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jscjusbr0-my.sharepoint.com/personal/luiz_espindola_tjsc_jus_br/Documents/"/>
    </mc:Choice>
  </mc:AlternateContent>
  <xr:revisionPtr revIDLastSave="0" documentId="8_{15E7E762-CF24-41E5-8666-1832D647BE57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J" sheetId="1" r:id="rId1"/>
    <sheet name="Comarcas" sheetId="2" r:id="rId2"/>
    <sheet name="RESULTAD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O8" i="3"/>
  <c r="I17" i="1"/>
  <c r="J17" i="1" s="1"/>
  <c r="I12" i="1"/>
  <c r="J12" i="1" s="1"/>
  <c r="I6" i="1"/>
  <c r="J6" i="1" s="1"/>
  <c r="N9" i="3"/>
  <c r="N8" i="3"/>
  <c r="N10" i="3" s="1"/>
  <c r="I6" i="2"/>
  <c r="J6" i="2" s="1"/>
  <c r="I7" i="2"/>
  <c r="J7" i="2" s="1"/>
  <c r="I8" i="2"/>
  <c r="J8" i="2" s="1"/>
  <c r="I9" i="2"/>
  <c r="J9" i="2"/>
  <c r="I10" i="2"/>
  <c r="J10" i="2" s="1"/>
  <c r="I11" i="2"/>
  <c r="J11" i="2" s="1"/>
  <c r="I5" i="2"/>
  <c r="J5" i="2" s="1"/>
  <c r="I4" i="2"/>
  <c r="J4" i="2" s="1"/>
  <c r="I5" i="1"/>
  <c r="J5" i="1" s="1"/>
  <c r="I7" i="1"/>
  <c r="I9" i="1"/>
  <c r="J9" i="1" s="1"/>
  <c r="I10" i="1"/>
  <c r="I11" i="1"/>
  <c r="J11" i="1" s="1"/>
  <c r="I13" i="1"/>
  <c r="I14" i="1"/>
  <c r="J14" i="1" s="1"/>
  <c r="I16" i="1"/>
  <c r="I4" i="1"/>
  <c r="C10" i="3"/>
  <c r="D10" i="3"/>
  <c r="E10" i="3"/>
  <c r="F10" i="3"/>
  <c r="G10" i="3"/>
  <c r="H10" i="3"/>
  <c r="I10" i="3"/>
  <c r="J10" i="3"/>
  <c r="K10" i="3"/>
  <c r="L10" i="3"/>
  <c r="B10" i="3"/>
  <c r="M9" i="3"/>
  <c r="M8" i="3"/>
  <c r="M10" i="3" s="1"/>
  <c r="O10" i="3" l="1"/>
  <c r="I15" i="1"/>
  <c r="J15" i="1" s="1"/>
  <c r="J10" i="1"/>
  <c r="J4" i="1"/>
  <c r="J13" i="1"/>
  <c r="I8" i="1"/>
  <c r="J8" i="1" s="1"/>
  <c r="J7" i="1"/>
  <c r="J16" i="1"/>
  <c r="J12" i="2"/>
  <c r="I12" i="2"/>
  <c r="I18" i="1"/>
  <c r="J18" i="1" l="1"/>
</calcChain>
</file>

<file path=xl/sharedStrings.xml><?xml version="1.0" encoding="utf-8"?>
<sst xmlns="http://schemas.openxmlformats.org/spreadsheetml/2006/main" count="69" uniqueCount="34">
  <si>
    <t>RELATÓRIO QUANTITATIVO OUVIDORIA - PESQUISA DE SATISFAÇÃO EXTERNA</t>
  </si>
  <si>
    <t>Serviço tribunal</t>
  </si>
  <si>
    <t>Categoria</t>
  </si>
  <si>
    <t>Excelente</t>
  </si>
  <si>
    <t>Bom</t>
  </si>
  <si>
    <t>Ruim</t>
  </si>
  <si>
    <t>Não Preenchido</t>
  </si>
  <si>
    <t>Advogado</t>
  </si>
  <si>
    <t>Outros</t>
  </si>
  <si>
    <t>Atendimento telefônico</t>
  </si>
  <si>
    <t>Partes</t>
  </si>
  <si>
    <t>Estudante</t>
  </si>
  <si>
    <t>Atendimento eletrônico</t>
  </si>
  <si>
    <t>Consulta processual</t>
  </si>
  <si>
    <t>Trâmite processual</t>
  </si>
  <si>
    <t>Emissão de certidões</t>
  </si>
  <si>
    <t>Comarca</t>
  </si>
  <si>
    <t>COMARCA DA CAPITAL - FORO CENTRAL</t>
  </si>
  <si>
    <t>Total</t>
  </si>
  <si>
    <t>Quantidade de respostas EXCELENTE ou BOM da pesquisa de satisfação dos usuários</t>
  </si>
  <si>
    <t>Quantidade de itens respondidos</t>
  </si>
  <si>
    <t>Resultado do Indicador</t>
  </si>
  <si>
    <t>Não Informado</t>
  </si>
  <si>
    <t>Excente + Bom</t>
  </si>
  <si>
    <t>Respondidos</t>
  </si>
  <si>
    <t>Tribunal de Justiça - Período: 01/01/2023 à 31/12/2023 - Gerado em: 01/04/24 14:27 - Total de Registros: 37</t>
  </si>
  <si>
    <t>COMARCA DE TIJUCAS</t>
  </si>
  <si>
    <t>COMARCA DE NAVEGANTES</t>
  </si>
  <si>
    <t>COMARCA DE CAMPOS NOVOS</t>
  </si>
  <si>
    <t>COMARCA DE TUBARAO</t>
  </si>
  <si>
    <t>COMARCA DE CHAPECO</t>
  </si>
  <si>
    <t>COMARCA DE DESCANSO</t>
  </si>
  <si>
    <t>COMARCA DE SAO FRANCISCO DO SUL</t>
  </si>
  <si>
    <t>Comarca - Período: 01/01/2023 à 31/12/2023 - Gerado em: 01/04/24 14:27 - Total de Registros: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</si>
</sst>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0"/>
      <name val="Arial"/>
    </font>
    <font>
      <sz val="10"/>
      <color indexed="8"/>
      <name val="SansSerif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0" xfId="0" applyFont="1"/>
    <xf numFmtId="0" fontId="6" fillId="3" borderId="0" xfId="0" applyFont="1" applyFill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10" fontId="3" fillId="4" borderId="6" xfId="1" applyNumberFormat="1" applyFont="1" applyFill="1" applyBorder="1" applyAlignment="1">
      <alignment horizontal="center" vertical="center" wrapText="1"/>
    </xf>
    <xf numFmtId="10" fontId="3" fillId="4" borderId="7" xfId="1" applyNumberFormat="1" applyFont="1" applyFill="1" applyBorder="1" applyAlignment="1">
      <alignment horizontal="center" vertical="center" wrapText="1"/>
    </xf>
    <xf numFmtId="10" fontId="3" fillId="4" borderId="8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142875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3A0F29B-DB63-8970-CABD-A58CD268BC5A}"/>
            </a:ext>
          </a:extLst>
        </xdr:cNvPr>
        <xdr:cNvSpPr>
          <a:spLocks noChangeAspect="1" noChangeArrowheads="1"/>
        </xdr:cNvSpPr>
      </xdr:nvSpPr>
      <xdr:spPr bwMode="auto">
        <a:xfrm>
          <a:off x="421957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304800</xdr:colOff>
      <xdr:row>28</xdr:row>
      <xdr:rowOff>142875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41AE1FA0-F389-E9B8-5C10-F3AC1C9FFD9D}"/>
            </a:ext>
          </a:extLst>
        </xdr:cNvPr>
        <xdr:cNvSpPr>
          <a:spLocks noChangeAspect="1" noChangeArrowheads="1"/>
        </xdr:cNvSpPr>
      </xdr:nvSpPr>
      <xdr:spPr bwMode="auto">
        <a:xfrm>
          <a:off x="5438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219075</xdr:colOff>
      <xdr:row>2</xdr:row>
      <xdr:rowOff>123825</xdr:rowOff>
    </xdr:from>
    <xdr:to>
      <xdr:col>0</xdr:col>
      <xdr:colOff>1993015</xdr:colOff>
      <xdr:row>6</xdr:row>
      <xdr:rowOff>67057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716770-66BB-7459-23F1-1AE911374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47675"/>
          <a:ext cx="1773940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E24" sqref="E24"/>
    </sheetView>
  </sheetViews>
  <sheetFormatPr defaultRowHeight="12.75"/>
  <cols>
    <col min="1" max="1" width="5" customWidth="1"/>
    <col min="2" max="2" width="38" customWidth="1"/>
    <col min="3" max="6" width="19" customWidth="1"/>
    <col min="7" max="7" width="19.140625" customWidth="1"/>
    <col min="8" max="8" width="6" customWidth="1"/>
  </cols>
  <sheetData>
    <row r="1" spans="1:10" ht="30" customHeight="1">
      <c r="A1" s="2"/>
      <c r="B1" s="26" t="s">
        <v>0</v>
      </c>
      <c r="C1" s="26"/>
      <c r="D1" s="26"/>
      <c r="E1" s="26"/>
      <c r="F1" s="26"/>
      <c r="G1" s="26"/>
      <c r="H1" s="2"/>
    </row>
    <row r="2" spans="1:10" ht="15" customHeight="1">
      <c r="A2" s="2"/>
      <c r="B2" s="27" t="s">
        <v>25</v>
      </c>
      <c r="C2" s="27"/>
      <c r="D2" s="27"/>
      <c r="E2" s="27"/>
      <c r="F2" s="27"/>
      <c r="G2" s="27"/>
      <c r="H2" s="2"/>
    </row>
    <row r="3" spans="1:10" ht="30" customHeight="1" thickBot="1">
      <c r="A3" s="2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"/>
      <c r="I3" s="9" t="s">
        <v>23</v>
      </c>
      <c r="J3" s="9" t="s">
        <v>24</v>
      </c>
    </row>
    <row r="4" spans="1:10" ht="21" customHeight="1" thickBot="1">
      <c r="A4" s="2"/>
      <c r="B4" s="6" t="s">
        <v>9</v>
      </c>
      <c r="C4" s="6" t="s">
        <v>7</v>
      </c>
      <c r="D4" s="7">
        <v>0</v>
      </c>
      <c r="E4" s="7">
        <v>0</v>
      </c>
      <c r="F4" s="7">
        <v>4</v>
      </c>
      <c r="G4" s="7">
        <v>0</v>
      </c>
      <c r="H4" s="2"/>
      <c r="I4" s="1">
        <f>D4+E4</f>
        <v>0</v>
      </c>
      <c r="J4" s="1">
        <f>I4+F4</f>
        <v>4</v>
      </c>
    </row>
    <row r="5" spans="1:10" ht="21" customHeight="1" thickBot="1">
      <c r="A5" s="2"/>
      <c r="B5" s="6" t="s">
        <v>9</v>
      </c>
      <c r="C5" s="6" t="s">
        <v>11</v>
      </c>
      <c r="D5" s="7">
        <v>8</v>
      </c>
      <c r="E5" s="7">
        <v>0</v>
      </c>
      <c r="F5" s="7">
        <v>0</v>
      </c>
      <c r="G5" s="7">
        <v>0</v>
      </c>
      <c r="H5" s="2"/>
      <c r="I5" s="1">
        <f t="shared" ref="I5:I17" si="0">D5+E5</f>
        <v>8</v>
      </c>
      <c r="J5" s="1">
        <f t="shared" ref="J5:J17" si="1">I5+F5</f>
        <v>8</v>
      </c>
    </row>
    <row r="6" spans="1:10" ht="21" customHeight="1" thickBot="1">
      <c r="A6" s="2"/>
      <c r="B6" s="6" t="s">
        <v>9</v>
      </c>
      <c r="C6" s="6" t="s">
        <v>8</v>
      </c>
      <c r="D6" s="7">
        <v>0</v>
      </c>
      <c r="E6" s="7">
        <v>0</v>
      </c>
      <c r="F6" s="7">
        <v>4</v>
      </c>
      <c r="G6" s="7">
        <v>0</v>
      </c>
      <c r="H6" s="2"/>
      <c r="I6" s="1">
        <f t="shared" si="0"/>
        <v>0</v>
      </c>
      <c r="J6" s="1">
        <f t="shared" si="1"/>
        <v>4</v>
      </c>
    </row>
    <row r="7" spans="1:10" ht="21" customHeight="1" thickBot="1">
      <c r="A7" s="2"/>
      <c r="B7" s="6" t="s">
        <v>12</v>
      </c>
      <c r="C7" s="6" t="s">
        <v>7</v>
      </c>
      <c r="D7" s="7">
        <v>10</v>
      </c>
      <c r="E7" s="7">
        <v>0</v>
      </c>
      <c r="F7" s="7">
        <v>5</v>
      </c>
      <c r="G7" s="7">
        <v>0</v>
      </c>
      <c r="H7" s="2"/>
      <c r="I7" s="1">
        <f t="shared" si="0"/>
        <v>10</v>
      </c>
      <c r="J7" s="1">
        <f t="shared" si="1"/>
        <v>15</v>
      </c>
    </row>
    <row r="8" spans="1:10" ht="21" customHeight="1" thickBot="1">
      <c r="A8" s="2"/>
      <c r="B8" s="6" t="s">
        <v>12</v>
      </c>
      <c r="C8" s="6" t="s">
        <v>10</v>
      </c>
      <c r="D8" s="7">
        <v>0</v>
      </c>
      <c r="E8" s="7">
        <v>0</v>
      </c>
      <c r="F8" s="7">
        <v>5</v>
      </c>
      <c r="G8" s="7">
        <v>0</v>
      </c>
      <c r="H8" s="2"/>
      <c r="I8" s="1">
        <f t="shared" si="0"/>
        <v>0</v>
      </c>
      <c r="J8" s="1">
        <f t="shared" si="1"/>
        <v>5</v>
      </c>
    </row>
    <row r="9" spans="1:10" ht="21" customHeight="1" thickBot="1">
      <c r="A9" s="2"/>
      <c r="B9" s="6" t="s">
        <v>12</v>
      </c>
      <c r="C9" s="6" t="s">
        <v>8</v>
      </c>
      <c r="D9" s="7">
        <v>0</v>
      </c>
      <c r="E9" s="7">
        <v>5</v>
      </c>
      <c r="F9" s="7">
        <v>5</v>
      </c>
      <c r="G9" s="7">
        <v>0</v>
      </c>
      <c r="H9" s="2"/>
      <c r="I9" s="1">
        <f t="shared" si="0"/>
        <v>5</v>
      </c>
      <c r="J9" s="1">
        <f t="shared" si="1"/>
        <v>10</v>
      </c>
    </row>
    <row r="10" spans="1:10" ht="21" customHeight="1" thickBot="1">
      <c r="A10" s="2"/>
      <c r="B10" s="6" t="s">
        <v>13</v>
      </c>
      <c r="C10" s="6" t="s">
        <v>7</v>
      </c>
      <c r="D10" s="7">
        <v>0</v>
      </c>
      <c r="E10" s="7">
        <v>0</v>
      </c>
      <c r="F10" s="7">
        <v>6</v>
      </c>
      <c r="G10" s="7">
        <v>0</v>
      </c>
      <c r="H10" s="2"/>
      <c r="I10" s="1">
        <f t="shared" si="0"/>
        <v>0</v>
      </c>
      <c r="J10" s="1">
        <f t="shared" si="1"/>
        <v>6</v>
      </c>
    </row>
    <row r="11" spans="1:10" ht="21" customHeight="1" thickBot="1">
      <c r="A11" s="2"/>
      <c r="B11" s="6" t="s">
        <v>13</v>
      </c>
      <c r="C11" s="6" t="s">
        <v>10</v>
      </c>
      <c r="D11" s="7">
        <v>6</v>
      </c>
      <c r="E11" s="7">
        <v>6</v>
      </c>
      <c r="F11" s="7">
        <v>1</v>
      </c>
      <c r="G11" s="7">
        <v>13</v>
      </c>
      <c r="H11" s="2"/>
      <c r="I11" s="1">
        <f t="shared" si="0"/>
        <v>12</v>
      </c>
      <c r="J11" s="1">
        <f t="shared" si="1"/>
        <v>13</v>
      </c>
    </row>
    <row r="12" spans="1:10" ht="21" customHeight="1" thickBot="1">
      <c r="A12" s="2"/>
      <c r="B12" s="6" t="s">
        <v>13</v>
      </c>
      <c r="C12" s="6" t="s">
        <v>11</v>
      </c>
      <c r="D12" s="7">
        <v>2</v>
      </c>
      <c r="E12" s="7">
        <v>0</v>
      </c>
      <c r="F12" s="7">
        <v>0</v>
      </c>
      <c r="G12" s="7">
        <v>2</v>
      </c>
      <c r="H12" s="2"/>
      <c r="I12" s="1">
        <f t="shared" si="0"/>
        <v>2</v>
      </c>
      <c r="J12" s="1">
        <f t="shared" si="1"/>
        <v>2</v>
      </c>
    </row>
    <row r="13" spans="1:10" ht="21" customHeight="1" thickBot="1">
      <c r="A13" s="2"/>
      <c r="B13" s="6" t="s">
        <v>14</v>
      </c>
      <c r="C13" s="6" t="s">
        <v>10</v>
      </c>
      <c r="D13" s="7">
        <v>0</v>
      </c>
      <c r="E13" s="7">
        <v>1</v>
      </c>
      <c r="F13" s="7">
        <v>8</v>
      </c>
      <c r="G13" s="7">
        <v>0</v>
      </c>
      <c r="H13" s="2"/>
      <c r="I13" s="1">
        <f t="shared" si="0"/>
        <v>1</v>
      </c>
      <c r="J13" s="1">
        <f t="shared" si="1"/>
        <v>9</v>
      </c>
    </row>
    <row r="14" spans="1:10" ht="21" customHeight="1" thickBot="1">
      <c r="A14" s="2"/>
      <c r="B14" s="6" t="s">
        <v>14</v>
      </c>
      <c r="C14" s="6" t="s">
        <v>11</v>
      </c>
      <c r="D14" s="7">
        <v>0</v>
      </c>
      <c r="E14" s="7">
        <v>0</v>
      </c>
      <c r="F14" s="7">
        <v>3</v>
      </c>
      <c r="G14" s="7">
        <v>0</v>
      </c>
      <c r="H14" s="2"/>
      <c r="I14" s="1">
        <f t="shared" si="0"/>
        <v>0</v>
      </c>
      <c r="J14" s="1">
        <f t="shared" si="1"/>
        <v>3</v>
      </c>
    </row>
    <row r="15" spans="1:10" ht="21" customHeight="1" thickBot="1">
      <c r="A15" s="2"/>
      <c r="B15" s="6" t="s">
        <v>14</v>
      </c>
      <c r="C15" s="6" t="s">
        <v>8</v>
      </c>
      <c r="D15" s="7">
        <v>0</v>
      </c>
      <c r="E15" s="7">
        <v>0</v>
      </c>
      <c r="F15" s="7">
        <v>3</v>
      </c>
      <c r="G15" s="7">
        <v>3</v>
      </c>
      <c r="H15" s="2"/>
      <c r="I15" s="1">
        <f t="shared" si="0"/>
        <v>0</v>
      </c>
      <c r="J15" s="1">
        <f t="shared" si="1"/>
        <v>3</v>
      </c>
    </row>
    <row r="16" spans="1:10" ht="21" customHeight="1" thickBot="1">
      <c r="A16" s="2"/>
      <c r="B16" s="6" t="s">
        <v>15</v>
      </c>
      <c r="C16" s="6" t="s">
        <v>11</v>
      </c>
      <c r="D16" s="7">
        <v>0</v>
      </c>
      <c r="E16" s="7">
        <v>0</v>
      </c>
      <c r="F16" s="7">
        <v>0</v>
      </c>
      <c r="G16" s="7">
        <v>3</v>
      </c>
      <c r="H16" s="2"/>
      <c r="I16" s="1">
        <f t="shared" si="0"/>
        <v>0</v>
      </c>
      <c r="J16" s="1">
        <f t="shared" si="1"/>
        <v>0</v>
      </c>
    </row>
    <row r="17" spans="1:10" ht="21" customHeight="1" thickBot="1">
      <c r="A17" s="2"/>
      <c r="B17" s="6" t="s">
        <v>15</v>
      </c>
      <c r="C17" s="6" t="s">
        <v>8</v>
      </c>
      <c r="D17" s="7">
        <v>0</v>
      </c>
      <c r="E17" s="7">
        <v>3</v>
      </c>
      <c r="F17" s="7">
        <v>3</v>
      </c>
      <c r="G17" s="7">
        <v>0</v>
      </c>
      <c r="H17" s="2"/>
      <c r="I17" s="1">
        <f t="shared" si="0"/>
        <v>3</v>
      </c>
      <c r="J17" s="1">
        <f t="shared" si="1"/>
        <v>6</v>
      </c>
    </row>
    <row r="18" spans="1:10">
      <c r="H18" s="8" t="s">
        <v>18</v>
      </c>
      <c r="I18" s="1">
        <f>SUM(I4:I17)</f>
        <v>41</v>
      </c>
      <c r="J18" s="1">
        <f>SUM(J4:J17)</f>
        <v>88</v>
      </c>
    </row>
  </sheetData>
  <mergeCells count="2">
    <mergeCell ref="B1:G1"/>
    <mergeCell ref="B2:G2"/>
  </mergeCells>
  <pageMargins left="0.78740157499999996" right="0.78740157499999996" top="0.984251969" bottom="0.984251969" header="0.5" footer="0.5"/>
  <pageSetup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D13" sqref="D13:G28"/>
    </sheetView>
  </sheetViews>
  <sheetFormatPr defaultRowHeight="12.75"/>
  <cols>
    <col min="1" max="1" width="5" customWidth="1"/>
    <col min="2" max="2" width="38" customWidth="1"/>
    <col min="3" max="6" width="19" customWidth="1"/>
    <col min="7" max="7" width="19.140625" customWidth="1"/>
    <col min="8" max="8" width="7.5703125" customWidth="1"/>
  </cols>
  <sheetData>
    <row r="1" spans="1:10" ht="30" customHeight="1" thickBot="1">
      <c r="A1" s="2"/>
      <c r="B1" s="26" t="s">
        <v>0</v>
      </c>
      <c r="C1" s="26"/>
      <c r="D1" s="26"/>
      <c r="E1" s="26"/>
      <c r="F1" s="26"/>
      <c r="G1" s="26"/>
      <c r="H1" s="2"/>
    </row>
    <row r="2" spans="1:10" ht="15" customHeight="1" thickTop="1">
      <c r="A2" s="2"/>
      <c r="B2" s="27" t="s">
        <v>33</v>
      </c>
      <c r="C2" s="27"/>
      <c r="D2" s="27"/>
      <c r="E2" s="27"/>
      <c r="F2" s="27"/>
      <c r="G2" s="27"/>
      <c r="H2" s="2"/>
    </row>
    <row r="3" spans="1:10" ht="30" customHeight="1" thickBot="1">
      <c r="A3" s="2"/>
      <c r="B3" s="5" t="s">
        <v>16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"/>
      <c r="I3" s="9" t="s">
        <v>23</v>
      </c>
      <c r="J3" s="9" t="s">
        <v>24</v>
      </c>
    </row>
    <row r="4" spans="1:10" ht="21" customHeight="1" thickBot="1">
      <c r="A4" s="2"/>
      <c r="B4" s="6" t="s">
        <v>17</v>
      </c>
      <c r="C4" s="6" t="s">
        <v>7</v>
      </c>
      <c r="D4" s="7">
        <v>0</v>
      </c>
      <c r="E4" s="7">
        <v>2</v>
      </c>
      <c r="F4" s="7">
        <v>3</v>
      </c>
      <c r="G4" s="7">
        <v>0</v>
      </c>
      <c r="H4" s="2"/>
      <c r="I4" s="1">
        <f>D4+E4</f>
        <v>2</v>
      </c>
      <c r="J4" s="1">
        <f>I4+F4</f>
        <v>5</v>
      </c>
    </row>
    <row r="5" spans="1:10" ht="32.1" customHeight="1" thickBot="1">
      <c r="A5" s="2"/>
      <c r="B5" s="6" t="s">
        <v>26</v>
      </c>
      <c r="C5" s="6" t="s">
        <v>10</v>
      </c>
      <c r="D5" s="7">
        <v>0</v>
      </c>
      <c r="E5" s="7">
        <v>5</v>
      </c>
      <c r="F5" s="7">
        <v>0</v>
      </c>
      <c r="G5" s="7">
        <v>0</v>
      </c>
      <c r="H5" s="2"/>
      <c r="I5" s="1">
        <f t="shared" ref="I5:I6" si="0">D5+E5</f>
        <v>5</v>
      </c>
      <c r="J5" s="1">
        <f t="shared" ref="J5:J6" si="1">I5+F5</f>
        <v>5</v>
      </c>
    </row>
    <row r="6" spans="1:10" ht="21" customHeight="1" thickBot="1">
      <c r="A6" s="2"/>
      <c r="B6" s="6" t="s">
        <v>27</v>
      </c>
      <c r="C6" s="6" t="s">
        <v>10</v>
      </c>
      <c r="D6" s="7">
        <v>0</v>
      </c>
      <c r="E6" s="7">
        <v>1</v>
      </c>
      <c r="F6" s="7">
        <v>4</v>
      </c>
      <c r="G6" s="7">
        <v>0</v>
      </c>
      <c r="H6" s="2"/>
      <c r="I6" s="1">
        <f t="shared" si="0"/>
        <v>1</v>
      </c>
      <c r="J6" s="1">
        <f t="shared" si="1"/>
        <v>5</v>
      </c>
    </row>
    <row r="7" spans="1:10" ht="21" customHeight="1" thickBot="1">
      <c r="A7" s="2"/>
      <c r="B7" s="6" t="s">
        <v>28</v>
      </c>
      <c r="C7" s="6" t="s">
        <v>8</v>
      </c>
      <c r="D7" s="7">
        <v>0</v>
      </c>
      <c r="E7" s="7">
        <v>0</v>
      </c>
      <c r="F7" s="7">
        <v>5</v>
      </c>
      <c r="G7" s="7">
        <v>0</v>
      </c>
      <c r="H7" s="2"/>
      <c r="I7" s="1">
        <f t="shared" ref="I7:I11" si="2">D7+E7</f>
        <v>0</v>
      </c>
      <c r="J7" s="1">
        <f t="shared" ref="J7:J11" si="3">I7+F7</f>
        <v>5</v>
      </c>
    </row>
    <row r="8" spans="1:10" ht="21" customHeight="1" thickBot="1">
      <c r="A8" s="2"/>
      <c r="B8" s="6" t="s">
        <v>29</v>
      </c>
      <c r="C8" s="6" t="s">
        <v>7</v>
      </c>
      <c r="D8" s="7">
        <v>2</v>
      </c>
      <c r="E8" s="7">
        <v>0</v>
      </c>
      <c r="F8" s="7">
        <v>3</v>
      </c>
      <c r="G8" s="7">
        <v>0</v>
      </c>
      <c r="H8" s="2"/>
      <c r="I8" s="1">
        <f t="shared" si="2"/>
        <v>2</v>
      </c>
      <c r="J8" s="1">
        <f t="shared" si="3"/>
        <v>5</v>
      </c>
    </row>
    <row r="9" spans="1:10" ht="21" customHeight="1" thickBot="1">
      <c r="A9" s="2"/>
      <c r="B9" s="6" t="s">
        <v>30</v>
      </c>
      <c r="C9" s="6" t="s">
        <v>22</v>
      </c>
      <c r="D9" s="7">
        <v>1</v>
      </c>
      <c r="E9" s="7">
        <v>0</v>
      </c>
      <c r="F9" s="7">
        <v>0</v>
      </c>
      <c r="G9" s="7">
        <v>4</v>
      </c>
      <c r="H9" s="2"/>
      <c r="I9" s="1">
        <f t="shared" si="2"/>
        <v>1</v>
      </c>
      <c r="J9" s="1">
        <f t="shared" si="3"/>
        <v>1</v>
      </c>
    </row>
    <row r="10" spans="1:10" ht="21" customHeight="1" thickBot="1">
      <c r="A10" s="2"/>
      <c r="B10" s="6" t="s">
        <v>31</v>
      </c>
      <c r="C10" s="6" t="s">
        <v>10</v>
      </c>
      <c r="D10" s="7">
        <v>0</v>
      </c>
      <c r="E10" s="7">
        <v>4</v>
      </c>
      <c r="F10" s="7">
        <v>1</v>
      </c>
      <c r="G10" s="7">
        <v>0</v>
      </c>
      <c r="H10" s="2"/>
      <c r="I10" s="1">
        <f t="shared" si="2"/>
        <v>4</v>
      </c>
      <c r="J10" s="1">
        <f t="shared" si="3"/>
        <v>5</v>
      </c>
    </row>
    <row r="11" spans="1:10" ht="21" customHeight="1" thickBot="1">
      <c r="A11" s="2"/>
      <c r="B11" s="6" t="s">
        <v>32</v>
      </c>
      <c r="C11" s="6" t="s">
        <v>11</v>
      </c>
      <c r="D11" s="7">
        <v>5</v>
      </c>
      <c r="E11" s="7">
        <v>0</v>
      </c>
      <c r="F11" s="7">
        <v>0</v>
      </c>
      <c r="G11" s="7">
        <v>0</v>
      </c>
      <c r="H11" s="2"/>
      <c r="I11" s="1">
        <f t="shared" si="2"/>
        <v>5</v>
      </c>
      <c r="J11" s="1">
        <f t="shared" si="3"/>
        <v>5</v>
      </c>
    </row>
    <row r="12" spans="1:10">
      <c r="H12" s="8" t="s">
        <v>18</v>
      </c>
      <c r="I12" s="1">
        <f>SUM(I4:I11)</f>
        <v>20</v>
      </c>
      <c r="J12" s="1">
        <f>SUM(J4:J11)</f>
        <v>36</v>
      </c>
    </row>
  </sheetData>
  <mergeCells count="2">
    <mergeCell ref="B1:G1"/>
    <mergeCell ref="B2:G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O28"/>
  <sheetViews>
    <sheetView tabSelected="1" workbookViewId="0">
      <selection activeCell="A12" sqref="A12"/>
    </sheetView>
  </sheetViews>
  <sheetFormatPr defaultRowHeight="12.75"/>
  <cols>
    <col min="1" max="1" width="35.85546875" style="3" customWidth="1"/>
    <col min="2" max="13" width="9.140625" style="4"/>
    <col min="14" max="16384" width="9.140625" style="3"/>
  </cols>
  <sheetData>
    <row r="6" spans="1:15" ht="13.5" thickBot="1"/>
    <row r="7" spans="1:15" ht="13.5" thickBot="1">
      <c r="A7" s="18"/>
      <c r="B7" s="11">
        <v>2010</v>
      </c>
      <c r="C7" s="12">
        <v>2011</v>
      </c>
      <c r="D7" s="12">
        <v>2012</v>
      </c>
      <c r="E7" s="12">
        <v>2013</v>
      </c>
      <c r="F7" s="12">
        <v>2014</v>
      </c>
      <c r="G7" s="12">
        <v>2015</v>
      </c>
      <c r="H7" s="12">
        <v>2016</v>
      </c>
      <c r="I7" s="12">
        <v>2017</v>
      </c>
      <c r="J7" s="12">
        <v>2018</v>
      </c>
      <c r="K7" s="12">
        <v>2019</v>
      </c>
      <c r="L7" s="12">
        <v>2020</v>
      </c>
      <c r="M7" s="12">
        <v>2021</v>
      </c>
      <c r="N7" s="12">
        <v>2022</v>
      </c>
      <c r="O7" s="13">
        <v>2023</v>
      </c>
    </row>
    <row r="8" spans="1:15" ht="38.25">
      <c r="A8" s="10" t="s">
        <v>19</v>
      </c>
      <c r="B8" s="19">
        <v>215</v>
      </c>
      <c r="C8" s="14">
        <v>147</v>
      </c>
      <c r="D8" s="14">
        <v>87</v>
      </c>
      <c r="E8" s="14">
        <v>879</v>
      </c>
      <c r="F8" s="14">
        <v>1965</v>
      </c>
      <c r="G8" s="14">
        <v>1253</v>
      </c>
      <c r="H8" s="14">
        <v>218</v>
      </c>
      <c r="I8" s="14">
        <v>339</v>
      </c>
      <c r="J8" s="14">
        <v>225</v>
      </c>
      <c r="K8" s="14">
        <v>248</v>
      </c>
      <c r="L8" s="14">
        <v>84</v>
      </c>
      <c r="M8" s="14">
        <f>54+27</f>
        <v>81</v>
      </c>
      <c r="N8" s="14">
        <f>61+56</f>
        <v>117</v>
      </c>
      <c r="O8" s="15">
        <f>41+20</f>
        <v>61</v>
      </c>
    </row>
    <row r="9" spans="1:15" ht="13.5" thickBot="1">
      <c r="A9" s="22" t="s">
        <v>20</v>
      </c>
      <c r="B9" s="20">
        <v>512</v>
      </c>
      <c r="C9" s="16">
        <v>439</v>
      </c>
      <c r="D9" s="16">
        <v>250</v>
      </c>
      <c r="E9" s="16">
        <v>1327</v>
      </c>
      <c r="F9" s="16">
        <v>3027</v>
      </c>
      <c r="G9" s="16">
        <v>2066</v>
      </c>
      <c r="H9" s="16">
        <v>390</v>
      </c>
      <c r="I9" s="16">
        <v>462</v>
      </c>
      <c r="J9" s="16">
        <v>325</v>
      </c>
      <c r="K9" s="16">
        <v>370</v>
      </c>
      <c r="L9" s="16">
        <v>150</v>
      </c>
      <c r="M9" s="16">
        <f>102+34</f>
        <v>136</v>
      </c>
      <c r="N9" s="16">
        <f>100+91</f>
        <v>191</v>
      </c>
      <c r="O9" s="17">
        <f>88+36</f>
        <v>124</v>
      </c>
    </row>
    <row r="10" spans="1:15" ht="13.5" thickBot="1">
      <c r="A10" s="21" t="s">
        <v>21</v>
      </c>
      <c r="B10" s="23">
        <f>B8/B9</f>
        <v>0.419921875</v>
      </c>
      <c r="C10" s="24">
        <f t="shared" ref="C10:N10" si="0">C8/C9</f>
        <v>0.33485193621867881</v>
      </c>
      <c r="D10" s="24">
        <f t="shared" si="0"/>
        <v>0.34799999999999998</v>
      </c>
      <c r="E10" s="24">
        <f t="shared" si="0"/>
        <v>0.66239638281838731</v>
      </c>
      <c r="F10" s="24">
        <f t="shared" si="0"/>
        <v>0.64915758176412286</v>
      </c>
      <c r="G10" s="24">
        <f t="shared" si="0"/>
        <v>0.60648596321393999</v>
      </c>
      <c r="H10" s="24">
        <f t="shared" si="0"/>
        <v>0.55897435897435899</v>
      </c>
      <c r="I10" s="24">
        <f t="shared" si="0"/>
        <v>0.73376623376623373</v>
      </c>
      <c r="J10" s="24">
        <f t="shared" si="0"/>
        <v>0.69230769230769229</v>
      </c>
      <c r="K10" s="24">
        <f t="shared" si="0"/>
        <v>0.67027027027027031</v>
      </c>
      <c r="L10" s="24">
        <f t="shared" si="0"/>
        <v>0.56000000000000005</v>
      </c>
      <c r="M10" s="24">
        <f t="shared" si="0"/>
        <v>0.59558823529411764</v>
      </c>
      <c r="N10" s="24">
        <f t="shared" si="0"/>
        <v>0.61256544502617805</v>
      </c>
      <c r="O10" s="25">
        <f t="shared" ref="O10" si="1">O8/O9</f>
        <v>0.49193548387096775</v>
      </c>
    </row>
    <row r="11" spans="1:15">
      <c r="N11" s="4"/>
    </row>
    <row r="22" spans="5:7">
      <c r="E22"/>
    </row>
    <row r="28" spans="5:7">
      <c r="G28"/>
    </row>
  </sheetData>
  <pageMargins left="0.511811024" right="0.511811024" top="0.78740157499999996" bottom="0.78740157499999996" header="0.31496062000000002" footer="0.31496062000000002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TJ</vt:lpstr>
      <vt:lpstr>Comarcas</vt:lpstr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 Vieira Emerick</dc:creator>
  <cp:lastModifiedBy>Luiz Carlos de Espindola</cp:lastModifiedBy>
  <cp:lastPrinted>2024-10-10T16:20:44Z</cp:lastPrinted>
  <dcterms:created xsi:type="dcterms:W3CDTF">2023-03-31T18:14:51Z</dcterms:created>
  <dcterms:modified xsi:type="dcterms:W3CDTF">2024-10-10T16:21:20Z</dcterms:modified>
</cp:coreProperties>
</file>