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namedSheetViews/namedSheetView1.xml" ContentType="application/vnd.ms-excel.namedsheetviews+xml"/>
  <Override PartName="/xl/namedSheetViews/namedSheetView2.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https://d.docs.live.net/e45f96831620a14b/Área de Trabalho/Bel TJ/TRIBUNAL - PASTAS F/Isabel/Chefia de Divisão/PCA 2024/"/>
    </mc:Choice>
  </mc:AlternateContent>
  <xr:revisionPtr revIDLastSave="21" documentId="8_{251435F3-37AD-41C1-9CEA-D4FAA77E6094}" xr6:coauthVersionLast="47" xr6:coauthVersionMax="47" xr10:uidLastSave="{B948C073-10BC-465E-ABE5-4A552E4746B6}"/>
  <bookViews>
    <workbookView xWindow="28680" yWindow="-120" windowWidth="29040" windowHeight="15720" tabRatio="662" firstSheet="3" activeTab="3" xr2:uid="{00000000-000D-0000-FFFF-FFFF00000000}"/>
  </bookViews>
  <sheets>
    <sheet name="Respostas ao formulário 1" sheetId="1" state="hidden" r:id="rId1"/>
    <sheet name="PCA 2022 consolidado" sheetId="7" state="hidden" r:id="rId2"/>
    <sheet name="dados" sheetId="3" r:id="rId3"/>
    <sheet name="PCA Licit, Dispensa, Inexi" sheetId="2" r:id="rId4"/>
    <sheet name="PCA RC" sheetId="4" r:id="rId5"/>
    <sheet name="PCA Prorrogações" sheetId="5" r:id="rId6"/>
  </sheets>
  <definedNames>
    <definedName name="_xlnm._FilterDatabase" localSheetId="2" hidden="1">dados!$K$1:$K$10</definedName>
    <definedName name="_xlnm._FilterDatabase" localSheetId="1" hidden="1">'PCA 2022 consolidado'!$B$1:$AJ$175</definedName>
    <definedName name="_xlnm._FilterDatabase" localSheetId="3" hidden="1">'PCA Licit, Dispensa, Inexi'!$A$1:$AI$729</definedName>
    <definedName name="_xlnm._FilterDatabase" localSheetId="5" hidden="1">'PCA Prorrogações'!$A$1:$J$496</definedName>
    <definedName name="_xlnm._FilterDatabase" localSheetId="4" hidden="1">'PCA RC'!$A$1:$O$1020</definedName>
    <definedName name="Z_EFB6D5DC_B5CD_4D35_B56B_1850FBDDD077_.wvu.FilterData" localSheetId="1" hidden="1">'PCA 2022 consolidado'!$B$1:$B$1000</definedName>
    <definedName name="Z_EFB6D5DC_B5CD_4D35_B56B_1850FBDDD077_.wvu.FilterData" localSheetId="3" hidden="1">'PCA Licit, Dispensa, Inexi'!$A$1:$A$134</definedName>
    <definedName name="Z_EFB6D5DC_B5CD_4D35_B56B_1850FBDDD077_.wvu.FilterData" localSheetId="5" hidden="1">'PCA Prorrogações'!$A$1:$A$896</definedName>
    <definedName name="Z_EFB6D5DC_B5CD_4D35_B56B_1850FBDDD077_.wvu.FilterData" localSheetId="4" hidden="1">'PCA RC'!$A$1:$A$374</definedName>
  </definedNames>
  <calcPr calcId="191028"/>
  <customWorkbookViews>
    <customWorkbookView name="Filtro 2" guid="{EFB6D5DC-B5CD-4D35-B56B-1850FBDDD077}"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75" i="2" l="1"/>
  <c r="B75" i="2"/>
  <c r="B148" i="2"/>
  <c r="B149" i="2"/>
  <c r="B150" i="2"/>
  <c r="B151" i="2"/>
  <c r="B152" i="2"/>
  <c r="B23" i="2"/>
  <c r="B22" i="2"/>
  <c r="B21" i="2"/>
  <c r="B20" i="2"/>
  <c r="B19" i="2"/>
  <c r="AF58" i="2"/>
  <c r="B58" i="2"/>
  <c r="AF57" i="2"/>
  <c r="B57" i="2"/>
  <c r="B6" i="2"/>
  <c r="B7" i="2"/>
  <c r="B8" i="2"/>
  <c r="B9" i="2"/>
  <c r="B10" i="2"/>
  <c r="B11" i="2"/>
  <c r="B12" i="2"/>
  <c r="B13" i="2"/>
  <c r="B14" i="2"/>
  <c r="B15" i="2"/>
  <c r="B16" i="2"/>
  <c r="B17" i="2"/>
  <c r="B18"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9" i="2"/>
  <c r="B60" i="2"/>
  <c r="B61" i="2"/>
  <c r="B62" i="2"/>
  <c r="B63" i="2"/>
  <c r="B64" i="2"/>
  <c r="B65" i="2"/>
  <c r="B66" i="2"/>
  <c r="B67" i="2"/>
  <c r="B68" i="2"/>
  <c r="B69" i="2"/>
  <c r="B70" i="2"/>
  <c r="B71" i="2"/>
  <c r="B72" i="2"/>
  <c r="B73" i="2"/>
  <c r="B74"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 i="2"/>
  <c r="B4" i="2"/>
  <c r="B5" i="2"/>
  <c r="B2" i="2"/>
  <c r="L51" i="2"/>
  <c r="L50" i="2"/>
  <c r="L49" i="2"/>
  <c r="AF7" i="2"/>
  <c r="AF2" i="2"/>
  <c r="AF24" i="2"/>
  <c r="AF16" i="2"/>
  <c r="AF17" i="2"/>
  <c r="AF18" i="2"/>
  <c r="AF8" i="2"/>
  <c r="AF9" i="2"/>
  <c r="AF10" i="2"/>
  <c r="AF11" i="2"/>
  <c r="AF12" i="2"/>
  <c r="AF13" i="2"/>
  <c r="AF14" i="2"/>
  <c r="AF15" i="2"/>
  <c r="AF3" i="2"/>
  <c r="AF4" i="2"/>
  <c r="AF5" i="2"/>
  <c r="AF6"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F59" i="2"/>
  <c r="AF60" i="2"/>
  <c r="AF61" i="2"/>
  <c r="AF62" i="2"/>
  <c r="AF63" i="2"/>
  <c r="AF64" i="2"/>
  <c r="AF65" i="2"/>
  <c r="AF66" i="2"/>
  <c r="AF67" i="2"/>
  <c r="AF68" i="2"/>
  <c r="AF69" i="2"/>
  <c r="AF70" i="2"/>
  <c r="AF71" i="2"/>
  <c r="AF72" i="2"/>
  <c r="AF73" i="2"/>
  <c r="AF74" i="2"/>
  <c r="AF76" i="2"/>
  <c r="AF77" i="2"/>
  <c r="AF78" i="2"/>
  <c r="AF79" i="2"/>
  <c r="AF80"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F109" i="2"/>
  <c r="AF110" i="2"/>
  <c r="AF111" i="2"/>
  <c r="AF112" i="2"/>
  <c r="AF113" i="2"/>
  <c r="AF114" i="2"/>
  <c r="AF115" i="2"/>
  <c r="AF117" i="2"/>
  <c r="AF118" i="2"/>
  <c r="AF119" i="2"/>
  <c r="AF120" i="2"/>
  <c r="AF121" i="2"/>
  <c r="AF122" i="2"/>
  <c r="AF123" i="2"/>
  <c r="AF124" i="2"/>
  <c r="AF125" i="2"/>
  <c r="AF126" i="2"/>
  <c r="AF127" i="2"/>
  <c r="AF128" i="2"/>
  <c r="AF129" i="2"/>
  <c r="AF130" i="2"/>
  <c r="AF131" i="2"/>
  <c r="AF132" i="2"/>
  <c r="AF133" i="2"/>
  <c r="AF134" i="2"/>
  <c r="AF135" i="2"/>
  <c r="AF136" i="2"/>
  <c r="AF137" i="2"/>
  <c r="AF138" i="2"/>
  <c r="AF139" i="2"/>
  <c r="AF140" i="2"/>
  <c r="AF141" i="2"/>
  <c r="AF142" i="2"/>
  <c r="AF143" i="2"/>
  <c r="AF144" i="2"/>
  <c r="AF145" i="2"/>
  <c r="AF146" i="2"/>
  <c r="AF147" i="2"/>
  <c r="AF150" i="2"/>
  <c r="AF151" i="2"/>
  <c r="AF152" i="2"/>
  <c r="AF153" i="2"/>
  <c r="AF154" i="2"/>
  <c r="AF155" i="2"/>
  <c r="AF156" i="2"/>
  <c r="AF157" i="2"/>
  <c r="AF158" i="2"/>
  <c r="AF159" i="2"/>
  <c r="AF160" i="2"/>
  <c r="AF161" i="2"/>
  <c r="AF162" i="2"/>
  <c r="AF163" i="2"/>
  <c r="AF164"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F193" i="2"/>
  <c r="AF194" i="2"/>
  <c r="AF195" i="2"/>
  <c r="AF196" i="2"/>
  <c r="AF197" i="2"/>
  <c r="AF198" i="2"/>
  <c r="AF199" i="2"/>
  <c r="AF200" i="2"/>
  <c r="AF201" i="2"/>
  <c r="AF202" i="2"/>
  <c r="AF203" i="2"/>
  <c r="AF204" i="2"/>
  <c r="AF205" i="2"/>
  <c r="AF206"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AF207" i="2"/>
  <c r="AF208" i="2"/>
  <c r="AF209" i="2"/>
  <c r="AF210" i="2"/>
  <c r="AF211" i="2"/>
  <c r="AF212" i="2"/>
  <c r="AF213" i="2"/>
  <c r="AF214" i="2"/>
  <c r="AF215" i="2"/>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AF257" i="2"/>
  <c r="AF258" i="2"/>
  <c r="AF259" i="2"/>
  <c r="AF260" i="2"/>
  <c r="AF261" i="2"/>
  <c r="AF262" i="2"/>
  <c r="AF263" i="2"/>
  <c r="AF264" i="2"/>
  <c r="AF265" i="2"/>
  <c r="AF266" i="2"/>
  <c r="AF267" i="2"/>
  <c r="AF268" i="2"/>
  <c r="AF269" i="2"/>
  <c r="AF270" i="2"/>
  <c r="AF271" i="2"/>
  <c r="AF272" i="2"/>
  <c r="AF273" i="2"/>
  <c r="AF274" i="2"/>
  <c r="AF275" i="2"/>
  <c r="AF276" i="2"/>
  <c r="AF277" i="2"/>
  <c r="AF278" i="2"/>
  <c r="AF279" i="2"/>
  <c r="AF280" i="2"/>
  <c r="AF281" i="2"/>
  <c r="AF282" i="2"/>
  <c r="AF283" i="2"/>
  <c r="AF284" i="2"/>
  <c r="AF285" i="2"/>
  <c r="AF286" i="2"/>
  <c r="AF287" i="2"/>
  <c r="AF288" i="2"/>
  <c r="AF289" i="2"/>
  <c r="AF290" i="2"/>
  <c r="AF291" i="2"/>
  <c r="AF292" i="2"/>
  <c r="AF293" i="2"/>
  <c r="AF294" i="2"/>
  <c r="AF295" i="2"/>
  <c r="AF296" i="2"/>
  <c r="AF297" i="2"/>
  <c r="AF298" i="2"/>
  <c r="AF299" i="2"/>
  <c r="AF300" i="2"/>
  <c r="AF301" i="2"/>
  <c r="AF302" i="2"/>
  <c r="AF303" i="2"/>
  <c r="AF304" i="2"/>
  <c r="AF305" i="2"/>
  <c r="AF306" i="2"/>
  <c r="AF307" i="2"/>
  <c r="AF308" i="2"/>
  <c r="AF309" i="2"/>
  <c r="AF310" i="2"/>
  <c r="AF311" i="2"/>
  <c r="AF312" i="2"/>
  <c r="AF313" i="2"/>
  <c r="AF314" i="2"/>
  <c r="AF315" i="2"/>
  <c r="AF316" i="2"/>
  <c r="AF317" i="2"/>
  <c r="AF318" i="2"/>
  <c r="AF319" i="2"/>
  <c r="AF320" i="2"/>
  <c r="AF321" i="2"/>
  <c r="AF322" i="2"/>
  <c r="AF323" i="2"/>
  <c r="AF324" i="2"/>
  <c r="AF325" i="2"/>
  <c r="AF326" i="2"/>
  <c r="AF327" i="2"/>
  <c r="AF328" i="2"/>
  <c r="AF329" i="2"/>
  <c r="AF330" i="2"/>
  <c r="AF331" i="2"/>
  <c r="AF332" i="2"/>
  <c r="AF333" i="2"/>
  <c r="AF334" i="2"/>
  <c r="AF335" i="2"/>
  <c r="AF336" i="2"/>
  <c r="AF337" i="2"/>
  <c r="AF338" i="2"/>
  <c r="AF339" i="2"/>
  <c r="AF340" i="2"/>
  <c r="AF341" i="2"/>
  <c r="AF342" i="2"/>
  <c r="AF343" i="2"/>
  <c r="AF344" i="2"/>
  <c r="AF345" i="2"/>
  <c r="AF346" i="2"/>
  <c r="AF347" i="2"/>
  <c r="AF348" i="2"/>
  <c r="AF349" i="2"/>
  <c r="AF350" i="2"/>
  <c r="AF351" i="2"/>
  <c r="AF352" i="2"/>
  <c r="AF353" i="2"/>
  <c r="AF354" i="2"/>
  <c r="AF355" i="2"/>
  <c r="AF356" i="2"/>
  <c r="AF357" i="2"/>
  <c r="AF358" i="2"/>
  <c r="AF359" i="2"/>
  <c r="AF360" i="2"/>
  <c r="AF361" i="2"/>
  <c r="AF362" i="2"/>
  <c r="AF363" i="2"/>
  <c r="AF364" i="2"/>
  <c r="AF365" i="2"/>
  <c r="AF366" i="2"/>
  <c r="AF367" i="2"/>
  <c r="AF368" i="2"/>
  <c r="AF369" i="2"/>
  <c r="AF370" i="2"/>
  <c r="AF371" i="2"/>
  <c r="AF372" i="2"/>
  <c r="AF373" i="2"/>
  <c r="AF374" i="2"/>
  <c r="AF375" i="2"/>
  <c r="AF376" i="2"/>
  <c r="AF377" i="2"/>
  <c r="AF378" i="2"/>
  <c r="AF379" i="2"/>
  <c r="AF380" i="2"/>
  <c r="AF381" i="2"/>
  <c r="AF382" i="2"/>
  <c r="AF383" i="2"/>
  <c r="AF384" i="2"/>
  <c r="AF385" i="2"/>
  <c r="AF386" i="2"/>
  <c r="AF387" i="2"/>
  <c r="AF388" i="2"/>
  <c r="AF389" i="2"/>
  <c r="AF390" i="2"/>
  <c r="AF391" i="2"/>
  <c r="AF392" i="2"/>
  <c r="AF393" i="2"/>
  <c r="AF394" i="2"/>
  <c r="AF395" i="2"/>
  <c r="AF396" i="2"/>
  <c r="AF397" i="2"/>
  <c r="AF398" i="2"/>
  <c r="AF399" i="2"/>
  <c r="AF400" i="2"/>
  <c r="AF401" i="2"/>
  <c r="AF402" i="2"/>
  <c r="AF403" i="2"/>
  <c r="AF404" i="2"/>
  <c r="AF405" i="2"/>
  <c r="AF406" i="2"/>
  <c r="AF407" i="2"/>
  <c r="AF408" i="2"/>
  <c r="AF409" i="2"/>
  <c r="AF410" i="2"/>
  <c r="AF411" i="2"/>
  <c r="AF412" i="2"/>
  <c r="AF413" i="2"/>
  <c r="AF414" i="2"/>
  <c r="AF415" i="2"/>
  <c r="AF416" i="2"/>
  <c r="AF417" i="2"/>
  <c r="AF418" i="2"/>
  <c r="AF419" i="2"/>
  <c r="AF420" i="2"/>
  <c r="AF421" i="2"/>
  <c r="AF422" i="2"/>
  <c r="AF423" i="2"/>
  <c r="AF424" i="2"/>
  <c r="AF425" i="2"/>
  <c r="AF426" i="2"/>
  <c r="AF427" i="2"/>
  <c r="AF428" i="2"/>
  <c r="AF429" i="2"/>
  <c r="AF430" i="2"/>
  <c r="AF431" i="2"/>
  <c r="AF432" i="2"/>
  <c r="AF433" i="2"/>
  <c r="AF434" i="2"/>
  <c r="AF435" i="2"/>
  <c r="AF436" i="2"/>
  <c r="AF437" i="2"/>
  <c r="AF438" i="2"/>
  <c r="AF439" i="2"/>
  <c r="AF440" i="2"/>
  <c r="AF441" i="2"/>
  <c r="AF442" i="2"/>
  <c r="AF443" i="2"/>
  <c r="AF444" i="2"/>
  <c r="AF445" i="2"/>
  <c r="AF446" i="2"/>
  <c r="AF447" i="2"/>
  <c r="AF448" i="2"/>
  <c r="AF449" i="2"/>
  <c r="AF450" i="2"/>
  <c r="AF451" i="2"/>
  <c r="AF452" i="2"/>
  <c r="AF453" i="2"/>
  <c r="AF454" i="2"/>
  <c r="AF455" i="2"/>
  <c r="AF456" i="2"/>
  <c r="AF457" i="2"/>
  <c r="AF458" i="2"/>
  <c r="AF459" i="2"/>
  <c r="AF460" i="2"/>
  <c r="AF461" i="2"/>
  <c r="AF462" i="2"/>
  <c r="AF463" i="2"/>
  <c r="AF464" i="2"/>
  <c r="AF465" i="2"/>
  <c r="AF466" i="2"/>
  <c r="AF467" i="2"/>
  <c r="AF468" i="2"/>
  <c r="AF469" i="2"/>
  <c r="AF470" i="2"/>
  <c r="AF471" i="2"/>
  <c r="AF472" i="2"/>
  <c r="AF473" i="2"/>
  <c r="AF474" i="2"/>
  <c r="AF475" i="2"/>
  <c r="AF476" i="2"/>
  <c r="AF477" i="2"/>
  <c r="AF478" i="2"/>
  <c r="AF479" i="2"/>
  <c r="AF480" i="2"/>
  <c r="AF481" i="2"/>
  <c r="AF482" i="2"/>
  <c r="AF483" i="2"/>
  <c r="AF484" i="2"/>
  <c r="AF485" i="2"/>
  <c r="AF486" i="2"/>
  <c r="AF487" i="2"/>
  <c r="AF488" i="2"/>
  <c r="AF489" i="2"/>
  <c r="AF490" i="2"/>
  <c r="AF491" i="2"/>
  <c r="AF492" i="2"/>
  <c r="AF493" i="2"/>
  <c r="AF494" i="2"/>
  <c r="AF495" i="2"/>
  <c r="AF496" i="2"/>
  <c r="AF497" i="2"/>
  <c r="AF498" i="2"/>
  <c r="AF499" i="2"/>
  <c r="AF500" i="2"/>
  <c r="AF501" i="2"/>
  <c r="AF502" i="2"/>
  <c r="AF503" i="2"/>
  <c r="AF504" i="2"/>
  <c r="AF505" i="2"/>
  <c r="AF506" i="2"/>
  <c r="AF507" i="2"/>
  <c r="AF508" i="2"/>
  <c r="AF509" i="2"/>
  <c r="AF510" i="2"/>
  <c r="AF511" i="2"/>
  <c r="AF512" i="2"/>
  <c r="AF513" i="2"/>
  <c r="AF514" i="2"/>
  <c r="AF515" i="2"/>
  <c r="AF516" i="2"/>
  <c r="AF517" i="2"/>
  <c r="AF518" i="2"/>
  <c r="AF519" i="2"/>
  <c r="AF520" i="2"/>
  <c r="AF521" i="2"/>
  <c r="AF522" i="2"/>
  <c r="AF523" i="2"/>
  <c r="AF524" i="2"/>
  <c r="AF525" i="2"/>
  <c r="AF526" i="2"/>
  <c r="AF527" i="2"/>
  <c r="AF528" i="2"/>
  <c r="AF529" i="2"/>
  <c r="AF530" i="2"/>
  <c r="AF531" i="2"/>
  <c r="AF532" i="2"/>
  <c r="AF533" i="2"/>
  <c r="AF534" i="2"/>
  <c r="AF535" i="2"/>
  <c r="AF536" i="2"/>
  <c r="AF537" i="2"/>
  <c r="AF538" i="2"/>
  <c r="AF539" i="2"/>
  <c r="AF540" i="2"/>
  <c r="AF541" i="2"/>
  <c r="AF542" i="2"/>
  <c r="AF543" i="2"/>
  <c r="AF544" i="2"/>
  <c r="AF545" i="2"/>
  <c r="AF546" i="2"/>
  <c r="AF547" i="2"/>
  <c r="AF548" i="2"/>
  <c r="AF549" i="2"/>
  <c r="AF550" i="2"/>
  <c r="AF551" i="2"/>
  <c r="AF552" i="2"/>
  <c r="AF553" i="2"/>
  <c r="AF554" i="2"/>
  <c r="AF555" i="2"/>
  <c r="AF556" i="2"/>
  <c r="AF557" i="2"/>
  <c r="AF558" i="2"/>
  <c r="AF559" i="2"/>
  <c r="AF560" i="2"/>
  <c r="AF561" i="2"/>
  <c r="AF562" i="2"/>
  <c r="AF563" i="2"/>
  <c r="AF564" i="2"/>
  <c r="AF565" i="2"/>
  <c r="AF566" i="2"/>
  <c r="AF567" i="2"/>
  <c r="AF568" i="2"/>
  <c r="AF569" i="2"/>
  <c r="AF570" i="2"/>
  <c r="AF571" i="2"/>
  <c r="AF572" i="2"/>
  <c r="AF573" i="2"/>
  <c r="AF574" i="2"/>
  <c r="AF575" i="2"/>
  <c r="AF576" i="2"/>
  <c r="AF577" i="2"/>
  <c r="AF578" i="2"/>
  <c r="AF579" i="2"/>
  <c r="AF580" i="2"/>
  <c r="AF581" i="2"/>
  <c r="AF582" i="2"/>
  <c r="AF583" i="2"/>
  <c r="AF584" i="2"/>
  <c r="AF585" i="2"/>
  <c r="AF586" i="2"/>
  <c r="AF587" i="2"/>
  <c r="AF588" i="2"/>
  <c r="AF589" i="2"/>
  <c r="AF590" i="2"/>
  <c r="AF591" i="2"/>
  <c r="AF592" i="2"/>
  <c r="AF593" i="2"/>
  <c r="AF594" i="2"/>
  <c r="AF595" i="2"/>
  <c r="AF596" i="2"/>
  <c r="AF597" i="2"/>
  <c r="AF598" i="2"/>
  <c r="AF599" i="2"/>
  <c r="AF600" i="2"/>
  <c r="AF601" i="2"/>
  <c r="AF602" i="2"/>
  <c r="AF603" i="2"/>
  <c r="AF604" i="2"/>
  <c r="AF605" i="2"/>
  <c r="AF606" i="2"/>
  <c r="AF607" i="2"/>
  <c r="AF608" i="2"/>
  <c r="AF609" i="2"/>
  <c r="AF610" i="2"/>
  <c r="AF611" i="2"/>
  <c r="AF612" i="2"/>
  <c r="AF613" i="2"/>
  <c r="AF614" i="2"/>
  <c r="AF615" i="2"/>
  <c r="AF616" i="2"/>
  <c r="AF617" i="2"/>
  <c r="AF618" i="2"/>
  <c r="AF619" i="2"/>
  <c r="AF620" i="2"/>
  <c r="AF621" i="2"/>
  <c r="AF622" i="2"/>
  <c r="AF623" i="2"/>
  <c r="AF624" i="2"/>
  <c r="AF625" i="2"/>
  <c r="AF626" i="2"/>
  <c r="AF627" i="2"/>
  <c r="AF628" i="2"/>
  <c r="AF629" i="2"/>
  <c r="AF630" i="2"/>
  <c r="AF631" i="2"/>
  <c r="AF632" i="2"/>
  <c r="AF633" i="2"/>
  <c r="AF634" i="2"/>
  <c r="AF635" i="2"/>
  <c r="AF636" i="2"/>
  <c r="AF637" i="2"/>
  <c r="AF638" i="2"/>
  <c r="AF639" i="2"/>
  <c r="AF640" i="2"/>
  <c r="AF641" i="2"/>
  <c r="AF642" i="2"/>
  <c r="AF643" i="2"/>
  <c r="AF644" i="2"/>
  <c r="AF645" i="2"/>
  <c r="AF646" i="2"/>
  <c r="AF647" i="2"/>
  <c r="AF648" i="2"/>
  <c r="AF649" i="2"/>
  <c r="AF650" i="2"/>
  <c r="AF651" i="2"/>
  <c r="AF652" i="2"/>
  <c r="AF653" i="2"/>
  <c r="AF654" i="2"/>
  <c r="AF655" i="2"/>
  <c r="AF656" i="2"/>
  <c r="AF657" i="2"/>
  <c r="AF658" i="2"/>
  <c r="AF659" i="2"/>
  <c r="AF660" i="2"/>
  <c r="AF661" i="2"/>
  <c r="AF662" i="2"/>
  <c r="AF663" i="2"/>
  <c r="AF664" i="2"/>
  <c r="AF665" i="2"/>
  <c r="AF666" i="2"/>
  <c r="AF667" i="2"/>
  <c r="AF668" i="2"/>
  <c r="AF669" i="2"/>
  <c r="AF670" i="2"/>
  <c r="AF671" i="2"/>
  <c r="AF672" i="2"/>
  <c r="AF673" i="2"/>
  <c r="AF674" i="2"/>
  <c r="AF675" i="2"/>
  <c r="AF676" i="2"/>
  <c r="AF677" i="2"/>
  <c r="AF678" i="2"/>
  <c r="AF679" i="2"/>
  <c r="AF680" i="2"/>
  <c r="AF681" i="2"/>
  <c r="AF682" i="2"/>
  <c r="AF683" i="2"/>
  <c r="AF684" i="2"/>
  <c r="AF685" i="2"/>
  <c r="AF686" i="2"/>
  <c r="AF687" i="2"/>
  <c r="AF688" i="2"/>
  <c r="AF689" i="2"/>
  <c r="AF690" i="2"/>
  <c r="AF691" i="2"/>
  <c r="AF692" i="2"/>
  <c r="AF693" i="2"/>
  <c r="AF694" i="2"/>
  <c r="AF695" i="2"/>
  <c r="AF696" i="2"/>
  <c r="AF697" i="2"/>
  <c r="AF698" i="2"/>
  <c r="AF699" i="2"/>
  <c r="AF700" i="2"/>
  <c r="AF701" i="2"/>
  <c r="AF702" i="2"/>
  <c r="AF703" i="2"/>
  <c r="AF704" i="2"/>
  <c r="AF705" i="2"/>
  <c r="AF706" i="2"/>
  <c r="AF707" i="2"/>
  <c r="AF708" i="2"/>
  <c r="AF709" i="2"/>
  <c r="AF710" i="2"/>
  <c r="AF711" i="2"/>
  <c r="AF712" i="2"/>
  <c r="AF713" i="2"/>
  <c r="AF714" i="2"/>
  <c r="AF715" i="2"/>
  <c r="AF716" i="2"/>
  <c r="AF717" i="2"/>
  <c r="AF718" i="2"/>
  <c r="AF719" i="2"/>
  <c r="AF720" i="2"/>
  <c r="AF721" i="2"/>
  <c r="AF722" i="2"/>
  <c r="AF723" i="2"/>
  <c r="AF724" i="2"/>
  <c r="AF725" i="2"/>
  <c r="AF726" i="2"/>
  <c r="AF727" i="2"/>
  <c r="AF728" i="2"/>
  <c r="AF729" i="2"/>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C569" i="7"/>
  <c r="C568" i="7"/>
  <c r="C567" i="7"/>
  <c r="C566" i="7"/>
  <c r="C565" i="7"/>
  <c r="C564" i="7"/>
  <c r="C563" i="7"/>
  <c r="C562" i="7"/>
  <c r="C561" i="7"/>
  <c r="C560" i="7"/>
  <c r="C559" i="7"/>
  <c r="C558" i="7"/>
  <c r="C557" i="7"/>
  <c r="C556" i="7"/>
  <c r="C555" i="7"/>
  <c r="C554" i="7"/>
  <c r="C553" i="7"/>
  <c r="C552" i="7"/>
  <c r="C551" i="7"/>
  <c r="C550" i="7"/>
  <c r="C549" i="7"/>
  <c r="C548" i="7"/>
  <c r="C547" i="7"/>
  <c r="C546" i="7"/>
  <c r="C545" i="7"/>
  <c r="C544" i="7"/>
  <c r="C543" i="7"/>
  <c r="C542" i="7"/>
  <c r="C541" i="7"/>
  <c r="C540" i="7"/>
  <c r="C539" i="7"/>
  <c r="C538" i="7"/>
  <c r="C537" i="7"/>
  <c r="C536" i="7"/>
  <c r="C535" i="7"/>
  <c r="C534" i="7"/>
  <c r="C533" i="7"/>
  <c r="C532" i="7"/>
  <c r="C531" i="7"/>
  <c r="C530" i="7"/>
  <c r="C529" i="7"/>
  <c r="C528" i="7"/>
  <c r="C527" i="7"/>
  <c r="C526" i="7"/>
  <c r="C525" i="7"/>
  <c r="C524" i="7"/>
  <c r="C523" i="7"/>
  <c r="C522" i="7"/>
  <c r="C521" i="7"/>
  <c r="C520" i="7"/>
  <c r="C519" i="7"/>
  <c r="C518" i="7"/>
  <c r="C517" i="7"/>
  <c r="C516" i="7"/>
  <c r="C515" i="7"/>
  <c r="C514" i="7"/>
  <c r="C513" i="7"/>
  <c r="C512" i="7"/>
  <c r="C511" i="7"/>
  <c r="C510" i="7"/>
  <c r="C509" i="7"/>
  <c r="C508" i="7"/>
  <c r="C507" i="7"/>
  <c r="C506" i="7"/>
  <c r="C505" i="7"/>
  <c r="C504" i="7"/>
  <c r="C503" i="7"/>
  <c r="C502" i="7"/>
  <c r="C501" i="7"/>
  <c r="C500" i="7"/>
  <c r="C499" i="7"/>
  <c r="C498" i="7"/>
  <c r="C497" i="7"/>
  <c r="C496" i="7"/>
  <c r="C495" i="7"/>
  <c r="C494" i="7"/>
  <c r="C493" i="7"/>
  <c r="C492" i="7"/>
  <c r="C491" i="7"/>
  <c r="C490" i="7"/>
  <c r="C489" i="7"/>
  <c r="C488" i="7"/>
  <c r="C487" i="7"/>
  <c r="C486" i="7"/>
  <c r="C485" i="7"/>
  <c r="C484" i="7"/>
  <c r="C483" i="7"/>
  <c r="C482" i="7"/>
  <c r="C481" i="7"/>
  <c r="C480" i="7"/>
  <c r="C479" i="7"/>
  <c r="C478" i="7"/>
  <c r="C477" i="7"/>
  <c r="C476" i="7"/>
  <c r="C475" i="7"/>
  <c r="C474" i="7"/>
  <c r="C473" i="7"/>
  <c r="C472" i="7"/>
  <c r="C471" i="7"/>
  <c r="C470" i="7"/>
  <c r="C469" i="7"/>
  <c r="C468" i="7"/>
  <c r="C467" i="7"/>
  <c r="C466" i="7"/>
  <c r="C465" i="7"/>
  <c r="C464" i="7"/>
  <c r="C463" i="7"/>
  <c r="C462" i="7"/>
  <c r="C461" i="7"/>
  <c r="C460" i="7"/>
  <c r="C459" i="7"/>
  <c r="C458" i="7"/>
  <c r="C457" i="7"/>
  <c r="C456" i="7"/>
  <c r="C455" i="7"/>
  <c r="C454" i="7"/>
  <c r="C453" i="7"/>
  <c r="C452" i="7"/>
  <c r="C451" i="7"/>
  <c r="C450" i="7"/>
  <c r="C449" i="7"/>
  <c r="C448" i="7"/>
  <c r="C447" i="7"/>
  <c r="C446" i="7"/>
  <c r="C445" i="7"/>
  <c r="C444" i="7"/>
  <c r="C443" i="7"/>
  <c r="C442" i="7"/>
  <c r="C441" i="7"/>
  <c r="C440" i="7"/>
  <c r="C439" i="7"/>
  <c r="C438" i="7"/>
  <c r="C437" i="7"/>
  <c r="C436" i="7"/>
  <c r="C435" i="7"/>
  <c r="C434" i="7"/>
  <c r="C433" i="7"/>
  <c r="C432" i="7"/>
  <c r="C431" i="7"/>
  <c r="C430" i="7"/>
  <c r="C429" i="7"/>
  <c r="C428" i="7"/>
  <c r="C427" i="7"/>
  <c r="C426" i="7"/>
  <c r="C425" i="7"/>
  <c r="C424" i="7"/>
  <c r="C423" i="7"/>
  <c r="C422" i="7"/>
  <c r="C421" i="7"/>
  <c r="C420" i="7"/>
  <c r="C419" i="7"/>
  <c r="C418" i="7"/>
  <c r="C417" i="7"/>
  <c r="C416" i="7"/>
  <c r="C415" i="7"/>
  <c r="C414" i="7"/>
  <c r="C413" i="7"/>
  <c r="C412" i="7"/>
  <c r="C411" i="7"/>
  <c r="C410" i="7"/>
  <c r="C409" i="7"/>
  <c r="C408" i="7"/>
  <c r="C407" i="7"/>
  <c r="C406" i="7"/>
  <c r="C405" i="7"/>
  <c r="C404" i="7"/>
  <c r="C403" i="7"/>
  <c r="C402" i="7"/>
  <c r="C401" i="7"/>
  <c r="C400" i="7"/>
  <c r="C399" i="7"/>
  <c r="C398" i="7"/>
  <c r="C397" i="7"/>
  <c r="C396" i="7"/>
  <c r="C395" i="7"/>
  <c r="C394" i="7"/>
  <c r="C393" i="7"/>
  <c r="C392" i="7"/>
  <c r="C391" i="7"/>
  <c r="C390" i="7"/>
  <c r="C389" i="7"/>
  <c r="C388" i="7"/>
  <c r="C387" i="7"/>
  <c r="C386" i="7"/>
  <c r="C385" i="7"/>
  <c r="C384" i="7"/>
  <c r="C383" i="7"/>
  <c r="C382" i="7"/>
  <c r="C381" i="7"/>
  <c r="C380" i="7"/>
  <c r="C379" i="7"/>
  <c r="C378" i="7"/>
  <c r="C377" i="7"/>
  <c r="C376" i="7"/>
  <c r="C375" i="7"/>
  <c r="C374" i="7"/>
  <c r="C373" i="7"/>
  <c r="C372" i="7"/>
  <c r="C371" i="7"/>
  <c r="C370" i="7"/>
  <c r="C369" i="7"/>
  <c r="C368" i="7"/>
  <c r="C367" i="7"/>
  <c r="C366" i="7"/>
  <c r="C365" i="7"/>
  <c r="C364" i="7"/>
  <c r="C363" i="7"/>
  <c r="C362" i="7"/>
  <c r="C361" i="7"/>
  <c r="C360" i="7"/>
  <c r="C359" i="7"/>
  <c r="C358" i="7"/>
  <c r="C357" i="7"/>
  <c r="C356" i="7"/>
  <c r="C355" i="7"/>
  <c r="C354" i="7"/>
  <c r="C353" i="7"/>
  <c r="C352" i="7"/>
  <c r="C351" i="7"/>
  <c r="C350" i="7"/>
  <c r="C349" i="7"/>
  <c r="C348" i="7"/>
  <c r="C347" i="7"/>
  <c r="C346" i="7"/>
  <c r="C345" i="7"/>
  <c r="C344" i="7"/>
  <c r="C343" i="7"/>
  <c r="C342" i="7"/>
  <c r="C341" i="7"/>
  <c r="C340" i="7"/>
  <c r="C339" i="7"/>
  <c r="C338" i="7"/>
  <c r="C337" i="7"/>
  <c r="C336" i="7"/>
  <c r="C335" i="7"/>
  <c r="C334" i="7"/>
  <c r="C333" i="7"/>
  <c r="C332" i="7"/>
  <c r="C331" i="7"/>
  <c r="C330" i="7"/>
  <c r="C329" i="7"/>
  <c r="C328" i="7"/>
  <c r="C327" i="7"/>
  <c r="C326" i="7"/>
  <c r="C325" i="7"/>
  <c r="C324" i="7"/>
  <c r="C323" i="7"/>
  <c r="C322" i="7"/>
  <c r="C321" i="7"/>
  <c r="C320" i="7"/>
  <c r="C319" i="7"/>
  <c r="C318" i="7"/>
  <c r="C317" i="7"/>
  <c r="C316" i="7"/>
  <c r="C315" i="7"/>
  <c r="C314" i="7"/>
  <c r="C313" i="7"/>
  <c r="C312" i="7"/>
  <c r="C311" i="7"/>
  <c r="C310" i="7"/>
  <c r="C309" i="7"/>
  <c r="C308" i="7"/>
  <c r="C307" i="7"/>
  <c r="C306" i="7"/>
  <c r="C305" i="7"/>
  <c r="C304" i="7"/>
  <c r="C303" i="7"/>
  <c r="C302" i="7"/>
  <c r="C301" i="7"/>
  <c r="C300" i="7"/>
  <c r="C299" i="7"/>
  <c r="C298" i="7"/>
  <c r="C297" i="7"/>
  <c r="C296" i="7"/>
  <c r="C295" i="7"/>
  <c r="C294" i="7"/>
  <c r="C293" i="7"/>
  <c r="C292" i="7"/>
  <c r="C291" i="7"/>
  <c r="C290" i="7"/>
  <c r="C289" i="7"/>
  <c r="C288" i="7"/>
  <c r="C287" i="7"/>
  <c r="C286" i="7"/>
  <c r="C285" i="7"/>
  <c r="C284" i="7"/>
  <c r="C283" i="7"/>
  <c r="C282" i="7"/>
  <c r="C281" i="7"/>
  <c r="C280" i="7"/>
  <c r="C279" i="7"/>
  <c r="C278" i="7"/>
  <c r="C277" i="7"/>
  <c r="C276" i="7"/>
  <c r="C275" i="7"/>
  <c r="C274" i="7"/>
  <c r="C273" i="7"/>
  <c r="C272" i="7"/>
  <c r="C271" i="7"/>
  <c r="C270" i="7"/>
  <c r="C269" i="7"/>
  <c r="C268" i="7"/>
  <c r="C267" i="7"/>
  <c r="C266" i="7"/>
  <c r="C265" i="7"/>
  <c r="C264" i="7"/>
  <c r="C263" i="7"/>
  <c r="C262" i="7"/>
  <c r="C261" i="7"/>
  <c r="C260" i="7"/>
  <c r="C259" i="7"/>
  <c r="C258" i="7"/>
  <c r="C257" i="7"/>
  <c r="C256" i="7"/>
  <c r="C255" i="7"/>
  <c r="C254" i="7"/>
  <c r="C253" i="7"/>
  <c r="C252" i="7"/>
  <c r="C251" i="7"/>
  <c r="C250" i="7"/>
  <c r="C249" i="7"/>
  <c r="C248" i="7"/>
  <c r="C247" i="7"/>
  <c r="C246" i="7"/>
  <c r="C245" i="7"/>
  <c r="C244" i="7"/>
  <c r="C243" i="7"/>
  <c r="C242" i="7"/>
  <c r="C241" i="7"/>
  <c r="C240" i="7"/>
  <c r="C239" i="7"/>
  <c r="C238" i="7"/>
  <c r="C237" i="7"/>
  <c r="C236" i="7"/>
  <c r="C235" i="7"/>
  <c r="C234" i="7"/>
  <c r="C233" i="7"/>
  <c r="C232" i="7"/>
  <c r="C231" i="7"/>
  <c r="C230" i="7"/>
  <c r="C229" i="7"/>
  <c r="C228" i="7"/>
  <c r="C227" i="7"/>
  <c r="C226" i="7"/>
  <c r="C225" i="7"/>
  <c r="C224" i="7"/>
  <c r="C223" i="7"/>
  <c r="C222" i="7"/>
  <c r="C221" i="7"/>
  <c r="C220" i="7"/>
  <c r="C219" i="7"/>
  <c r="C218" i="7"/>
  <c r="C217" i="7"/>
  <c r="C216" i="7"/>
  <c r="C215" i="7"/>
  <c r="C214" i="7"/>
  <c r="C213" i="7"/>
  <c r="C212" i="7"/>
  <c r="C211" i="7"/>
  <c r="C210" i="7"/>
  <c r="C209" i="7"/>
  <c r="C208" i="7"/>
  <c r="C207" i="7"/>
  <c r="C206" i="7"/>
  <c r="C205" i="7"/>
  <c r="C204" i="7"/>
  <c r="C203" i="7"/>
  <c r="C202" i="7"/>
  <c r="C201" i="7"/>
  <c r="C200" i="7"/>
  <c r="C199" i="7"/>
  <c r="C198" i="7"/>
  <c r="C197" i="7"/>
  <c r="C196" i="7"/>
  <c r="C195" i="7"/>
  <c r="C194" i="7"/>
  <c r="C193" i="7"/>
  <c r="C192" i="7"/>
  <c r="C191" i="7"/>
  <c r="C190" i="7"/>
  <c r="C189" i="7"/>
  <c r="C188" i="7"/>
  <c r="C187" i="7"/>
  <c r="C186" i="7"/>
  <c r="C185" i="7"/>
  <c r="C184" i="7"/>
  <c r="C183" i="7"/>
  <c r="C182" i="7"/>
  <c r="C181" i="7"/>
  <c r="C180" i="7"/>
  <c r="C179" i="7"/>
  <c r="C178" i="7"/>
  <c r="C17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Gabriel Camargo Siebert</author>
    <author/>
  </authors>
  <commentList>
    <comment ref="O1" authorId="0" shapeId="0" xr:uid="{00000000-0006-0000-0100-000001000000}">
      <text>
        <r>
          <rPr>
            <b/>
            <sz val="9"/>
            <color indexed="81"/>
            <rFont val="Segoe UI"/>
            <family val="2"/>
          </rPr>
          <t>Criar campo de seleção sim ou não</t>
        </r>
      </text>
    </comment>
    <comment ref="U1" authorId="1" shapeId="0" xr:uid="{00000000-0006-0000-0100-000002000000}">
      <text>
        <r>
          <rPr>
            <sz val="11"/>
            <color theme="1"/>
            <rFont val="Arial"/>
            <family val="2"/>
          </rPr>
          <t>Mudar campo de seleção para alto, médio e baixo - mudar coluna para depois da coluna de critério de sustentabilidade</t>
        </r>
      </text>
    </comment>
    <comment ref="X1" authorId="1" shapeId="0" xr:uid="{00000000-0006-0000-0100-000003000000}">
      <text>
        <r>
          <rPr>
            <sz val="11"/>
            <color theme="1"/>
            <rFont val="Arial"/>
            <family val="2"/>
          </rPr>
          <t>Fazer campo de seleção - sim/não. Colocar do Lado da coluna de grau da prioridade da contratação</t>
        </r>
      </text>
    </comment>
    <comment ref="Y1" authorId="0" shapeId="0" xr:uid="{00000000-0006-0000-0100-000004000000}">
      <text>
        <r>
          <rPr>
            <sz val="9"/>
            <color indexed="81"/>
            <rFont val="Segoe UI"/>
            <family val="2"/>
          </rPr>
          <t xml:space="preserve">
Aqui o campo é texto, o campo modalidade é na coluna AA - ver se precisa inserir "Dispensa em razão do valor"</t>
        </r>
      </text>
    </comment>
    <comment ref="AB1" authorId="0" shapeId="0" xr:uid="{00000000-0006-0000-0100-000005000000}">
      <text>
        <r>
          <rPr>
            <b/>
            <sz val="9"/>
            <color indexed="81"/>
            <rFont val="Segoe UI"/>
            <family val="2"/>
          </rPr>
          <t>Precisa incluir as modalidades aqui. Sugiro incluir Dispensa em razão do valor, por causa das Rcs</t>
        </r>
      </text>
    </comment>
    <comment ref="AE1" authorId="0" shapeId="0" xr:uid="{00000000-0006-0000-0100-000006000000}">
      <text>
        <r>
          <rPr>
            <b/>
            <sz val="9"/>
            <color indexed="81"/>
            <rFont val="Segoe UI"/>
            <family val="2"/>
          </rPr>
          <t>Colocar fórmula de cálculo do prazo entre a data de autorização e a data da homologação</t>
        </r>
        <r>
          <rPr>
            <sz val="9"/>
            <color indexed="81"/>
            <rFont val="Segoe UI"/>
            <family val="2"/>
          </rPr>
          <t xml:space="preserve">
</t>
        </r>
      </text>
    </comment>
  </commentList>
</comments>
</file>

<file path=xl/sharedStrings.xml><?xml version="1.0" encoding="utf-8"?>
<sst xmlns="http://schemas.openxmlformats.org/spreadsheetml/2006/main" count="9733" uniqueCount="1885">
  <si>
    <t>Carimbo de data/hora</t>
  </si>
  <si>
    <t>Pergunta sem título</t>
  </si>
  <si>
    <t>Sustentabilidade</t>
  </si>
  <si>
    <t>Social</t>
  </si>
  <si>
    <t>Ambiental</t>
  </si>
  <si>
    <t>Econômica</t>
  </si>
  <si>
    <t>Tipo de processo</t>
  </si>
  <si>
    <t>UR</t>
  </si>
  <si>
    <t>Unidade/Nome</t>
  </si>
  <si>
    <t>Descrição do objeto</t>
  </si>
  <si>
    <t>Catmat - Catserv</t>
  </si>
  <si>
    <t>Possibilidade de contratação compartilhada</t>
  </si>
  <si>
    <t>Setor responsável</t>
  </si>
  <si>
    <t>ID do Projeto Básico</t>
  </si>
  <si>
    <t>Unidade demandante</t>
  </si>
  <si>
    <t>Justificativa para a necessidade/vantajosidade da contratação/prorrogação</t>
  </si>
  <si>
    <t>Alinhamento com planejamento estratégico</t>
  </si>
  <si>
    <t>Prazo contratual a ser prorrogado</t>
  </si>
  <si>
    <t>Quantidade estimada</t>
  </si>
  <si>
    <t>Estimativa do valor da contratação/Valor da contratação</t>
  </si>
  <si>
    <t>Aplicam-se os critérios de sustentabilidade?</t>
  </si>
  <si>
    <t>Data de início da elaboração/trâmite
da RC, PB ou prorrogação</t>
  </si>
  <si>
    <t>Data de envio da RC, PB ao DGA</t>
  </si>
  <si>
    <t>Nova data provável de envio</t>
  </si>
  <si>
    <t>Data limite para contratação ou prorrogação</t>
  </si>
  <si>
    <t>Nova data limite para contratação</t>
  </si>
  <si>
    <t>Grau de Prioridade da Contratação</t>
  </si>
  <si>
    <t>Agente de contratação DMP</t>
  </si>
  <si>
    <t>Gerente de riscos</t>
  </si>
  <si>
    <t>Contratação de grande risco</t>
  </si>
  <si>
    <t>Data de autorização DGA (licitação, contratação direta ou prorrogação)</t>
  </si>
  <si>
    <t>Processo</t>
  </si>
  <si>
    <t>Situação</t>
  </si>
  <si>
    <t>Modalidade</t>
  </si>
  <si>
    <t>Nº da Licitação/Dispensa/Inexigibilidade/RC/Termo Aditivo</t>
  </si>
  <si>
    <t>Data da homologação da contratação</t>
  </si>
  <si>
    <t>Prazo Total (dias)</t>
  </si>
  <si>
    <t>DL, IL ou Licitação</t>
  </si>
  <si>
    <t/>
  </si>
  <si>
    <t>SIGLA</t>
  </si>
  <si>
    <t>NOME</t>
  </si>
  <si>
    <t>Tipo</t>
  </si>
  <si>
    <t>COMARCAS (SIMPLES)</t>
  </si>
  <si>
    <t>COMARCAS (COMPLETAS)</t>
  </si>
  <si>
    <t>SITUAÇÃO</t>
  </si>
  <si>
    <t>MODALIDADE (LICITAÇÃO)</t>
  </si>
  <si>
    <t>MODALIDADE (DISPENSA)</t>
  </si>
  <si>
    <t>RESPONSÁVEL DMP</t>
  </si>
  <si>
    <t>ALINHAMENTO ESTRATÉGICO</t>
  </si>
  <si>
    <t>SUSTENTABILIDADE</t>
  </si>
  <si>
    <t>TIPO DE PROCESSO</t>
  </si>
  <si>
    <t>PRIORIDADE</t>
  </si>
  <si>
    <t>Houve contratação compartilhada?</t>
  </si>
  <si>
    <t>AJU</t>
  </si>
  <si>
    <t>Academia Judicial</t>
  </si>
  <si>
    <t>Material</t>
  </si>
  <si>
    <t>Complexo BR-101</t>
  </si>
  <si>
    <t>ANULADA</t>
  </si>
  <si>
    <t>Concorrência</t>
  </si>
  <si>
    <t>Dispensa de Licitação em razão do valor</t>
  </si>
  <si>
    <t>SAD</t>
  </si>
  <si>
    <t>Manter relações institucionais positivas</t>
  </si>
  <si>
    <t>Não</t>
  </si>
  <si>
    <t>Alto</t>
  </si>
  <si>
    <t>Sim</t>
  </si>
  <si>
    <t>ASPLAN</t>
  </si>
  <si>
    <t>Assessoria de Planejamento</t>
  </si>
  <si>
    <t>Obra</t>
  </si>
  <si>
    <t>Divisão de Arquivo</t>
  </si>
  <si>
    <t>ATA PRORROGADA</t>
  </si>
  <si>
    <t>Convite</t>
  </si>
  <si>
    <t>Duplo enquadramento</t>
  </si>
  <si>
    <t>SGL</t>
  </si>
  <si>
    <t>Promover a cultura da desjudicialização pela divulgação dos benefícios da prevenção de litígios e pela articulação com os atores do sistema da Justiça</t>
  </si>
  <si>
    <t>Requisição de Compra</t>
  </si>
  <si>
    <t>Médio</t>
  </si>
  <si>
    <t>AUD</t>
  </si>
  <si>
    <t>Auditoria Interna</t>
  </si>
  <si>
    <t>Serviço</t>
  </si>
  <si>
    <t>Tribunal de Justiça</t>
  </si>
  <si>
    <t>CANCELADA</t>
  </si>
  <si>
    <t>Credenciamento</t>
  </si>
  <si>
    <t>Aprimorar a prestação jurisdicional pela otimização da organização judiciária e da força de trabalho, sobretudo por meio dos avanços proporcionados pelos serviços digitais</t>
  </si>
  <si>
    <t>Prorrogação Contratual</t>
  </si>
  <si>
    <t>Baixo</t>
  </si>
  <si>
    <t>Não se aplica</t>
  </si>
  <si>
    <t>CEIJ</t>
  </si>
  <si>
    <t>Coordenadoria Estadual da Infância e da Juventude</t>
  </si>
  <si>
    <t>Serviço de Engenharia</t>
  </si>
  <si>
    <t>Capital</t>
  </si>
  <si>
    <t>Comarca da Capital</t>
  </si>
  <si>
    <t>CONTRATADA</t>
  </si>
  <si>
    <t>Dispensa</t>
  </si>
  <si>
    <t>Impulsionar a solução adequada de conflitos pela divulgação de resultados e pela oferta de ferramentas eficientes</t>
  </si>
  <si>
    <t>CGJ</t>
  </si>
  <si>
    <t>Corregedoria-Geral da Justiça</t>
  </si>
  <si>
    <t>Solução de TIC</t>
  </si>
  <si>
    <t>Capital - Fórum Bancário</t>
  </si>
  <si>
    <t>Comarca da Capital - Fórum Bancário</t>
  </si>
  <si>
    <t>CONTRATADA PARCIALMENTE</t>
  </si>
  <si>
    <t>Promover a saúde, a qualidade de vida, o desenvolvimento humano e a formação profissional para a melhoria contínua</t>
  </si>
  <si>
    <t>CSI</t>
  </si>
  <si>
    <t>Conselho de Segurança Institucional</t>
  </si>
  <si>
    <t>Capital - Fórum do Continente</t>
  </si>
  <si>
    <t>Comarca da Capital - Fórum do Continente</t>
  </si>
  <si>
    <t>DESERTA</t>
  </si>
  <si>
    <t>Inexigibilidade</t>
  </si>
  <si>
    <t>Promover a transformação digital por meio do uso estratégico da tecnologia da informação e do fortalecimento da segurança da informação</t>
  </si>
  <si>
    <t>CM</t>
  </si>
  <si>
    <t>Casa Militar</t>
  </si>
  <si>
    <t>Capital - Fórum do Norte da Ilha (SC 401)</t>
  </si>
  <si>
    <t>Comarca da Capital - Fórum do Norte da Ilha (SC 401)</t>
  </si>
  <si>
    <t>EM ANDAMENTO</t>
  </si>
  <si>
    <t>Leilão</t>
  </si>
  <si>
    <t>Aprimorar ações sustentáveis na gestão de recursos naturais, materiais, bens e documentos</t>
  </si>
  <si>
    <t>DCDP</t>
  </si>
  <si>
    <t>Diretoria de Cadastro e Distribuição Processual</t>
  </si>
  <si>
    <t>Capital - Fórum do Norte da Ilha (UFSC)</t>
  </si>
  <si>
    <t>Comarca da Capital - Fórum do Norte da Ilha (UFSC)</t>
  </si>
  <si>
    <t>FRACASSADA</t>
  </si>
  <si>
    <t>Pregão Eletrônico</t>
  </si>
  <si>
    <t>Adequar a infraestrutura à nova dinâmica processual e operacional</t>
  </si>
  <si>
    <t>DDI</t>
  </si>
  <si>
    <t>Diretoria de Documentação e Informações</t>
  </si>
  <si>
    <t>Capital - Fórum Eduardo Luz</t>
  </si>
  <si>
    <t>Comarca da Capital - Fórum Eduardo Luz</t>
  </si>
  <si>
    <t>PREVISTA</t>
  </si>
  <si>
    <t>Tomada de Preços</t>
  </si>
  <si>
    <t>Fomentar a governança e a gestão estratégica</t>
  </si>
  <si>
    <t>DEA</t>
  </si>
  <si>
    <t>Diretoria de Engenharia e Arquitetura</t>
  </si>
  <si>
    <t>Capital - Vara Execuções Fiscais</t>
  </si>
  <si>
    <t>Comarca de Capital - Vara Execuções Fiscais</t>
  </si>
  <si>
    <t>PRORROGADA</t>
  </si>
  <si>
    <t>Pregão Presencial</t>
  </si>
  <si>
    <t>DGA</t>
  </si>
  <si>
    <t>Direção-Geral Administrativa</t>
  </si>
  <si>
    <t>Abelardo Luz</t>
  </si>
  <si>
    <t>Comarca de Abelardo Luz</t>
  </si>
  <si>
    <t>NÃO PRORROGADA</t>
  </si>
  <si>
    <t>DGP</t>
  </si>
  <si>
    <t>Diretoria de Gestão de Pessoas</t>
  </si>
  <si>
    <t>Anchieta</t>
  </si>
  <si>
    <t>Comarca de Anchieta</t>
  </si>
  <si>
    <t>REVOGADA</t>
  </si>
  <si>
    <t>DIE</t>
  </si>
  <si>
    <t>Diretoria de Infraestrutura</t>
  </si>
  <si>
    <t>Anita Garibaldi</t>
  </si>
  <si>
    <t>Comarca de Anita Garibaldi</t>
  </si>
  <si>
    <t>SOBRESTADA</t>
  </si>
  <si>
    <t>DMP</t>
  </si>
  <si>
    <t>Diretoria de Material e Patrimônio</t>
  </si>
  <si>
    <t>Araquari</t>
  </si>
  <si>
    <t>Comarca de Araquari</t>
  </si>
  <si>
    <t>DOF</t>
  </si>
  <si>
    <t>Diretoria de Orçamento e Finanças</t>
  </si>
  <si>
    <t>Araranguá</t>
  </si>
  <si>
    <t>Comarca de Araranguá</t>
  </si>
  <si>
    <t>DSQV</t>
  </si>
  <si>
    <t>Diretoria de Saúde e Qualidade de Vida</t>
  </si>
  <si>
    <t>Armazém</t>
  </si>
  <si>
    <t>Comarca de Armazém</t>
  </si>
  <si>
    <t>DTI</t>
  </si>
  <si>
    <t>Diretoria de Tecnologia da Informação</t>
  </si>
  <si>
    <t>Ascurra</t>
  </si>
  <si>
    <t>Comarca de Ascurra</t>
  </si>
  <si>
    <t>GMF</t>
  </si>
  <si>
    <t>Grupo de Monitoramento e Fiscalização</t>
  </si>
  <si>
    <t>Balneário Camboriú</t>
  </si>
  <si>
    <t>Comarca de Balneário Camboriú</t>
  </si>
  <si>
    <t>NCI</t>
  </si>
  <si>
    <t>Núcleo de Comunicação Institucional</t>
  </si>
  <si>
    <t>Balneário Camboriú - Vara da Família</t>
  </si>
  <si>
    <t>Comarca de Balneário Camboriú - Vara da Família</t>
  </si>
  <si>
    <t>NIS</t>
  </si>
  <si>
    <t>Núcleo de Inteligência e Segurança Institucional</t>
  </si>
  <si>
    <t>Balneário Piçarras</t>
  </si>
  <si>
    <t>Comarca de Balneário Piçarras</t>
  </si>
  <si>
    <t>PRES</t>
  </si>
  <si>
    <t>Presidência</t>
  </si>
  <si>
    <t>Balneário Piçarras - Penha</t>
  </si>
  <si>
    <t>Comarca de Balneário Piçarras - Penha</t>
  </si>
  <si>
    <t>SCGJEPASC</t>
  </si>
  <si>
    <t>Sistema dos Juizados Especiais e Programas Alternativos de Solução de Conflitos</t>
  </si>
  <si>
    <t>Barra Velha</t>
  </si>
  <si>
    <t>Comarca de Barra Velha</t>
  </si>
  <si>
    <t>VP</t>
  </si>
  <si>
    <t>1ª Vice-Presidência</t>
  </si>
  <si>
    <t>Biguaçu</t>
  </si>
  <si>
    <t>Comarca de Biguaçu</t>
  </si>
  <si>
    <t>Biguaçu - UNIVALI</t>
  </si>
  <si>
    <t>Comarca de Biguaçu - UNIVALI</t>
  </si>
  <si>
    <t>Blumenau</t>
  </si>
  <si>
    <t>Comarca de Blumenau</t>
  </si>
  <si>
    <t>Blumenau - Fórum FURB</t>
  </si>
  <si>
    <t>Comarca de Blumenau - Fórum FURB</t>
  </si>
  <si>
    <t>Bom Retiro</t>
  </si>
  <si>
    <t>Comarca de Bom Retiro</t>
  </si>
  <si>
    <t>Braço do Norte</t>
  </si>
  <si>
    <t>Comarca de Braço do Norte</t>
  </si>
  <si>
    <t>Brusque</t>
  </si>
  <si>
    <t>Comarca de Brusque</t>
  </si>
  <si>
    <t>Brusque - Juizado Especial</t>
  </si>
  <si>
    <t>Comarca de Brusque - Juizado Especial</t>
  </si>
  <si>
    <t>Caçador</t>
  </si>
  <si>
    <t>Comarca de Caçador</t>
  </si>
  <si>
    <t>Caçador - Vara da Família</t>
  </si>
  <si>
    <t>Comarca de Caçador - Vara da Família</t>
  </si>
  <si>
    <t>Camboriú</t>
  </si>
  <si>
    <t>Comarca de Camboriú</t>
  </si>
  <si>
    <t>Campo Belo do Sul</t>
  </si>
  <si>
    <t>Comarca de Campo Belo do Sul</t>
  </si>
  <si>
    <t>Campo Erê</t>
  </si>
  <si>
    <t>Comarca de Campo Erê</t>
  </si>
  <si>
    <t>Campos Novos</t>
  </si>
  <si>
    <t>Comarca de Campos Novos</t>
  </si>
  <si>
    <t>Canoinhas</t>
  </si>
  <si>
    <t>Comarca de Canoinhas</t>
  </si>
  <si>
    <t>Capinzal</t>
  </si>
  <si>
    <t>Comarca de Capinzal</t>
  </si>
  <si>
    <t>Capivari de Baixo</t>
  </si>
  <si>
    <t>Comarca de Capivari de Baixo</t>
  </si>
  <si>
    <t>Catanduvas</t>
  </si>
  <si>
    <t>Comarca de Catanduvas</t>
  </si>
  <si>
    <t>Chapecó</t>
  </si>
  <si>
    <t>Comarca de Chapecó</t>
  </si>
  <si>
    <t>Concórdia</t>
  </si>
  <si>
    <t>Comarca de Concórdia</t>
  </si>
  <si>
    <t>Coronel Freitas</t>
  </si>
  <si>
    <t>Comarca de Coronel Freitas</t>
  </si>
  <si>
    <t>Correia Pinto</t>
  </si>
  <si>
    <t>Comarca de Correia Pinto</t>
  </si>
  <si>
    <t>Criciúma</t>
  </si>
  <si>
    <t>Comarca de Criciúma</t>
  </si>
  <si>
    <t>Cunha Porã</t>
  </si>
  <si>
    <t xml:space="preserve">Comarca de Cunha Porã </t>
  </si>
  <si>
    <t>Curitibanos</t>
  </si>
  <si>
    <t>Comarca de Curitibanos</t>
  </si>
  <si>
    <t>Descanso</t>
  </si>
  <si>
    <t>Comarca de Descanso</t>
  </si>
  <si>
    <t>Dionísio Cerqueira</t>
  </si>
  <si>
    <t>Comarca de Dionísio Cerqueira</t>
  </si>
  <si>
    <t>Forquilhinha</t>
  </si>
  <si>
    <t>Comarca de Forquilhinha</t>
  </si>
  <si>
    <t>Fraiburgo</t>
  </si>
  <si>
    <t>Comarca de Fraiburgo</t>
  </si>
  <si>
    <t>Garopaba</t>
  </si>
  <si>
    <t>Comarca de Garopaba</t>
  </si>
  <si>
    <t>Garuva</t>
  </si>
  <si>
    <t>Comarca de Garuva</t>
  </si>
  <si>
    <t>Gaspar</t>
  </si>
  <si>
    <t>Comarca de Gaspar</t>
  </si>
  <si>
    <t>Guaramirim</t>
  </si>
  <si>
    <t>Comarca de Guaramirim</t>
  </si>
  <si>
    <t>Herval D'oeste</t>
  </si>
  <si>
    <t>Comarca de Herval D'oeste</t>
  </si>
  <si>
    <t>Ibirama</t>
  </si>
  <si>
    <t>Comarca de Ibirama</t>
  </si>
  <si>
    <t>Içara</t>
  </si>
  <si>
    <t>Comarca de Içara</t>
  </si>
  <si>
    <t>Imaruí</t>
  </si>
  <si>
    <t>Comarca de Imaruí</t>
  </si>
  <si>
    <t>Imbituba</t>
  </si>
  <si>
    <t>Comarca de Imbituba</t>
  </si>
  <si>
    <t>Indaial</t>
  </si>
  <si>
    <t>Comarca de Indaial</t>
  </si>
  <si>
    <t>Ipumirim</t>
  </si>
  <si>
    <t>Comarca de Ipumirim</t>
  </si>
  <si>
    <t>Itá</t>
  </si>
  <si>
    <t>Comarca de Itá</t>
  </si>
  <si>
    <t>Itaiópolis</t>
  </si>
  <si>
    <t>Comarca de Itaiópolis</t>
  </si>
  <si>
    <t>Itajaí</t>
  </si>
  <si>
    <t>Comarca de Itajaí</t>
  </si>
  <si>
    <t>Itajaí - Fórum Universitário</t>
  </si>
  <si>
    <t>Comarca de Itajaí - Fórum Universitário</t>
  </si>
  <si>
    <t>Itajaí - Juizado Especial Cível</t>
  </si>
  <si>
    <t>Comarca de Itajaí - Juizado Especial Cível</t>
  </si>
  <si>
    <t>Itapema</t>
  </si>
  <si>
    <t>Comarca de Itapema</t>
  </si>
  <si>
    <t>Itapiranga</t>
  </si>
  <si>
    <t>Comarca de Itapiranga</t>
  </si>
  <si>
    <t>Itapoá</t>
  </si>
  <si>
    <t>Comarca de Itapoá</t>
  </si>
  <si>
    <t>Ituporanga</t>
  </si>
  <si>
    <t>Comarca de Ituporanga</t>
  </si>
  <si>
    <t>Jaguaruna</t>
  </si>
  <si>
    <t>Comarca de Jaguaruna</t>
  </si>
  <si>
    <t>Jaraguá do Sul</t>
  </si>
  <si>
    <t>Comarca de Jaraguá do Sul</t>
  </si>
  <si>
    <t>Joaçaba</t>
  </si>
  <si>
    <t>Comarca de Joaçaba</t>
  </si>
  <si>
    <t>Joinville</t>
  </si>
  <si>
    <t>Comarca de Joinville</t>
  </si>
  <si>
    <t>Joinville - Fórum Fazendario</t>
  </si>
  <si>
    <t>Comarca de Joinville - Fórum Fazendario</t>
  </si>
  <si>
    <t>Lages</t>
  </si>
  <si>
    <t xml:space="preserve">Comarca de Lages </t>
  </si>
  <si>
    <t>Laguna</t>
  </si>
  <si>
    <t>Comarca de Laguna</t>
  </si>
  <si>
    <t>Lauro Müller</t>
  </si>
  <si>
    <t>Comarca de Lauro Müller</t>
  </si>
  <si>
    <t>Lebon Régis</t>
  </si>
  <si>
    <t>Comarca de Lebon Régis</t>
  </si>
  <si>
    <t>Mafra</t>
  </si>
  <si>
    <t>Comarca de Mafra</t>
  </si>
  <si>
    <t>Maravilha</t>
  </si>
  <si>
    <t>Comarca de Maravilha</t>
  </si>
  <si>
    <t>Meleiro</t>
  </si>
  <si>
    <t>Comarca de Meleiro</t>
  </si>
  <si>
    <t>Modelo</t>
  </si>
  <si>
    <t>Comarca de Modelo</t>
  </si>
  <si>
    <t>Mondaí</t>
  </si>
  <si>
    <t>Comarca de Mondaí</t>
  </si>
  <si>
    <t>Navegantes</t>
  </si>
  <si>
    <t>Comarca de Navegantes</t>
  </si>
  <si>
    <t>Orleans</t>
  </si>
  <si>
    <t>Comarca de Orleans</t>
  </si>
  <si>
    <t>Otacílio Costa</t>
  </si>
  <si>
    <t>Comarca de Otacílio Costa</t>
  </si>
  <si>
    <t>Palhoça</t>
  </si>
  <si>
    <t>Comarca de Palhoça</t>
  </si>
  <si>
    <t xml:space="preserve">Palmitos </t>
  </si>
  <si>
    <t xml:space="preserve">Comarca de Palmitos </t>
  </si>
  <si>
    <t>Papanduva</t>
  </si>
  <si>
    <t>Comarca de Papanduva</t>
  </si>
  <si>
    <t>Penha</t>
  </si>
  <si>
    <t>Comarca de Penha</t>
  </si>
  <si>
    <t>Pinhalzinho</t>
  </si>
  <si>
    <t>Comarca de Pinhalzinho</t>
  </si>
  <si>
    <t>Pomerode</t>
  </si>
  <si>
    <t>Comarca de Pomerode</t>
  </si>
  <si>
    <t>Ponte Serrada</t>
  </si>
  <si>
    <t>Comarca de Ponte Serrada</t>
  </si>
  <si>
    <t>Porto Belo</t>
  </si>
  <si>
    <t>Comarca de Porto Belo</t>
  </si>
  <si>
    <t>Porto União</t>
  </si>
  <si>
    <t>Comarca de Porto União</t>
  </si>
  <si>
    <t>Presidente Getúlio</t>
  </si>
  <si>
    <t>Comarca de Presidente Getúlio</t>
  </si>
  <si>
    <t>Quilombo</t>
  </si>
  <si>
    <t>Comarca de Quilombo</t>
  </si>
  <si>
    <t>Rio do Campo</t>
  </si>
  <si>
    <t>Comarca de Rio do Campo</t>
  </si>
  <si>
    <t>Rio do Oeste</t>
  </si>
  <si>
    <t>Comarca de Rio do Oeste</t>
  </si>
  <si>
    <t>Rio do Sul</t>
  </si>
  <si>
    <t>Comarca de Rio do Sul</t>
  </si>
  <si>
    <t>Rio Negrinho</t>
  </si>
  <si>
    <t>Comarca de Rio Negrinho</t>
  </si>
  <si>
    <t>Santa Cecília</t>
  </si>
  <si>
    <t>Comarca de Santa Cecília</t>
  </si>
  <si>
    <t>Santa Rosa do Sul</t>
  </si>
  <si>
    <t>Comarca de Santa Rosa do Sul</t>
  </si>
  <si>
    <t>Santo Amaro da Imperatriz</t>
  </si>
  <si>
    <t>Comarca de Santo Amaro da Imperatriz</t>
  </si>
  <si>
    <t>São Bento do Sul</t>
  </si>
  <si>
    <t>Comarca de São Bento do Sul</t>
  </si>
  <si>
    <t>São Carlos</t>
  </si>
  <si>
    <t>Comarca de São Carlos</t>
  </si>
  <si>
    <t>São Domingos</t>
  </si>
  <si>
    <t>Comarca de São Domingos</t>
  </si>
  <si>
    <t>São Francisco do Sul</t>
  </si>
  <si>
    <t>Comarca de São Francisco do Sul</t>
  </si>
  <si>
    <t>São João Batista</t>
  </si>
  <si>
    <t>Comarca de São João Batista</t>
  </si>
  <si>
    <t>São Joaquim</t>
  </si>
  <si>
    <t>Comarca de São Joaquim</t>
  </si>
  <si>
    <t>São José</t>
  </si>
  <si>
    <t>Comarca de São José</t>
  </si>
  <si>
    <t>São José do Cedro</t>
  </si>
  <si>
    <t>Comarca de São José do Cedro</t>
  </si>
  <si>
    <t>São Lourenço do Oeste</t>
  </si>
  <si>
    <t>Comarca de São Lourenço do Oeste</t>
  </si>
  <si>
    <t>São Miguel do Oeste</t>
  </si>
  <si>
    <t>Comarca de São Miguel do Oeste</t>
  </si>
  <si>
    <t>Seara</t>
  </si>
  <si>
    <t>Comarca de Seara</t>
  </si>
  <si>
    <t>Sombrio</t>
  </si>
  <si>
    <t>Comarca de Sombrio</t>
  </si>
  <si>
    <t>Taió</t>
  </si>
  <si>
    <t>Comarca de Taió</t>
  </si>
  <si>
    <t>Tangará</t>
  </si>
  <si>
    <t>Comarca de Tangará</t>
  </si>
  <si>
    <t>Tijucas</t>
  </si>
  <si>
    <t>Comarca de Tijucas</t>
  </si>
  <si>
    <t>Timbó</t>
  </si>
  <si>
    <t>Comarca de Timbó</t>
  </si>
  <si>
    <t>Trombudo Central</t>
  </si>
  <si>
    <t>Comarca de Trombudo Central</t>
  </si>
  <si>
    <t>Tubarão</t>
  </si>
  <si>
    <t>Comarca de Tubarão</t>
  </si>
  <si>
    <t>Turvo</t>
  </si>
  <si>
    <t>Comarca de Turvo</t>
  </si>
  <si>
    <t>Urubici</t>
  </si>
  <si>
    <t>Comarca de Urubici</t>
  </si>
  <si>
    <t>Urussanga</t>
  </si>
  <si>
    <t>Comarca de Urussanga</t>
  </si>
  <si>
    <t>Videira</t>
  </si>
  <si>
    <t>Comarca de Videira</t>
  </si>
  <si>
    <t>Xanxerê</t>
  </si>
  <si>
    <t>Comarca de Xanxerê</t>
  </si>
  <si>
    <t>Xaxim</t>
  </si>
  <si>
    <t>Comarca de Xaxim</t>
  </si>
  <si>
    <t>Divisão de Almoxarifado</t>
  </si>
  <si>
    <t>Divisão de Patrimônio</t>
  </si>
  <si>
    <t>Código Compras (catmat/catser)</t>
  </si>
  <si>
    <t>Possibilidade de compartilhada</t>
  </si>
  <si>
    <t>Setor responsável da UR</t>
  </si>
  <si>
    <t xml:space="preserve">Justificativa para a necessidade da  </t>
  </si>
  <si>
    <t>Estimativa preliminar do valor</t>
  </si>
  <si>
    <t xml:space="preserve">Grau de Prioridade da  </t>
  </si>
  <si>
    <t xml:space="preserve"> Contratação Inédita?</t>
  </si>
  <si>
    <t xml:space="preserve"> Grande Risco?</t>
  </si>
  <si>
    <t>Data de início
da elaboração
do PB</t>
  </si>
  <si>
    <t>Data de envio
do PB ao DGA</t>
  </si>
  <si>
    <t>Data limite para contratação</t>
  </si>
  <si>
    <t>Nova data limite para  contratação</t>
  </si>
  <si>
    <t>Agente de contratação
(fase interna)</t>
  </si>
  <si>
    <t>Agente da contratação (fase externa)</t>
  </si>
  <si>
    <t>Data de autorização DGA para licitar ou contratar direto</t>
  </si>
  <si>
    <t>Nº da Licitação/Dispensa/Inexigibilidade</t>
  </si>
  <si>
    <t>A   compartilhada foi efetivada</t>
  </si>
  <si>
    <t>Prazo Total
(dias)</t>
  </si>
  <si>
    <t>Houve alteração de datas?</t>
  </si>
  <si>
    <t>Justificativa para alteração PCA</t>
  </si>
  <si>
    <t>COBRADO EM;</t>
  </si>
  <si>
    <t>Registro de Preços permanente para aquisição de materiais destinados à confecção de crachás de identificação para o PJSC</t>
  </si>
  <si>
    <t>369678, 362117</t>
  </si>
  <si>
    <t>DDI149</t>
  </si>
  <si>
    <t>Divisão de Atendimento ao Usuário</t>
  </si>
  <si>
    <t>Garantir de forma eficiente, a segurança e o controle de acesso de pessoas às edificações do PJSC</t>
  </si>
  <si>
    <t>Aprimorar a prestação jurisdicional pela otimização da organização judiciária e da força de trabalho, sobretudo por meio dos avanços proporcionados pelos  Serviços digitais</t>
  </si>
  <si>
    <t xml:space="preserve">
1.000 cartão em PVC pré-impresso; 1.000 cartão em PVC pré-impresso Mifare</t>
  </si>
  <si>
    <t> </t>
  </si>
  <si>
    <t>Fabiana</t>
  </si>
  <si>
    <t> não se aplica</t>
  </si>
  <si>
    <t>Registro de Preços permanentede carteiras de identidade funcional para magistrados e servidores do PJSC</t>
  </si>
  <si>
    <t>DDI150</t>
  </si>
  <si>
    <t>Cumprir a Resolução CNJ n. 315/2020 e a Resolução GP n. 3/2011</t>
  </si>
  <si>
    <t>700 para magistrados; 300 para servidores</t>
  </si>
  <si>
    <t>Luciano</t>
  </si>
  <si>
    <t>Registro de Preços permanente para aquisição e instalação de catracas para o PJSC, leitora de cartão, licenças de software de controle de acesso e treinamento de software</t>
  </si>
  <si>
    <t>301814, 458339, 416543, 3840</t>
  </si>
  <si>
    <t>DDI151</t>
  </si>
  <si>
    <t>Oportunizar o incremento da segurança e o monitoramento mais efetivo de pessoal no acesso às edificações do PJSC</t>
  </si>
  <si>
    <t>30 catracas; 5 leitoras de mesa smart card; 30 licença de software de controle de acesso; 5 treinamentos</t>
  </si>
  <si>
    <t>Mariana Abreu</t>
  </si>
  <si>
    <t>não se aplica</t>
  </si>
  <si>
    <t xml:space="preserve">Registro de Preço permanente de caixa de arquivo em papelão </t>
  </si>
  <si>
    <t>DDI152</t>
  </si>
  <si>
    <t>Prover os meios adequados para a guarda de processos judiciais e da documentação administrativa das unidades do PJSC</t>
  </si>
  <si>
    <t>Monica</t>
  </si>
  <si>
    <t>Registro de preços permanente de protetores de colunas para as estruturas porta paletes dos galpões 1, 2 e 3</t>
  </si>
  <si>
    <t>DDI155</t>
  </si>
  <si>
    <t>Prover os meios adequados para a  guarda de processos judiciais e da documentação administrativa das unidades do PJSC, no que se refere à proteção dos porta-paletes que mantém o acervo armazenado</t>
  </si>
  <si>
    <t>Vanessa</t>
  </si>
  <si>
    <t xml:space="preserve"> Serviço continuado de veiculação de atos judiciais do Tribunal de Justiça de Santa Catarina no Diário Oficial do Estado de Santa Catarina</t>
  </si>
  <si>
    <t xml:space="preserve"> Serviço</t>
  </si>
  <si>
    <t>DDI156</t>
  </si>
  <si>
    <t>Divisão de Documentação e Memória do Judiciário</t>
  </si>
  <si>
    <t>Publicidade legal de atos judiciais do TJSC</t>
  </si>
  <si>
    <t>Marcelo</t>
  </si>
  <si>
    <t>Registro de Preços permanente para  a aquisição de equipamentos e insumos de copa e limpeza</t>
  </si>
  <si>
    <t>272743, 326636, 218821, 478514, 34177, 473582, 441196, 254418, 257407, 393298, 330346, 600381, 600953, 404651, 231948</t>
  </si>
  <si>
    <t>DIE218</t>
  </si>
  <si>
    <t>Seção de Gestão de Contratos</t>
  </si>
  <si>
    <t>As aquisições dos equipamentos e insumos de copa e limpeza para propiciar aos magistrados, servidores, colaboradores e público externo um ambiente limpo, higienizado, além de propiciar o bem estar a todos que frequentam as Comarcas e unidades do Tribunal de Justiça.</t>
  </si>
  <si>
    <t>Bebedouro elétrico: 250; Refrigerador compacto (frigobar): 100; Cafeteira: 25; refrigerador: 20; fogão elétrico: 35; forno microondas: 25; enceradeira: 15;  máquina de lavar roupas: 25; lavadora de alta pressão: 25;  aspirador de pó e água: 40; carro funcional: 40; dispenser para papel toalha: 300; dispenser para papel higiênico: 300; dispenser para sabonete/alcool: 600;  copo plástico descartável: 2000 cx</t>
  </si>
  <si>
    <t>Registro de Preços permanente para  a aquisição de leite UHT</t>
  </si>
  <si>
    <t>445995</t>
  </si>
  <si>
    <t>DIE219</t>
  </si>
  <si>
    <t xml:space="preserve">Aquisição de leite Uht para fornecer bebida quente às pessoas que trabalham nas unidades </t>
  </si>
  <si>
    <t>141.129</t>
  </si>
  <si>
    <t xml:space="preserve"> Serviço continuado de confecção de comunicação visual</t>
  </si>
  <si>
    <t>150653</t>
  </si>
  <si>
    <t>DIE220</t>
  </si>
  <si>
    <t>Fornecimento de materiais de comunicação visual para identificação de setores</t>
  </si>
  <si>
    <t>13.575</t>
  </si>
  <si>
    <t>Wanderley</t>
  </si>
  <si>
    <t>Registro de Preços permanente para  a aquisição de insumos de limpeza (álcool Gel/líquido)</t>
  </si>
  <si>
    <t>269943;269943;269941;376222; 413343; 607816;604684</t>
  </si>
  <si>
    <t>DIE221</t>
  </si>
  <si>
    <t>Aquisição de insumos de limpeza (alcool) para higienização de mãos e de ambientes para público interno e externo e materiais para coleta seletiva</t>
  </si>
  <si>
    <t>Alcool em gel (frasco em válvula pump): 3500; Alcool em gel (sache): 4600; Álcool líquido: 16.000; Lixeira e cestos de lixo de coleta seletiva: 800; Sacos de lixo Azul/vermelho: 2.000 centos</t>
  </si>
  <si>
    <t>Registro de Preços permanente para a aquisição de insumos de copa (café e açucar)</t>
  </si>
  <si>
    <t>463587; 463996</t>
  </si>
  <si>
    <t>DIE222</t>
  </si>
  <si>
    <t>Aquisição de café em pó e açucar para fornecimento de bebida quente às pessoas que trabalham nas unidades e público externo</t>
  </si>
  <si>
    <t>Café em pó: 31600kg; Açucar: 23400kg</t>
  </si>
  <si>
    <t>Registro de Preços permanente para  a aquisição de água mineral</t>
  </si>
  <si>
    <t>445485; 445484; 445479</t>
  </si>
  <si>
    <t>DIE223</t>
  </si>
  <si>
    <t>Aquisição de água mineral para fornecer às pessoas que trabalham nas unidades e público externo</t>
  </si>
  <si>
    <t>bombona: 134.703; garrafa de água sem gas:865.262; garrafa de agua com gás:263769</t>
  </si>
  <si>
    <t xml:space="preserve"> Serviços postais - Correios</t>
  </si>
  <si>
    <t>4286</t>
  </si>
  <si>
    <t>DIE224</t>
  </si>
  <si>
    <t>Seção de Correspondência</t>
  </si>
  <si>
    <t xml:space="preserve"> Serviços postais para atender demandas judiciais </t>
  </si>
  <si>
    <t> 1</t>
  </si>
  <si>
    <t>Daniele Maes</t>
  </si>
  <si>
    <t xml:space="preserve"> Serviço continuado de limpeza de vidros e esquadrias externas (Região 01)</t>
  </si>
  <si>
    <t>24112</t>
  </si>
  <si>
    <t>DIE225</t>
  </si>
  <si>
    <t>Necessidade de dar continuidade aos  Serviços de limpeza dos vidros e esquadrias externos, nas Unidades e Comarcas da Região 1</t>
  </si>
  <si>
    <t>Registro de preços permanente para a Aquisição de Mobiliário Padrão</t>
  </si>
  <si>
    <t>24562; 237129; 108227; 229148; 108227; 20591; 256767; 116700; 446437; 373609; 276717; 390178; 328749; 150328; 298513; 378279; 458808; 69191</t>
  </si>
  <si>
    <t>DMP001</t>
  </si>
  <si>
    <t>Substituições de mobiliários obsoletos, criação de novos cargos e atendimentos de novas varas e demais órgão criados por este TJSC.</t>
  </si>
  <si>
    <t>Registro de preços permanente para aquisição de etiquetas patrimoniais e coleta de dados</t>
  </si>
  <si>
    <t>228703; 301860</t>
  </si>
  <si>
    <t>DMP002</t>
  </si>
  <si>
    <t>Aquisição de etiquetas e coletores para a realização do controle e inventário patrimonial no TJSC</t>
  </si>
  <si>
    <t>Etiquetas para superfície metálicas de identificação por radiofrequência (RFID UHF): 252.000; Coletora RFID CHAINWAY R6: 210</t>
  </si>
  <si>
    <t>Aquisição de poltronas para o Salão do Júri</t>
  </si>
  <si>
    <t>296891</t>
  </si>
  <si>
    <t>DMP003</t>
  </si>
  <si>
    <t>Aquisição de poltronas para o Salão do Júri das comarcas de São Lourenço do Oeste, Abelardo Luz, Araquari e Taió</t>
  </si>
  <si>
    <t>400</t>
  </si>
  <si>
    <t>Registro de preços permanente de papel toalha e papel higiênico</t>
  </si>
  <si>
    <t>238338, 412112, 389042</t>
  </si>
  <si>
    <t>DMP006</t>
  </si>
  <si>
    <t>Disponibilizar materiais para higiene dos funcionários e público das Unidades Judiciárias</t>
  </si>
  <si>
    <t>3000 caixas de papel rolão                             1300 fardos de papel h 30m                                  30000 pacotes de papel toalha</t>
  </si>
  <si>
    <t>Registro de preços permanente de materiais de limpeza</t>
  </si>
  <si>
    <t>310507, 424175, 307880, 137057, 151014, 398561, 253727, 150224, 229357, 253730</t>
  </si>
  <si>
    <t>DMP007</t>
  </si>
  <si>
    <t>Divisão de Almoxarifado / Divisão Administrativa DIE</t>
  </si>
  <si>
    <t>Permitir a realização das atividades de limpeza das edificações do PJSC</t>
  </si>
  <si>
    <t>agua sanitária 3.500 caixas, desinfetante 30.000 litros, deterg multiuso 4.000 bombonas, pano p/ limpeza 10.000 unidades, vassoura de nylon 1.800 unidades, saco de lixo 50L 1.500 centos, saco de lixo 15L, 4.000 centos, saco de lixo 100L 2.500 centos, pastilha adesiva sanit 12.000 caixas, sabonete líquido 11.000 refis</t>
  </si>
  <si>
    <t>Registro de preços permanente de papel A4</t>
  </si>
  <si>
    <t>481439</t>
  </si>
  <si>
    <t>DMP008</t>
  </si>
  <si>
    <t>Permitir a geração de documentos físicos</t>
  </si>
  <si>
    <t>30.000 resmas</t>
  </si>
  <si>
    <t>Registro de preços permanente de caixas para remessa</t>
  </si>
  <si>
    <t>466572, 441269, 395445, 429100, 459372. Talvez exista a necessidade de criação de novos códigos</t>
  </si>
  <si>
    <t>DMP009</t>
  </si>
  <si>
    <t>Viabilizar a remessas de materiais para as Unidades Requisitantes do PJSC</t>
  </si>
  <si>
    <t>4.500 unidades</t>
  </si>
  <si>
    <t>Registro de preços permanente de suprimentos de informática</t>
  </si>
  <si>
    <t>350797, 379124, 275795, 311744, 312022, 236158, 368517, 427219, 427221, 427220, 427218, 426542, 433927, 355718, 390895, 392039, 380365, 320113, 315804, 310845, 344501, 135143, 360093, 95036, 257136, 399166, 417279, 399147, 415478, 431169, 384043, 334998, 391904</t>
  </si>
  <si>
    <t>DMP010</t>
  </si>
  <si>
    <t>Divisão de Almoxarifado / Divisão de Suporte e Gestão de Ativos de TI</t>
  </si>
  <si>
    <t>3.000 unidades</t>
  </si>
  <si>
    <t>Concessão de uso remunerado de espaço situado nas dependências do Fórum da Comarca de Lages para a exploração dos  Serviços de lanchonete</t>
  </si>
  <si>
    <t>19356</t>
  </si>
  <si>
    <t>DMP005</t>
  </si>
  <si>
    <t>Comarca de Lages</t>
  </si>
  <si>
    <t>O fornecimento de lanches e refeições no próprio local de trabalho evita que haja necessidade do colaborador se deslocar para fazer suas refeições em casa ou outro local, gerando economia sob vários aspectos para os servidores e contribuindo para uma melhor produtividade na prestação de seus  Serviços. Ademais, considerando o uso público do estabelecimento, os demais profissionais e cidadãos que passam pelo Fórum também se beneficiam desse  Serviço com a venda de alimentação e bebidas.</t>
  </si>
  <si>
    <t>12 meses</t>
  </si>
  <si>
    <t xml:space="preserve"> Serviço continuado de coleta bens apreendidos em processos judiciais, bens permanentes e materiais de consumo inservíveis e de documentos sigilosos, para execução regime empreitada por preço unitário, Região Meio Oeste do Poder Judiciário de Santa Catarina</t>
  </si>
  <si>
    <t>24708</t>
  </si>
  <si>
    <t>DGA036</t>
  </si>
  <si>
    <t>Secretaria de Gestão Sociambental</t>
  </si>
  <si>
    <t>Manutenção da gestão de resíduos sólidos. Fim de vigência de contrato.</t>
  </si>
  <si>
    <t>40 eventos 10500 Kg</t>
  </si>
  <si>
    <t xml:space="preserve"> Serviço continuado de coleta bens apreendidos em processos judiciais, bens permanentes e materiais de consumo inservíveis e de documentos sigilosos, para execução regime empreitada por preço unitário, Região Oeste do Poder Judiciário de Santa Catarina</t>
  </si>
  <si>
    <t>DGA037</t>
  </si>
  <si>
    <t xml:space="preserve">54 eventos 142500 Kg </t>
  </si>
  <si>
    <t xml:space="preserve"> Serviço continuado de coleta bens apreendidos em processos judiciais, bens permanentes e materiais de consumo inservíveis e de documentos sigilosos, para execução regime empreitada por preço unitário, Região Sul do Poder Judiciário de Santa Catarina</t>
  </si>
  <si>
    <t>DGA038</t>
  </si>
  <si>
    <t>38 eventos 128000 Kg</t>
  </si>
  <si>
    <t xml:space="preserve">   Serviço continuado de coleta bens apreendidos em processos judiciais, bens permanentes e materiais de consumo inservíveis e de documentos sigilosos, para execução regime empreitada por preço unitário, Região Leste do Poder Judiciário de Santa Catarina</t>
  </si>
  <si>
    <t>DGA039</t>
  </si>
  <si>
    <t>42 eventos 143000 Kg</t>
  </si>
  <si>
    <t xml:space="preserve">   Serviço continuado de coleta bens apreendidos em processos judiciais, bens permanentes e materiais de consumo inservíveis e de documentos sigilosos, para execução regime empreitada por preço unitário, Região Vale Itajaí do Poder Judiciário de Santa Catarina</t>
  </si>
  <si>
    <t>DGA040</t>
  </si>
  <si>
    <t>46 eventos 181000 Kg</t>
  </si>
  <si>
    <t xml:space="preserve">   Serviço continuado de coleta bens apreendidos em processos judiciais, bens permanentes e materiais de consumo inservíveis e de documentos sigilosos, para execução regime empreitada por preço unitário, Região Norte do Poder Judiciário de Santa Catarina</t>
  </si>
  <si>
    <t>DGA041</t>
  </si>
  <si>
    <t>30 eventos 112000 Kg</t>
  </si>
  <si>
    <t>Serviços de coleta, transporte, e destinação final adequada à legislação ambiental, de resíduos recicláveis classe II. Substitutivo do Convênio 3/2023(Grande Fpolis)</t>
  </si>
  <si>
    <t>DGA042</t>
  </si>
  <si>
    <t xml:space="preserve">Manutenção da gestão de resíduos sólidos </t>
  </si>
  <si>
    <t>170 coletas</t>
  </si>
  <si>
    <t>Serviços de coleta, transporte, e destinação final adequada à legislação ambiental, de resíduos recicláveis classe II. Substitutivo do Convênio 13/2022(Capital)</t>
  </si>
  <si>
    <t>DGA043</t>
  </si>
  <si>
    <t>288 coletas</t>
  </si>
  <si>
    <t>Serviços de coleta, transporte, e destinação final adequada à legislação ambiental, de resíduos recicláveis classe II. Substitutivo do Convênio 12/2022 (Região Sul)</t>
  </si>
  <si>
    <t>DGA044</t>
  </si>
  <si>
    <t>174 coletas</t>
  </si>
  <si>
    <t>Serviços de coleta, transporte, e destinação final adequada à legislação ambiental, de resíduos recicláveis classe II. Substitutivo do Convênio 40/2019 (Descanso e São Miguel)</t>
  </si>
  <si>
    <t>DGA045</t>
  </si>
  <si>
    <t>52 coletas</t>
  </si>
  <si>
    <t>Aquisição de trajes completos para utilização pelos agentes do NIS, necessários em razão das atividades de segurança aproximada realizadas</t>
  </si>
  <si>
    <t>12858</t>
  </si>
  <si>
    <t>NIS/001</t>
  </si>
  <si>
    <t>Divisão de Segurança Insitucional/NIS</t>
  </si>
  <si>
    <t>Necessários em razão das atividades de segurança aproximada realizadas pela equipe do NIS e da Casa Militar</t>
  </si>
  <si>
    <t>37 Unidades</t>
  </si>
  <si>
    <t>Aquisição de rádios comunicadores velados para as equipes do NIS e rádios digitais para as comarcas (Casa Militar)</t>
  </si>
  <si>
    <t>15345</t>
  </si>
  <si>
    <t>NIS/002</t>
  </si>
  <si>
    <t>Divisão de Segurança Insitucional/NIS e Casa Militar</t>
  </si>
  <si>
    <t>Necessários em razão das atividades de natureza velada que o NIS realiza no atendimento a servidores e magistrados da Instituição, bem como em atendimentos a autoridades de Tribunais Superiores quando se encontram neste Estado (NIS). Já os rádios para a Casa Militar são necessários para distribuição para as equipes de segurança que atuam nas comarcas.</t>
  </si>
  <si>
    <t>30 unidades rádios velados
100 unidades rádios digitais</t>
  </si>
  <si>
    <t>Aquisição de mobiliário profissional para o Centro Integrado de Videomonitoramento</t>
  </si>
  <si>
    <t>13200</t>
  </si>
  <si>
    <t>NIS/003</t>
  </si>
  <si>
    <t>Necessário para adequar o leiaute da sala do Centro Integrado de Segurança e Monitoramento e atender às demandas daquele setor</t>
  </si>
  <si>
    <t>1 unidade de mobiliário completo</t>
  </si>
  <si>
    <t>Aquisição de solução de montagem rápida para atividades de inteligência</t>
  </si>
  <si>
    <t>16671</t>
  </si>
  <si>
    <t>NIS/004</t>
  </si>
  <si>
    <t>Divisão de Inteligência/NIS</t>
  </si>
  <si>
    <t>Ferramenta de suma importância para o aperfeiçoamento e pleno desenvolvimento das atividades de inteligência desenvolvidas no âmbito da Instituição</t>
  </si>
  <si>
    <t xml:space="preserve">1 unidade </t>
  </si>
  <si>
    <t>Aquisição de extrator físico para análise de evidências digitais e licença para três anos de extração e análise de dados</t>
  </si>
  <si>
    <t>NIS/005</t>
  </si>
  <si>
    <t>Solução imprescindível para o pleno desenvolvimento da atividade de inteligência no âmbito do Poder Judiciário catarinense</t>
  </si>
  <si>
    <t>1 unidade da ferramenta com licença válida por 3 anos</t>
  </si>
  <si>
    <t>Aquisição de Pórtico detector de metais portátil para a Casa Militar</t>
  </si>
  <si>
    <t>90255</t>
  </si>
  <si>
    <t>CASMIL/001</t>
  </si>
  <si>
    <t>Para utilização em sessões do júri e demais eventos nas comarcas que não dispõem do equipamento</t>
  </si>
  <si>
    <t>1 (uma) unidade</t>
  </si>
  <si>
    <t>Aquisição de veículo e viatura furgão para a Casa Militar</t>
  </si>
  <si>
    <t>456327</t>
  </si>
  <si>
    <t>CASMIL/002</t>
  </si>
  <si>
    <t>São necessários novos veículos para transporte de armas e produtos aos locais destinados por ordem judicial e deslocamento da equipe NUGAE/Casa Militar e outras funções; A viatura furgão será equipada com aparelhos de controle de acesso, scanner e meios de tecnologia para serem aplicados em audências e eventos do PJSC em que se necessite de controle de acesso restrito móvel pela Casa Militar</t>
  </si>
  <si>
    <t>Veículos para transporte de arma: 2 (duas) unidades, Viatura Furgão: 1 (uma unidade)</t>
  </si>
  <si>
    <t>Veículos para transporte de arma: R$ 500.000,00, Viatura Furgão: R$ 1.200.000,00</t>
  </si>
  <si>
    <t>Cessão do direito de operacionalização da folha de pagamento</t>
  </si>
  <si>
    <t>21857</t>
  </si>
  <si>
    <t>DOF001</t>
  </si>
  <si>
    <t>Possibilidade de exploração econômico-financeira da gestão da folha de pagamentos de salários e outras indenizações na condição de ativo especial intengível, conforme Acórdão TCU n. 3.042-P, de 10.12.2008.</t>
  </si>
  <si>
    <t>Arrecadação de receitas e movimentação financeira proveniente de transferências e pagamentos</t>
  </si>
  <si>
    <t>20362</t>
  </si>
  <si>
    <t>DOF002</t>
  </si>
  <si>
    <t>Impossibilidade do TJSC realizar a arrecadação de custas e outros valores e o pagamento de salários e outras indenizações e de fornecedores de forma direta, ou seja, sem intermédio de instituição bancária e sem expressivo incremento de despesa.</t>
  </si>
  <si>
    <t>Aplicação das disponibilidades financeiras</t>
  </si>
  <si>
    <t>13811</t>
  </si>
  <si>
    <t>DOF003</t>
  </si>
  <si>
    <t>Necessidade de aplicação financeira das disponibilidades, uma vez que a renúncia de receitas é conduta vedada pela legislação.</t>
  </si>
  <si>
    <t xml:space="preserve"> Serviço de clipagem </t>
  </si>
  <si>
    <t>10219</t>
  </si>
  <si>
    <t>Ainda não há</t>
  </si>
  <si>
    <t xml:space="preserve">NCI e Assessoria de Imprensa </t>
  </si>
  <si>
    <t xml:space="preserve">Monitoramento de informações nas mídias impressa e eletrônica sobre o PJSC em âmbito regional, estadual e nacional, que serve como suporte ao trabalho desenvolvido pela Assessoria de Imprensa - NCI. Com base no monitoramento se avalia a repercussão da atuação do PJSC na mídia e na sociedade. </t>
  </si>
  <si>
    <t xml:space="preserve"> Serviço de aplicação do gesto vacinal com fornecimento da vacina </t>
  </si>
  <si>
    <t>25364</t>
  </si>
  <si>
    <t>DSQV12</t>
  </si>
  <si>
    <t xml:space="preserve">Segundo a Organização Mundial de Saúde - OMS, a vacinação contra influenza é a intervenção mais importante na redução do impacto da doença, além de contibuir para a redução do absenteísmo ao trabalho e promover a melhoria da saúde, bem-estar e qualidade de vida dos colaboradores do Poder Judiciário Catarinense. </t>
  </si>
  <si>
    <t xml:space="preserve"> Serviço continuado de Análise Ergonômica do Trabalho (AET) com a adequação ergonômica dos postos de trabalho dos magistrados e servidores ativos (efetivos e comissionados), estagiários e residentes judiciais do Poder Judiciário do Estado de Santa Catarina.  </t>
  </si>
  <si>
    <t>16241</t>
  </si>
  <si>
    <t>DSQV13</t>
  </si>
  <si>
    <t>Tendo em vista o desinteresse da contratada na prorrogação do Contrato n. 41/2021 e das licitantes remanescentes do Pregão n. 19/2021 em assumir o referido contrato (Processo Administrativo n. 0038235-94.2023.8.24.0710), persiste a necessidade da nova  .</t>
  </si>
  <si>
    <t xml:space="preserve"> Serviço especializado de segurança e medicina do trabalho para elaboração de LTCAT – Laudo Técnico de Condições Ambientais do Trabalho, PGR - Programa de Gerenciamento de Riscos, PCMSO – Programa de Controle Médico de Saúde Ocupacional e EMO – Exame Médico Ocupacional com emissão do ASO – Atestado de Saúde Ocupacional </t>
  </si>
  <si>
    <t>17825</t>
  </si>
  <si>
    <t>DSQV14</t>
  </si>
  <si>
    <t>Promoção, monitoramento e preservação da saúde dos colaboradores do Poder Judiciário de Santa Catarina, bem como a análise dos indicadores de saúde resultantes, para a implementação de ações, como campanhas, pesquisas e ações dirigidas pela Diretoria de Saúde. Ainda, cumprimento da Resolução n. 207/2015 do CNJ e suas alterações, a qual estabelece que os Tribunais devem enviar anualmente ao CNJ os índices de realização de exames periódicos. E, ainda, tendo em vista o desinteresse das contratadas na prorrogação dos Contratos n. 157/2019 e n. 35/2021 e persiste a necessidade da nova  .</t>
  </si>
  <si>
    <t xml:space="preserve">  Serviços de empresa especializada para atender atividades operacionais dos  Serviços de infraestrutura</t>
  </si>
  <si>
    <t>DTI057</t>
  </si>
  <si>
    <t>Aprimorar o monitoramento da infrestrutura de TI, em regime 24x7, proporcionando maior disponibilidade aos  Serviços e sistemas de TI providos pelo PJSC</t>
  </si>
  <si>
    <t>Serviços em nuvem na modalidade IaaS</t>
  </si>
  <si>
    <t>DTI140</t>
  </si>
  <si>
    <t>Prover infraestrutura de servidores de rede e de armazenamento para atendimento de demandas não planejadas ou que necessitam ser atendidas de maneira imediata, e para armazenar cópias de segurança (backup)</t>
  </si>
  <si>
    <t>Modernização e ampliação da infraestrutura de servidores de rede e de armazenamento, que suportam o banco de dados do eproc</t>
  </si>
  <si>
    <t>DTI173</t>
  </si>
  <si>
    <t>Expansão, continuidade e suporte da infraestrutura do banco de dados do sistema eproc</t>
  </si>
  <si>
    <t>20 servidores de rede 4 storages</t>
  </si>
  <si>
    <t>Renovação do suporte e ampliação da infraestrutura da solução de desktops virtuais - VDI</t>
  </si>
  <si>
    <t>DTI175</t>
  </si>
  <si>
    <t>Manter os  Serviços de suporte técnico,  Serviços de atualização de novas versões dos softwares, garantia das correções de segurança dos softwares e equipamentos da solução que provê o acesso remoto seguro aos servidores em teletrabalho</t>
  </si>
  <si>
    <t>608 licenças, 9 servidores novos e 50TB storage</t>
  </si>
  <si>
    <t>Renovação de garantia e prestação de  Serviço continuado de suporte técnico e de operação assistida ininterrupta da infraestrutura de carimbo do tempo instalada no Tribunal de Justiça de Santa Catarina</t>
  </si>
  <si>
    <t>DTI178</t>
  </si>
  <si>
    <t>A Solução de Carimbo de Tempo (SGACT) atualmente utilizada no PJSC como componente essencial do sistema como Selo Digital.
Por essa razão, a sua interrupção pode ocasionar a parada das atividades realizadas pelos Magistrados, Servidores e demais consumidores do Poder Judiciário de Santa Catarina - PJSC no seu dia a dia, o que demonstra a necessidade de continuidade</t>
  </si>
  <si>
    <t xml:space="preserve">  Serviço de suporte para licenças do software Datacore Swarm e expansão da infraestrutura de armazenamento seguro do eproc</t>
  </si>
  <si>
    <t>DTI200</t>
  </si>
  <si>
    <t>Continuidade dos  Serviços de suporte e atualização tecnológica das licenças do software Datacore Swarm, responsável pelo armazenamento dos documentos gerados no sistema eproc</t>
  </si>
  <si>
    <t>60 meses para licença de 480TB</t>
  </si>
  <si>
    <t>Aquisição de Sensores de XDR para Endpoints da Trend</t>
  </si>
  <si>
    <t>DTI202</t>
  </si>
  <si>
    <t>Aumentar a proteção nas estações de trabalho para malwares de dia zero ou que não tenham padrões de escaneamento e permitir ações de contenção e resposta a incidentes</t>
  </si>
  <si>
    <t xml:space="preserve">  Serviço de segurança de DNS-SEC.</t>
  </si>
  <si>
    <t>DTI208</t>
  </si>
  <si>
    <t>Aumentar a segurança de Redes do PJSC</t>
  </si>
  <si>
    <t>2 Licenças</t>
  </si>
  <si>
    <t xml:space="preserve">Serviço de Subscrição de licenças e Suporte técnico, manutenção corretiva e consultoria para melhoria dos processos de gestão de  Serviços de TI - IBM Control Desk on Cloud - </t>
  </si>
  <si>
    <t>26077 e 26000</t>
  </si>
  <si>
    <t>DTI209</t>
  </si>
  <si>
    <t>Manutenção do Portal de  Serviços e Central de Atendimento de chamados do PJSC. E sustentação do Portal de  Serviços e Central de Atendimento de chamados do PJSC, com possibilidade de consultoria técnica para aprimorar os processos pelos quais os  Serviços são prestados.</t>
  </si>
  <si>
    <t>200 licenças nomeadas
200 licenças concorrentes
Suporte: 40 horas / mês
1.800 horas / ano</t>
  </si>
  <si>
    <t xml:space="preserve">Serviço de ubscrição de licenças e  Serviço continuado de operação assistida - Liferay DXP </t>
  </si>
  <si>
    <t>DTI210</t>
  </si>
  <si>
    <t>Manutenção da ferramenta que provê o Portal Institucional do PJSC. E atualmente a DTI não possui equipe com conhecimentos necessários para prestar suporte técnico na ferramenta.</t>
  </si>
  <si>
    <t>2 licenças para produção
2 licenças para homologação
Suporte: 500 horas /ano</t>
  </si>
  <si>
    <t>Serviço que consiste na disponibilização do acesso às bases de dados dos sistemas da RFB, para fins de consulta ao Cadastro de Pessoas Físicas (CPF) e ao Cadastro Nacional da Pessoa Jurídica (CNPJ), por meio eletrônico, fazendo uso de Web Service (INFOCONV-WS), observados os termos da Instrução Normativa (IN) RFB Nº 20, de 17 de fevereiro de 1998.</t>
  </si>
  <si>
    <t>DTI223</t>
  </si>
  <si>
    <t xml:space="preserve">O  Serviço é necessário para acessar as informações e os dados da Base da RFB do CPF e do CNPJ, com retorno das informações pertinentes a dados não abrangidos pelo sigilo fiscal e perfil do convenente habilitado pela RFB. </t>
  </si>
  <si>
    <t>Aproximadamente 230 mil consultas por mês</t>
  </si>
  <si>
    <t>Serviço de solução de prontuário eletrônico para armazenar informações médicas dos servidores, permitindo extrair relatórios, refinar pesquisas, controlar a agenda dos médicos e psicólogos, respeitando o sigilo de dados.</t>
  </si>
  <si>
    <t>DTI225</t>
  </si>
  <si>
    <t>DSQV - Diretoria de Saúde e Qualidade de Vida</t>
  </si>
  <si>
    <t>A Diretoria de Saúde tem como atribuições propor, coordenar e executar ações em saúde, coordenar e supervisionar as atividades da Junta Médica Oficial; prestar assistência emergencial à saúde de magistrados e servidores ativos; realizar ações de promoção, prevenção e vigilância em saúde, como campanhas, pesquisas e divulgação.
Atualmente o sistema Sisclínica é uma constante, seja no diagnóstico epidemiológico das principais causas de afastamento, seja nas ações preventivas de saúde e consequente redução dos índices de absenteísmo, tornando-se ferramenta indispensável para o bom desempenho da Diretoria de Saúde.
O software já está adaptado as necessidades desta Diretoria, não sendo conhecido mesmo momento outro software que de pronto pudesse atender as demandas específicas desta Tribunal de Justiça.</t>
  </si>
  <si>
    <t>1. Adaptação do sistema
2. Treinamento
3. Suporte técnico
4. Novos desenvolvimentos</t>
  </si>
  <si>
    <t>R$300.000 custo fixo + R$ 216.000 custo estimativo = R$ 516.000 total</t>
  </si>
  <si>
    <t xml:space="preserve">  Serviço de solução informatizada para Gerenciamento Administrativo Integrado – ERP, incluindo licenciamento,  Serviços técnicos de parametrização, implantação e migração de informações dos sistemas legados, integração com sistemas internos e externos utilizados pelo PJSC, customização, suporte e treinamento, utilizando o modelo licenciamento + IaaS (Infrastructure as a Service)</t>
  </si>
  <si>
    <t>26000, 3840 e 25992</t>
  </si>
  <si>
    <t>DTI226</t>
  </si>
  <si>
    <t>Gabinete da Presidência</t>
  </si>
  <si>
    <t>Aquisição necessária para a continuidade do  Sistema integrado de gestão empresarial do PJSC</t>
  </si>
  <si>
    <t>1 . Infraestrutura  = 10 anos                        4. Suporte = 10 anos                              5. Treinamento e capacitação = 3000 horas                              7. Customização = 6000 pontos de função</t>
  </si>
  <si>
    <t>Valor Global para mensalidade: 24.000.000,00                                                            Estimativa para Treinamento e customização: 5.400.000,00</t>
  </si>
  <si>
    <t>Renovação de licenças do pacote Microsoft 365 (E-mail, Teams, etc)</t>
  </si>
  <si>
    <t>DTI227</t>
  </si>
  <si>
    <t>Continuidade do  Serviço</t>
  </si>
  <si>
    <t>Serviço de Manutenção da sala cofre</t>
  </si>
  <si>
    <t>DTI228</t>
  </si>
  <si>
    <t>Manter o funcionamento adequado do ambiente da sala cofre, garantindo o bom funcionamento da infraestrutura de TI que dá suporte aos  Serviços de TI disponibilizados pelo PJSC</t>
  </si>
  <si>
    <t xml:space="preserve"> Serviços de suporte e manutenção da sala cofre pelo período de 30 meses, e 2 recargas  eventuais do gás FM-200</t>
  </si>
  <si>
    <t>Serviço de manutenção e suporte de servidores e storages da marca HPE, utilizado pelo eproc</t>
  </si>
  <si>
    <t>DTI229</t>
  </si>
  <si>
    <t>Com o fim da garantia dos equipamentos, que dão suporte aos bancos de dados dos sistemas eproc e Sei, é fundamental a   de  Serviços de suporte e manutenção, para resolução de eventuais problemas rapidamente, evitando impactos na utilização destes sistemas</t>
  </si>
  <si>
    <t xml:space="preserve"> Serviços de suporte de 10 servidores e 4 storages</t>
  </si>
  <si>
    <t>Serviço de atualização do Projeto Wifi do PJSC</t>
  </si>
  <si>
    <t>DTI230</t>
  </si>
  <si>
    <t>Considerando que as atuais controladoras da rede wi-fi já estão com END OF LIFE previstas para 2025 e que teremos que licitar novos equipamentos para o TJSC, e que existe uma demanda reprimida das comarcas por esse  Serviço, é necessário que seja planejada uma rede wi-fi que abranja todo o PJSC.</t>
  </si>
  <si>
    <t>2 controladoras, 1500 AP</t>
  </si>
  <si>
    <t>Aquisição de equipamentos Datacenter</t>
  </si>
  <si>
    <t>DTI231</t>
  </si>
  <si>
    <t xml:space="preserve">O planejamento dessa aquisição se faz necessária a fim de dar continuidade aos  Serviços e minimizar os riscos por indisponibilidade, já que os atuais equipamentos do Core já estão com END OF LIFE previstas para 2027 e que obrigatoriamente teremos que licitar novos equipamentos para o PJSC </t>
  </si>
  <si>
    <t>4 Equipamentos de REDE de alta performace</t>
  </si>
  <si>
    <t>Aquisição de peças e insumos para manutenção preventiva, corretiva e atualização tecnológica em equipamentos fora do prazo de garantia do parque tecnológico do Poder Judiciário de Santa Catarina.</t>
  </si>
  <si>
    <t>330047
235356
398361
367307
414511
451822
449693
451817
487697</t>
  </si>
  <si>
    <t>DTI232</t>
  </si>
  <si>
    <t>Manter em operação equipamentos do parque tecnológico do PJSC fora do prazo de garantia e que necessitem manutenção corretiva, preventiva ou atualização tecnológica. E melhoria na solução de videoconferência para as salas ativas e passivas, visto ser uma atualização tecnológica necessária para a plena utilização das funcionalidades, especialmente após a adoção do Teams para atividades internas do PJSC.</t>
  </si>
  <si>
    <t>Aquisição de monitores grandes (widescreen flat ou curvo)</t>
  </si>
  <si>
    <t>453204
482914</t>
  </si>
  <si>
    <t>DTI233</t>
  </si>
  <si>
    <t>Instalação em algumas unidades operacionais para avaliar a retirada do segundo monitor e deixar apenas um de maior porte, que permita a subdivisão de telas.</t>
  </si>
  <si>
    <t>Aquisição de dispositivo touch screen portátil (tablets)</t>
  </si>
  <si>
    <t>DTI234</t>
  </si>
  <si>
    <t>CGJ e DTI</t>
  </si>
  <si>
    <t>DTI - Disponibilizar tablets testar sistema de citação/intimação eletrônica por parte dos Oficiais de Justiça, além de acesso ao Processo Eletrônico por parte de cidadãos do Tribunal do Júri.
CGJ - O tablet é um periférico apto a permitir que os servidores possam aprimorar as suas técnicas na exposição de temas em reuniões ou cursos, além de ser uma ferramenta de fácil portabilidade e acesso.  Seu uso permitiria o acesso fácil à informação nesses eventos e solenidades, contribuindo na execução de trabalho com mais eficiência</t>
  </si>
  <si>
    <t>1500 para DTI + 4 específicos para CGJ</t>
  </si>
  <si>
    <t>Aquisição de STI de audiovisual</t>
  </si>
  <si>
    <t>479217, 483819
440588, 454694</t>
  </si>
  <si>
    <t>DTI235</t>
  </si>
  <si>
    <t>Melhorar a captação de áudio e vídeo das salas de audiência e das salas de depoimento especial para reduzir ruído e aumentar a qualidade de captação.</t>
  </si>
  <si>
    <t>Aquisição de tonner para impressoras diversas do PJSC</t>
  </si>
  <si>
    <t>465473, 399166,
399166, 399147,
399147, 433927,
368517, 427219,
427221,  427220, 427218, 426542,
417279, 417279, 431169, 431169,
384043, 384043,
431169, 416423,
 392039, 286714,
334998, 391904,
391904, 439418,
324301, 444620</t>
  </si>
  <si>
    <t>DTI236</t>
  </si>
  <si>
    <t>DMP/Divisão de Almoxarifado</t>
  </si>
  <si>
    <t>Necessidade com base no consumo de tonners das impressoras do parque tecnológico do PJSC</t>
  </si>
  <si>
    <t>Aquisição de equipamento concentrador da rede SD-WAN</t>
  </si>
  <si>
    <t>DTI237</t>
  </si>
  <si>
    <t>Atualmente o 2 concentradores da rede SD-WAN foram fornecidos pela ALGAR. Eles estão com END OD SUPPORT já definidos para 2026. Como esses equipamentos são estratégicos para a gerência SD-WAN das comarcas, e a ALGAR não tem mais interesse em renovar essas equipamentos, a fim de minimizar os riscos de indisponibilidade e manter o core da rede SD-WAN atualizados, definiu-se pela aquisição destes novos equipamentos. Já os 2 Fortigates 100F serão utilizados em alta redundância na unidade de Florianópolis-Executivo Fiscal que  é atendida apenas pelo CIASC, que não fornece equipamentos, e utilizaremos o Fortigate 100E que atualmente está ali instalado, para conectar links ADSL para que tenhamos acesso ao core da rede quando há incidentes com o firewall sem que necessitamos nos deslocar até o TJSC.</t>
  </si>
  <si>
    <t>Aquisição de programa de capacitação e conscientização em segurança cibernética</t>
  </si>
  <si>
    <t>DTI238</t>
  </si>
  <si>
    <t>NSEC - Núcleo de Segurança Cibernética</t>
  </si>
  <si>
    <t xml:space="preserve">Conscientizar magistrados, servidores, colaboradores e usuários em geral dos  Serviços de tecnologia da informação deste Tribunal sobre a importância da segurança cibernética, além de focar a atenção dos usuários e orientá-los a reconhecerem situações de quebra de segurança para agirem adequadamente e minimizar os impactos causados por esse tipo de ameaça. </t>
  </si>
  <si>
    <t>10.000 licenças em plataforma digital</t>
  </si>
  <si>
    <t>Renovação com acréscimo de licenças para a suíte Autodesk AEC Colletion e do do pacote  BIM 360 DOCS</t>
  </si>
  <si>
    <t>DTI239</t>
  </si>
  <si>
    <t>DEA - Diretoria de Engenharia</t>
  </si>
  <si>
    <t>Essencial para análise e desenvolvimento dos projetos na área de Engenharia e Arquitetura</t>
  </si>
  <si>
    <t>Autodesk AEC: Renovação (10 ) + Aquisição (+10) para 3 anos
BIM 360: Renovação (40) para 3 anos</t>
  </si>
  <si>
    <t xml:space="preserve"> Serviço continuado de instalação, configuração, manutenção e monitoramento de pontos de interligação de unidades do Poder Judiciário do Estado de Santa Catarina, por fibra
óptica, com o CIASC</t>
  </si>
  <si>
    <t>DTI240</t>
  </si>
  <si>
    <t>Temos 40 links de fibra conecetando comarcas ao PJSC. Além desses, existem 2 links de fibra de 10 Gbps que conectam a Sala Cofre do PJSC a uma infraestrutura redundante de servidores que fica alojada no datacenter do CIASC.É necessário a continuidade desses  Serviços para a execução das atividades judiciárias nos moldes atuais.</t>
  </si>
  <si>
    <t>42 links de fibras óticas</t>
  </si>
  <si>
    <t xml:space="preserve"> Prestação de serviços continuados de suporte técnico especializado em sistemas de telecomunicações, para execução de manutenção preventiva, corretiva, adaptativa e evolutiva nos sistemas de Telefonia VoIP, Tarifação, Bilhetagem, Videoconferência e Intimação por telefone, baseados nas plataformas Asterisk e BigBlueButton, suportados pelas tecnologias Linux, Asterisk, DRDB, Heartbeat, MySQL, PHP, Java, Ldap, A2Billing, Zabbix e Asternic</t>
  </si>
  <si>
    <t>DTI241</t>
  </si>
  <si>
    <t xml:space="preserve">	O planejamento dessa aquisição se faz necessária a fim de dar continuidade aos serviços e minimizar os riscos por indisponibilidade do sistema VOIP do PJSC e do PJSCConecta para videoconferências</t>
  </si>
  <si>
    <t>Para atendimento a todo Estado, em todas as unidades do Poder Judiciário</t>
  </si>
  <si>
    <t xml:space="preserve">Projetos para Construção do Prédio do Fórum da Comarca de  Modelo
</t>
  </si>
  <si>
    <t xml:space="preserve"> Serviço de Engenharia</t>
  </si>
  <si>
    <t>20060</t>
  </si>
  <si>
    <t>066.2.1.1</t>
  </si>
  <si>
    <t>Divisão de Projetos</t>
  </si>
  <si>
    <t>Projetos necessários à execução das obras previstas no PPA e Plano Plurianual</t>
  </si>
  <si>
    <t>1</t>
  </si>
  <si>
    <t>Comissão Permanente de Licitação</t>
  </si>
  <si>
    <t xml:space="preserve">Projetos para a Reforma Global e Ampliação do Fórum da Comarca de Indaial
</t>
  </si>
  <si>
    <t>046.1.3.1</t>
  </si>
  <si>
    <t xml:space="preserve">Reforma Global e Ampliação do Fórum da Comarca de Taió
</t>
  </si>
  <si>
    <t>1627</t>
  </si>
  <si>
    <t>100.1.1.0</t>
  </si>
  <si>
    <t>Gerência de Projetos</t>
  </si>
  <si>
    <t xml:space="preserve">Atendimento ao programa de necessidades da Comarca (solucionar problemas de acessibilidade, PCI, espaço físico, segurança, entre outros)
</t>
  </si>
  <si>
    <t xml:space="preserve">Projetos para a Reforma Global do Fórum da Comarca de Joinville - Fazendário
</t>
  </si>
  <si>
    <t>058.2.2.1</t>
  </si>
  <si>
    <t xml:space="preserve">Projetos para a Reforma Global e Ampliação do Fórum da Comarca  de Caçador
</t>
  </si>
  <si>
    <t>016.1.5.1</t>
  </si>
  <si>
    <t xml:space="preserve">Reforma Global e Ampliação do Fórum da Comarca de Santa Rosa do Sul
</t>
  </si>
  <si>
    <t>086.1.1.0</t>
  </si>
  <si>
    <t>Projetos para Estabilização de talude no terreno que abriga o Almoxarifado (ASTJ)</t>
  </si>
  <si>
    <t>112.3.5.1</t>
  </si>
  <si>
    <t xml:space="preserve">Substituição do sistema de climatização do Fórum São José
</t>
  </si>
  <si>
    <t>2020</t>
  </si>
  <si>
    <t>094.1.6.0</t>
  </si>
  <si>
    <t xml:space="preserve">Construção do Fórum da Comarca de Rio Negrinho
</t>
  </si>
  <si>
    <t>5622</t>
  </si>
  <si>
    <t>084.2.1.0</t>
  </si>
  <si>
    <t xml:space="preserve">Projetos para a Construção do Fórum de Ponte Serrada
</t>
  </si>
  <si>
    <t>076.2.2.1</t>
  </si>
  <si>
    <t xml:space="preserve">Projetos para a Ampliação da rede sprinkler do Arquivo Central - Aririú Palhoça
</t>
  </si>
  <si>
    <t>112.4.2.1</t>
  </si>
  <si>
    <t xml:space="preserve">Projetos para a Reforma Global e Ampliação do Fórum da Comarca de Lages
</t>
  </si>
  <si>
    <t>059.1.2.1</t>
  </si>
  <si>
    <t>Ampliação do prédio do Arquivo Central</t>
  </si>
  <si>
    <t>112.4.5.1</t>
  </si>
  <si>
    <t>112.0.9.0</t>
  </si>
  <si>
    <t xml:space="preserve">Reforma Parcial - PCI do Fórum da Comarca de Lauro Muller
</t>
  </si>
  <si>
    <t>061.1.3.0</t>
  </si>
  <si>
    <t>Regularizar a edificação junto ao CBMSC, segurança</t>
  </si>
  <si>
    <t xml:space="preserve">Construção do Fórum da Comarca de São José do Cedro
</t>
  </si>
  <si>
    <t>095.2.1.0</t>
  </si>
  <si>
    <t xml:space="preserve">Projetos para a Construção do Fórum da Comarca de Trombudo Central </t>
  </si>
  <si>
    <t>104.2.1.1</t>
  </si>
  <si>
    <t xml:space="preserve">Reforma Global e Ampliação do Fórum da Comarca de Orleans
</t>
  </si>
  <si>
    <t>069.1.1.1</t>
  </si>
  <si>
    <t xml:space="preserve">Construção do Fórum da Comarca de Presidente Getúlio
</t>
  </si>
  <si>
    <t>079.2.2.0</t>
  </si>
  <si>
    <t xml:space="preserve">Construção do Fórum da Comarca de  Curitibanos
</t>
  </si>
  <si>
    <t>032.2.1.0</t>
  </si>
  <si>
    <t>Correção das patologias na base dos pilares do Hall de Entrada do TJSC</t>
  </si>
  <si>
    <t>112.1.5.0</t>
  </si>
  <si>
    <t xml:space="preserve">Reforma Global e Ampliação do Fórum da Comarca de Brusque
</t>
  </si>
  <si>
    <t>015.1.1.0</t>
  </si>
  <si>
    <t xml:space="preserve">Projetos para Construção Fórum da Comarca da Capital - Norte da Ilha/Canasvieiras 
</t>
  </si>
  <si>
    <t>023.6.1.1</t>
  </si>
  <si>
    <t xml:space="preserve">Projetos para a Construção Fórum da Comarca de Itá 
</t>
  </si>
  <si>
    <t>048.2.1.1</t>
  </si>
  <si>
    <t xml:space="preserve">Construção do Fórum da Comarca de Garopaba 
</t>
  </si>
  <si>
    <t>037.2.1.0</t>
  </si>
  <si>
    <t xml:space="preserve">Reforma Global e Ampliação do Fórum da Comarca de Palmitos
</t>
  </si>
  <si>
    <t>072.1.2.0</t>
  </si>
  <si>
    <t xml:space="preserve">Construção do Fórum da Comarca de Urussanga 
</t>
  </si>
  <si>
    <t>108.2.1.0</t>
  </si>
  <si>
    <t xml:space="preserve">Reforma Parcial - PCI do Fórum da Comarca de Ibirama
</t>
  </si>
  <si>
    <t>042.1.4.0</t>
  </si>
  <si>
    <t xml:space="preserve">Reforma Parcial - PCI do Fórum da Comarca de Itajaí
</t>
  </si>
  <si>
    <t>050.1.3.0</t>
  </si>
  <si>
    <t xml:space="preserve">Construção do Fórum da Comarca de Sombrio 
</t>
  </si>
  <si>
    <t>099.2.1.0</t>
  </si>
  <si>
    <t xml:space="preserve">Projetos para a Construção do Fórum da Comarca de Itapiranga </t>
  </si>
  <si>
    <t>052.2.1.1</t>
  </si>
  <si>
    <t xml:space="preserve">Ampliação da rede sprinkler Arquivo Central - Aririú Palhoça
</t>
  </si>
  <si>
    <t>2011</t>
  </si>
  <si>
    <t>112.4.2.0</t>
  </si>
  <si>
    <t xml:space="preserve">Projetos para a Construção do Fórum da Comarca de Meleiro
</t>
  </si>
  <si>
    <t>065.2.1.1</t>
  </si>
  <si>
    <t xml:space="preserve">Projetos para a Construção do Fórum da Comarca de Papanduva
</t>
  </si>
  <si>
    <t>073.2.1.1</t>
  </si>
  <si>
    <t xml:space="preserve">Reforma Global e Ampliação Porto do Fórum da Comarca de Porto União
</t>
  </si>
  <si>
    <t>078.1.1.0</t>
  </si>
  <si>
    <t>Projetos para a Reforma Global e Ampliação do Fórum da Comarca de Lauro Muller</t>
  </si>
  <si>
    <t>061.1.2.1</t>
  </si>
  <si>
    <t>Serviço continuado de design gráfico</t>
  </si>
  <si>
    <t>15032</t>
  </si>
  <si>
    <t>DGP49</t>
  </si>
  <si>
    <t>Assessoria Técnica</t>
  </si>
  <si>
    <t>Necessidade de dar continuidade aos  Serviços de design gráfico</t>
  </si>
  <si>
    <t>8 postos</t>
  </si>
  <si>
    <t xml:space="preserve">Serviço continuado de movimentação de mercadorias </t>
  </si>
  <si>
    <t>DGP50</t>
  </si>
  <si>
    <t xml:space="preserve">Necessidade de dar continuidade aos  Serviços de movimentação de cargas </t>
  </si>
  <si>
    <t>60 postos</t>
  </si>
  <si>
    <t>Serviço continuado de marcenaria</t>
  </si>
  <si>
    <t>DGP51</t>
  </si>
  <si>
    <t>Necessidade de dar continuidade aos  Serviços de marcenaria</t>
  </si>
  <si>
    <t>4 postos</t>
  </si>
  <si>
    <t>Serviço continuado de gestão de consignados</t>
  </si>
  <si>
    <t>DGP52</t>
  </si>
  <si>
    <t>Necessidade de dar continuidade aos  Serviços de gestão de consignados</t>
  </si>
  <si>
    <t>Serviço de consultoria em inovação - ACATE</t>
  </si>
  <si>
    <t>4837</t>
  </si>
  <si>
    <t>ASPLAN/NUI</t>
  </si>
  <si>
    <t xml:space="preserve">A busca por soluções inovadoras para problemas específicos por meio da edição e seleção de desafios em um hub de inovação, ajudando ainda a promover a colaboração entre diferentes empresas e indivíduos, criando um ambiente propício para o compartilhamento de ideias e conhecimentos. </t>
  </si>
  <si>
    <t>Serviço de Consultoria em projetos de inovação</t>
  </si>
  <si>
    <t>4850</t>
  </si>
  <si>
    <t>Consultoria, mentoria, viabilidade, auxílio na identificação de novas e melhores possibilidades de avanço ao PJSC, além de amplitude da visão de negócio.</t>
  </si>
  <si>
    <t xml:space="preserve">  Serviço de ferramentas de inovação</t>
  </si>
  <si>
    <t>4843</t>
  </si>
  <si>
    <t>A contratação  de ferramentas são essenciais para brainstorming como técnica de geração de ideias, além de possibilitar a validação de projetos por meio de técnicas de prototipagem que auxiliam de maneira objetiva e singular o dispêndio equivocado de orçamento público em projetos vultuosos.</t>
  </si>
  <si>
    <t xml:space="preserve">  Serviço de especialistas em inovação com expertise em capacitar laboratoristas em inovação</t>
  </si>
  <si>
    <t>4846</t>
  </si>
  <si>
    <t>A contratação é essencial para a disseminação da cultura da inovação e do compartilhamento de problemas, ideias e soluções, nas diversas unidades administrativas e judiciais do PJSC</t>
  </si>
  <si>
    <t xml:space="preserve"> Serviço continuado de manutenção preventiva e corretiva nos elevadores do novo Fórum da Comarca de São Lourenço do Oeste</t>
  </si>
  <si>
    <t>200.3.63.11</t>
  </si>
  <si>
    <t>Divisão de Manutenção Predial de 1º Grau</t>
  </si>
  <si>
    <t>Manter perfeito funcionamento dos equipamentos (obra prevista para ser entregue em 2024)</t>
  </si>
  <si>
    <t xml:space="preserve"> Serviço continuado de manutenção preventiva e corretiva nos elevadores do novo Fórum da Comarca de Garuva</t>
  </si>
  <si>
    <t>200.3.63.13</t>
  </si>
  <si>
    <t xml:space="preserve"> Serviço continuado de manutenção preventiva e corretiva nos elevadores do novo Fórum da Comarca de Imbituba</t>
  </si>
  <si>
    <t>200.3.63.17</t>
  </si>
  <si>
    <t xml:space="preserve"> Serviço continuado de manutenção preventiva e corretiva nos elevadores do novo Fórum da Comarca de Campo Erê</t>
  </si>
  <si>
    <t>200.3.63.24</t>
  </si>
  <si>
    <t xml:space="preserve"> Serviço continuado de manutenção preventiva e corretiva nos elevadores do novo Fórum da Comarca de Herval do Oeste</t>
  </si>
  <si>
    <t>200.3.63.15</t>
  </si>
  <si>
    <t xml:space="preserve"> Serviço continuado de manutenção preventiva e corretiva nos elevadores do novo Fórum de Família da Comarca de Balneário Camboriú</t>
  </si>
  <si>
    <t>200.3.63.16</t>
  </si>
  <si>
    <t xml:space="preserve"> Serviço continuado de manutenção preventiva e corretiva no sistema de climatização do Fórum da Comarca de São Lourenço do Oeste</t>
  </si>
  <si>
    <t>200.3.62.20</t>
  </si>
  <si>
    <t>Garantir o funcionamento adequado dos equipamentos de climatização</t>
  </si>
  <si>
    <t xml:space="preserve"> Serviço continuado de manutenção preventiva e corretiva no sistema climatização do novo Fórum da Comarca de Garuva</t>
  </si>
  <si>
    <t>200.3.62.17</t>
  </si>
  <si>
    <t xml:space="preserve"> Serviço continuado de manutenção preventiva e corretiva no sistema de climatização do novo Fórum da Comarca de Imbituba</t>
  </si>
  <si>
    <t>200.3.62.18</t>
  </si>
  <si>
    <t xml:space="preserve"> Serviço continuado de manutenção preventiva e corretivano sistema de climatização do Fórum da Comarca de Campo Erê</t>
  </si>
  <si>
    <t>200.3.62.9</t>
  </si>
  <si>
    <t xml:space="preserve"> Serviço continuado de manutenção preventiva e corretiva no sistema de climatização do Fórum da Comarca de Herval do Oeste</t>
  </si>
  <si>
    <t>200.3.62.11</t>
  </si>
  <si>
    <t xml:space="preserve"> Serviço continuado de manutenção preventiva e corretiva no sistema climatização do novo Fórum de Família da Comarca de Balneário Camboriú</t>
  </si>
  <si>
    <t>200.3.62.31</t>
  </si>
  <si>
    <t xml:space="preserve"> Serviço continuado de levantamento topográfico e sondagem</t>
  </si>
  <si>
    <t>200.3.64.1</t>
  </si>
  <si>
    <t xml:space="preserve"> Serviços necessários à elaboração dos projetos da futura obra</t>
  </si>
  <si>
    <t>Projetos para a Reforma Global e Ampliação do Fórum da Comarca de Santa Cecília</t>
  </si>
  <si>
    <t>085.2.1.1</t>
  </si>
  <si>
    <t>Divisão de Manutenção Predial de 2º Grau</t>
  </si>
  <si>
    <t xml:space="preserve"> Serviços de Manutenção e Operação - Estações de Tratamento de Efluentes</t>
  </si>
  <si>
    <t>19160</t>
  </si>
  <si>
    <t>200.3.27.4</t>
  </si>
  <si>
    <t>Fim da vigência do contrato n. 74/2019. A manutenção das estações de tratamento de esgoto visa mantê-las em perfeito funcionamento, por meio da identificação e execução dos  Serviços necessários, coleta e análise dos efluentes, de forma a garantir a emissão dos efluentes de acordo com as normas e legislações vigentes.</t>
  </si>
  <si>
    <t xml:space="preserve"> Serviços de Manutenção do Sistema de Climatização do Fórum da Comarca de Chapecó</t>
  </si>
  <si>
    <t>200.3.62.59</t>
  </si>
  <si>
    <t>Fim da vigência do contrato n. 62/2019. A execução de manutenção preventiva mensal e corretiva visa atender ao que determina a Portaria nº 3523 do Ministério da Saúde, e resoluções da Agência Nacional de Vigilância Sanitária, assim como atender à exigência técnica de possuir um responsável técnico pelos  Serviços de manutenção</t>
  </si>
  <si>
    <t xml:space="preserve"> Serviços de Manutenção do Sistema de Climatização do Fórum da Comarca de Joinville</t>
  </si>
  <si>
    <t>200.3.62.60</t>
  </si>
  <si>
    <t>Fim da vigência do contrato n. 61/2019. A execução de manutenção preventiva mensal e corretiva visa atender ao que determina a Portaria nº 3523 do Ministério da Saúde, e resoluções da Agência Nacional de Vigilância Sanitária, assim como atender à exigência técnica de possuir um responsável técnico pelos  Serviços de manutenção</t>
  </si>
  <si>
    <t xml:space="preserve"> Serviços de Manutenção das Plataformas Elevatórias PJSC</t>
  </si>
  <si>
    <t>200.3.63.50</t>
  </si>
  <si>
    <t>Fim da vigência do contrato n. 94/2019. A execução de manutenções preventivas e corretivas em elevadores ou plataformas elevatórias é fundamental para que estes possam ser colocados adequadamente em funcionamento, uma vez que os equipamentos necessitam de inspeções periódicas de maneira a operarem em totais condições de segurança. Além disso, em função do uso, algumas peças e componentes sofrem desgaste natural, o que gera a necessidade de manutenções corretivas.</t>
  </si>
  <si>
    <t xml:space="preserve"> Serviços de Manutenção de Climatização dos equipamentos individuais PJSC</t>
  </si>
  <si>
    <t>200.3.62.61</t>
  </si>
  <si>
    <t>Fim da vigência dos contratos n. 160/2019 e 163/2019. A execução de manutenção preventiva mensal e corretiva visa atender ao que determina a Portaria nº 3523 do Ministério da Saúde, e resoluções da Agência Nacional de Vigilância Sanitária, assim como atender à exigência técnica de possuir um responsável técnico pelos  Serviços de manutenção</t>
  </si>
  <si>
    <t>Modernização dos elevadores do Fórum da Comarca de São José</t>
  </si>
  <si>
    <t>200.3.63.49</t>
  </si>
  <si>
    <t>Defasagem tecnológica e segurança</t>
  </si>
  <si>
    <t>Aquisição de equipamentos de climatização do tipo split</t>
  </si>
  <si>
    <t>200.3.30.5</t>
  </si>
  <si>
    <t>Atualização contínua dos equipamentos em razão do fim de vida útil, bem como atendimento ao cronograma de substituição de equipamentos de climatização do tipo janeleiro por splits</t>
  </si>
  <si>
    <t xml:space="preserve"> Serviços de Manutenção de Climatização de equipamentos splits Torre I</t>
  </si>
  <si>
    <t>200.3.62.62</t>
  </si>
  <si>
    <t xml:space="preserve">Substituição parcial do contrato 17/2019. A torre I do TJSC é climatizada por diversos equipamentos de climatização do tipo split e estes necessitam de  Serviços de manutenção preventiva e corretiva para se manterem operando dentro da normalidade e atendendo adequadamente servidores, funcionários e usuários da edificação.
Além disso, a execução de manutenções preventivas e corretivas em sistemas de climatização é exigida por leis e resoluções nacionais.
</t>
  </si>
  <si>
    <t xml:space="preserve"> Serviços de Manutenção de Climatização da Biblioteca, do CPD e do Auditório Pleno do TJSC</t>
  </si>
  <si>
    <t>200.3.62.63</t>
  </si>
  <si>
    <t xml:space="preserve">Substituição parcial do contrato 17/2019. A Biblioteca, o CPD e o Auditório do Pleno do TJSC são climatizados por sistemas de climatização do tipo central e tais sistemas necessitam de  Serviços de manutenção preventiva e corretiva para se manterem operando dentro da normalidade e atendendo adequadamente aos respectivos ambientes.
Além disso, a execução de manutenções preventivas e corretivas em sistemas de climatização é exigida por leis e resoluções nacionais.
</t>
  </si>
  <si>
    <t xml:space="preserve"> Serviços de Manutenção do sistema de segurança para o Arquivo Central</t>
  </si>
  <si>
    <t>200.3.23.2</t>
  </si>
  <si>
    <t xml:space="preserve">Substituição contrato 28/2019. A Edificação do Arquivo Central do TJSC abriga uma grande quantidade de documentos importantes do Poder Judiciário Catarinense e neste sentido, foram instalados diversos sistemas de segurança, os quais, para operarem de maneira adequada, necessitam estar em bom estado de conservação e funcionamento, aspecto que só pode ser garantido, a partir de  Serviço continuado de manutenção preventiva e corretiva.
</t>
  </si>
  <si>
    <t xml:space="preserve"> Serviço continuado de manutenção em subestações de energia
</t>
  </si>
  <si>
    <t xml:space="preserve">21687
</t>
  </si>
  <si>
    <t xml:space="preserve">200.3.36.2
</t>
  </si>
  <si>
    <t xml:space="preserve">Divisão de Manutenção Predial de 1º Grau
</t>
  </si>
  <si>
    <t xml:space="preserve">Fim da vigência do contrato n. 76/2018.  Necessidade de continuidade do  Serviço de manutenção se justifica na medida em que as subestações de energia são responsáveis pela adequação dos níveis de tensão ao uso. A manutenção continuada visa garantir o bom funcionamento, a segurança e a continuidade no fornecimento de energia. Além de que a matéria é fiscalizada pelo CREA, o qual exige apresentação anual de ART das manutenções.
</t>
  </si>
  <si>
    <t xml:space="preserve">Obras para regularização do prédio sede da comarca de Joinville junto ao CBMSC
</t>
  </si>
  <si>
    <t>058.1.7.0</t>
  </si>
  <si>
    <t>Regularização do prédio sede da comarca de Joinville junto ao CBMSC</t>
  </si>
  <si>
    <t xml:space="preserve">Serviço continuado de avaliação e manutenção preventiva dos sistemas de segurança contra incêndio e pânico
</t>
  </si>
  <si>
    <t>200.3.15.4</t>
  </si>
  <si>
    <t>Manter os sistemas das edificações em pleno funcionamento e cumprir as exigências normativas do CBMSC para garantir a regularidade das edificações do Poder Judiciário</t>
  </si>
  <si>
    <t>Concessão de uso remunerado de espaço situado nas dependências do Fórum da Comarca de Itajaí para a exploração dos serviços de lanchonete</t>
  </si>
  <si>
    <t>DMP011</t>
  </si>
  <si>
    <t xml:space="preserve">Conforme deliberação em reunião dos magistrados da Comarca de Itajaí, e também em razão de o fornecimento de lanches e refeições no próprio local de trabalho evitar que haja necessidade do colaborador se deslocar, melhor aproveitando o tempo e contribuindo para a produtividade na prestação de do serviço. </t>
  </si>
  <si>
    <t xml:space="preserve">Serviços continuados de treinamento de hardware e software, bem como de serviços continuados de suporte técnico das catracas de acesso, tipo pedestal, urna acoplada, e do software integrado de controle e registro de acesso de pessoas. - TELEMÁTICA SISTEMAS INTELIGENTES LTDA.
</t>
  </si>
  <si>
    <t>DDI157</t>
  </si>
  <si>
    <t xml:space="preserve">Permitir o suporte técnico que abranja manutenções preventivas, corretivas e emergenciais das catracas de acesso, bem assim manutenções corretivas do software integrado de controle e registro de acesso de pessoas, para garantir a efetiva utilização dos equipamentos e o consequente monitoramento de acesso aos prédios
</t>
  </si>
  <si>
    <t>Dani</t>
  </si>
  <si>
    <t>Unidade Demandante</t>
  </si>
  <si>
    <t>Gestor Orçamentário</t>
  </si>
  <si>
    <t>Justificativa para a necessidade da contratação</t>
  </si>
  <si>
    <t>Valor estimado da contratação</t>
  </si>
  <si>
    <t>Aplicam-se os critérios de sustentabilidade, além do tratamento preferencial às MEs e EPPS?</t>
  </si>
  <si>
    <t>Valor total contratado</t>
  </si>
  <si>
    <t>Capacitação - Juízo de Admissibilidade de Recursos Excepionais</t>
  </si>
  <si>
    <t>As atividades de capacitação desenvolvidas pela Academia Judicial propiciam o alinhamento de sua missão de “Desenvolver permanentemente conhecimentos, habilidades e atitudes de magistrados, servidores e colaboradores do Poder Judiciário de Santa Catarina” com o objetivo estratégico institucional do Poder Judiciário de Santa Catarina.</t>
  </si>
  <si>
    <t>1 Turma</t>
  </si>
  <si>
    <t>Capacitação - Área de Governança: como estruturar e gerar valor</t>
  </si>
  <si>
    <t xml:space="preserve">Capacitação - Avaliação pelo Oficial de Justiça: imóveis urbanos e bens móveis </t>
  </si>
  <si>
    <t xml:space="preserve">Capacitação - Acessibilidade Digital </t>
  </si>
  <si>
    <t xml:space="preserve">Capacitação - ENFAM - Formação de Formadores – FOFO </t>
  </si>
  <si>
    <t>Capacitação - ENFAM - Gestão Humanizada</t>
  </si>
  <si>
    <t>Capacitação - Fórum de Governança no Sistema de Justiça</t>
  </si>
  <si>
    <t>Capacitação - ENFAM - Pacote Anticrime Módulo I: aspectos penais e processuais relevantes</t>
  </si>
  <si>
    <t>Capacitação - Fórum Nacional dos Juizados Especiais - FONAJE</t>
  </si>
  <si>
    <t>Capacitação - ENFAM - Neurociência e Tomada de Decisão Judicial</t>
  </si>
  <si>
    <t>Capacitação - ENFAM - O Cérebro que Julga: neurociências para juízes</t>
  </si>
  <si>
    <t>Capacitação - Formação de Facilitadores em Processos Circulares de Justiça Restaurativa</t>
  </si>
  <si>
    <t>Capacitação - ENFAM - Pacote Anticrime: novas regras processuais da Lei de Organizações Criminosas</t>
  </si>
  <si>
    <t>Capacitação - Tópicos Especiais de Direito de Família e Infância</t>
  </si>
  <si>
    <t>Capacitação - ENFAM - Marco Legal da Primeira Infância e suas Implicações Jurídicas</t>
  </si>
  <si>
    <t>Capacitação - Audiências Concentradas</t>
  </si>
  <si>
    <t>Capacitação - Aprofundamento Docente em Mediação e Conciliação Judiciais</t>
  </si>
  <si>
    <t>Capacitação - Formação Inicial à Judicância Militar</t>
  </si>
  <si>
    <t>Capacitação - Programa Novos Caminhos</t>
  </si>
  <si>
    <t xml:space="preserve">Capacitação - ENFAM - Técnicas Processuais Diferenciadas </t>
  </si>
  <si>
    <t>Capacitação - ENFAM - Oficina Pedagógica</t>
  </si>
  <si>
    <t>Capacitação - Encontro do Colégio Permanente de Diretores de Escolas Estaduais da Magistratura - COPEDEM</t>
  </si>
  <si>
    <t>Capacitação - Formação de Mediadores e Conciliadores Judiciais</t>
  </si>
  <si>
    <t>Capacitação - Seminário Internacional da Academia Judicial do Poder Judiciário de Santa Catarina</t>
  </si>
  <si>
    <t>Capacitação - Fórum Estadual dos Psicólogos do Poder Judiciário de Santa Catarina</t>
  </si>
  <si>
    <t xml:space="preserve">Capacitação - Seminários Regionais da Magistratura Catarinense </t>
  </si>
  <si>
    <t>4 Turmas</t>
  </si>
  <si>
    <t>Capacitação - Direção Defensiva e Evasiva</t>
  </si>
  <si>
    <t>Diversas</t>
  </si>
  <si>
    <t>Capacitação - Curso Oficial de Formação Inicial</t>
  </si>
  <si>
    <t>Capacitação - Pós-Graduação</t>
  </si>
  <si>
    <t>Capacitação - Produtividade nas diligências</t>
  </si>
  <si>
    <t>Capacitação - Formação de Tutores no Contexto da Magistratura</t>
  </si>
  <si>
    <t>Capacitação - Gestão de Riscos Corporativos</t>
  </si>
  <si>
    <t>Capacitação - Desenvolvimento de Ideias Inovadoras</t>
  </si>
  <si>
    <t>Capacitação - Conselheiros de Administração</t>
  </si>
  <si>
    <t>Capacitação - Congresso Catarinense sobre Gestão de Pessoas</t>
  </si>
  <si>
    <t>Capacitação - Congresso Brasileiro de Direito Comercial</t>
  </si>
  <si>
    <t>Capacitação - Congresso de Processo Civil</t>
  </si>
  <si>
    <t>Capacitação - xTech Legal</t>
  </si>
  <si>
    <t>Capacitação - Encontro de TSI's do Poder Judiciário de Santa Catarina</t>
  </si>
  <si>
    <t>Capacitação - Congresso Brasileiro de Pregoeiros</t>
  </si>
  <si>
    <t>Capacitação - Congresso do Mercosul de Direito de Família e Sucessões</t>
  </si>
  <si>
    <t>Capacitação - Instrutor de Armamento e Tiro</t>
  </si>
  <si>
    <t>Capacitação - Seminário Gestão Orçamentária no Poder  Judiciário</t>
  </si>
  <si>
    <t>Serviços de gestão editorial e atualização contínua das indexações da Revista do CEJUR/TJSC: Prestação Jurisdicional - periódico publicado pela Academia Judicial.</t>
  </si>
  <si>
    <t>Seguro Coletivo Residentes Judiciais/Jurídicos</t>
  </si>
  <si>
    <t>Assinatura das revistas da Editora Lex Magister (9 revistas)</t>
  </si>
  <si>
    <t>Manter a continuidade e a atualização da coleção para os usuários da Biblioteca Desembargador Marcílio Medeiros</t>
  </si>
  <si>
    <t>Assinatura das revistas da Editora RT/Thomson Reuters (10 revistas)</t>
  </si>
  <si>
    <t>Assinatura de revista da Editora IBDFAM (1 revista)</t>
  </si>
  <si>
    <t>1 renovação de assinatura</t>
  </si>
  <si>
    <t>Assinatura das revistas da Editora IOB (6 revistas)</t>
  </si>
  <si>
    <t>Assinatura das revistas da Editora Fórum (10 revistas)</t>
  </si>
  <si>
    <t>Assinatura do jornal digital NSC Total (2 assinaturas)</t>
  </si>
  <si>
    <t>Assinatura do jornal Notícias do Dia (4 assinaturas)</t>
  </si>
  <si>
    <t>Assinatura do jornal O Estado de São Paulo (2 assinaturas)</t>
  </si>
  <si>
    <t>Assinatura do jornal Folha de S.Paulo (3 assinaturas)</t>
  </si>
  <si>
    <t>Serviço de manutenção de perfuradora elétrica</t>
  </si>
  <si>
    <t>Manter os serviços de fotocópia em funcionamento</t>
  </si>
  <si>
    <t>Assinatura plataforma digital Minha Biblioteca Jurídica para 100 (cem) acessos simultâneos por 12 (doze) meses</t>
  </si>
  <si>
    <t>Aquisição de Carrinhos de transporte de processos e caixas</t>
  </si>
  <si>
    <t>Auxiliar na logística de arquivamento e desarquivamento de processos judiciais físicos findos arquivados da Divisão de Arquivo</t>
  </si>
  <si>
    <t xml:space="preserve">Aquisição de Mesas para higienização de documentos </t>
  </si>
  <si>
    <t>Auxiliar na higienização de documentos históricos</t>
  </si>
  <si>
    <t>Aquisição de Impressora de etiqueta</t>
  </si>
  <si>
    <t>Auxiliar a localização de processos judiciais físicos findos arquivados na Divisão de Arquivo</t>
  </si>
  <si>
    <t>Aquisição de Insumos para impressão de etiquetas de processos e para caixas</t>
  </si>
  <si>
    <t>Aquisição de Etiquetas para caixas de arquivo em papelão</t>
  </si>
  <si>
    <t>Aquisição de Datalogger temperatura e umidade</t>
  </si>
  <si>
    <t xml:space="preserve">Auxiliar no monitoramento dos índices de temperatura e umidade nos ambientes que abrigam acervos de guarda permanente </t>
  </si>
  <si>
    <t>Serviço de manutenção em empilhadeiras elétricas e paleteiras manuais</t>
  </si>
  <si>
    <t>Auxiliar na logística de arquivamento e desarquivamento de processos judiciais físicos findos arquivados na Divisão de Arquivo</t>
  </si>
  <si>
    <t>Aquisição de Etiquetas adesivas de identificação</t>
  </si>
  <si>
    <t>Controlar o acesso aos prédios do PJSC que não possuem catracas</t>
  </si>
  <si>
    <t>Aquisição de impressora de crachá</t>
  </si>
  <si>
    <t>Garantir de forma eficiente, a segurança e o controle de acesso de pessoas às edificações do PJS</t>
  </si>
  <si>
    <t>Aquisição de licença de software para impressão de crachás</t>
  </si>
  <si>
    <t>Aquisição de materiais destinados à confecção de crachás de identificação para o PJSC - ribon colorido</t>
  </si>
  <si>
    <t>Aquisição de materiais destinados à confecção de crachás de identificação para o PJSC - presilha</t>
  </si>
  <si>
    <t>Aquisição de materiais destinados à confecção de crachás de identificação para o PJSC - cordão</t>
  </si>
  <si>
    <t>Aquisição de materiais destinados à confecção de crachás de identificação para o PJSC - película</t>
  </si>
  <si>
    <t>Aquisição de materiais destinados à confecção de crachás de identificação para o PJSC - cartão PVC branco</t>
  </si>
  <si>
    <t>Aquisição de materiais destinados à confecção de crachás de identificação para o PJSC - cartão PVC branco Mifare</t>
  </si>
  <si>
    <t>Aquisição de materiais destinados à confecção de crachás de identificação para o PJSC - cartão PVC pre-impresso</t>
  </si>
  <si>
    <t>Aquisição de materiais destinados à confecção de crachás de identificação para o PJSC - cartão PVC pré-impresso Mifare</t>
  </si>
  <si>
    <t>Capacitação/treinamento para o software de impressão de crachá</t>
  </si>
  <si>
    <t>Serviço de Manutenção de software de impressora de crachá</t>
  </si>
  <si>
    <t>Serviço de Manutenção de impressora de crachá</t>
  </si>
  <si>
    <t>Serviço de Consultoria e suporte técnico para RDC-Arq composto pelos softwares Archivemática e AtoM</t>
  </si>
  <si>
    <t xml:space="preserve">Garantir de forma eficiente, a preservação e o acesso à documentação do PJSC </t>
  </si>
  <si>
    <t>Aquisição de Peças para manutenção das catracas</t>
  </si>
  <si>
    <t>606059, 602622</t>
  </si>
  <si>
    <t>Aquisição de Cânfora</t>
  </si>
  <si>
    <t>"Considerando a inexistência de código específico no Sistema Comprasnet e já que caracterizados preços de mercado, afasto a aplicação da cotação eletrônica, com fulcro na competência a mim delegada pela Resolução GP n. 42/2018" (doc 5590909 do SEI 0021469-34.2021.8.24.0710)</t>
  </si>
  <si>
    <t>Conservação dos processos judiciais físicos findos de guarda permanente</t>
  </si>
  <si>
    <t>Serviço de restauração de móveis pertencentes ao Museu do Judiciário Catarinense e de objetos utilizados em exposições</t>
  </si>
  <si>
    <t>Preservar a memória do PJSC</t>
  </si>
  <si>
    <t>Serviço de diagramação e impressão de obras bibliográficas referentes à história do PJSC</t>
  </si>
  <si>
    <t>Aquisição de Materias para higienização de processos históricos e de guarda permanente</t>
  </si>
  <si>
    <t>269892, 483888</t>
  </si>
  <si>
    <t>Serviço de fumigação de processos judiciais e documentos de guarda permanente e para os processos atingidos pela enchente de dezembro de 2022</t>
  </si>
  <si>
    <t>Aquisição de Materiais para as exposições do Museu</t>
  </si>
  <si>
    <t>Disco/escova para enceradeira industrial</t>
  </si>
  <si>
    <t>Auxiliar na limpeza dos prédios que abrigam os documentos administrativos e processos judiciais físicos findos arquivados</t>
  </si>
  <si>
    <t xml:space="preserve">Serviço de digitalização colorida de pranchas de projetos
</t>
  </si>
  <si>
    <t xml:space="preserve">14486
</t>
  </si>
  <si>
    <t xml:space="preserve">Facilidade de pesquisa e redução de espaço físico (armazenamento)
</t>
  </si>
  <si>
    <t>1.000 m²</t>
  </si>
  <si>
    <t>Diretoria de Saúde</t>
  </si>
  <si>
    <r>
      <rPr>
        <sz val="11"/>
        <color rgb="FF000000"/>
        <rFont val="Calibri"/>
      </rPr>
      <t xml:space="preserve">Serviços de coleta, transporte e destinação final à legislação ambiental adequada à legislação ambiental de resíduos de serviços de saúde na </t>
    </r>
    <r>
      <rPr>
        <b/>
        <sz val="11"/>
        <color rgb="FF000000"/>
        <rFont val="Calibri"/>
      </rPr>
      <t>Divisão de Saúde.</t>
    </r>
  </si>
  <si>
    <t>Serviços essenciais de coleta, transporte e destinção ambientalmente adequada de resíduos de sáude.</t>
  </si>
  <si>
    <t>12 coletas</t>
  </si>
  <si>
    <t>0039245-76.2023</t>
  </si>
  <si>
    <r>
      <rPr>
        <sz val="11"/>
        <color rgb="FF000000"/>
        <rFont val="Calibri"/>
      </rPr>
      <t xml:space="preserve">Serviços de coleta, transporte, fragmentação e destinação final adequada à legislação ambiental de processos findos na </t>
    </r>
    <r>
      <rPr>
        <b/>
        <sz val="11"/>
        <color rgb="FF000000"/>
        <rFont val="Calibri"/>
      </rPr>
      <t>Divisão de Arquivo</t>
    </r>
    <r>
      <rPr>
        <sz val="11"/>
        <color rgb="FF000000"/>
        <rFont val="Calibri"/>
      </rPr>
      <t xml:space="preserve">. </t>
    </r>
  </si>
  <si>
    <t>Seviços essenciais de coleta, transporte e destinação ambientalmente adequada de resíduos recicláveis</t>
  </si>
  <si>
    <t>6 coletas</t>
  </si>
  <si>
    <t>Serviços de seguro de acidentes pessoais para estagiários</t>
  </si>
  <si>
    <t>Atendimento de obrigação legal da Lei n. 11.788/2008</t>
  </si>
  <si>
    <t>3500</t>
  </si>
  <si>
    <t xml:space="preserve">Aquisição de Refil Mop pó </t>
  </si>
  <si>
    <t>Aquisição de Água Mineral</t>
  </si>
  <si>
    <t>445485, 445484, 445479</t>
  </si>
  <si>
    <t>Aquisição de água (garrafas de 500ml e galões de 20 litros)</t>
  </si>
  <si>
    <t>Bombona:100; garrafa sem gás:1080; com gás:240</t>
  </si>
  <si>
    <t>Serviços de Manutenção de Jardim</t>
  </si>
  <si>
    <t>Manutenção e limpeza do jardim</t>
  </si>
  <si>
    <t>Serviços de Refeição para sessões juri</t>
  </si>
  <si>
    <t>Fornecimento de alimentação aos participantes das sessões do Tribunal do Juri</t>
  </si>
  <si>
    <t>Refeições/ Lanches: 367</t>
  </si>
  <si>
    <t>Serviços de Imunização - dedetização</t>
  </si>
  <si>
    <t>Manutenção da salubridade das instalações quanto às pragas</t>
  </si>
  <si>
    <t>Aquisição de  Água Mineral</t>
  </si>
  <si>
    <t>bombona: 150; garrafa sem gás:600; com gás: 180</t>
  </si>
  <si>
    <t> Refeições/ Lanches: 146</t>
  </si>
  <si>
    <t>Aquisição de Leite</t>
  </si>
  <si>
    <t>Aquisição de leite UHT</t>
  </si>
  <si>
    <t>Aquisição de água (garrafas de 500ml e galões de 20 litros</t>
  </si>
  <si>
    <t>bombona: 140; garrafa sem gás: 540; com gás: 360</t>
  </si>
  <si>
    <t> Refeições/ Lanches: 162</t>
  </si>
  <si>
    <t>Refeições/ Lanches: 510</t>
  </si>
  <si>
    <t>Refeições/ Lanches: 105</t>
  </si>
  <si>
    <t>Refeições/ Lanches: 215</t>
  </si>
  <si>
    <t>Refeições/ Lanches: 974</t>
  </si>
  <si>
    <t>Refeições/ Lanches: 621</t>
  </si>
  <si>
    <t>Bombona:180</t>
  </si>
  <si>
    <t>Refeições/ Lanches: 240</t>
  </si>
  <si>
    <t> Refeições/ Lanches: 645</t>
  </si>
  <si>
    <t>Refeições/ Lanches: 524</t>
  </si>
  <si>
    <t>Refeições/ Lanches: 1214</t>
  </si>
  <si>
    <t>Refeições/ Lanches: 988</t>
  </si>
  <si>
    <t>Bombona: 87; garrafa sem gás: 624;</t>
  </si>
  <si>
    <t>Refeições/ Lanches: 336</t>
  </si>
  <si>
    <t>Bombona 60; garrafa sem gás: 180; com gás: 72</t>
  </si>
  <si>
    <t>Refeições/ Lanches: 140</t>
  </si>
  <si>
    <t>Refeições/ Lanches: 204</t>
  </si>
  <si>
    <t>Refeições/ Lanches: 1126</t>
  </si>
  <si>
    <t>Refeições/ Lanches: 255</t>
  </si>
  <si>
    <t>Refeições/ Lanches: 318</t>
  </si>
  <si>
    <t>Aquisição de esponja para limpeza</t>
  </si>
  <si>
    <t>Materiais necessários para utilização na limpeza em geral</t>
  </si>
  <si>
    <t>20.000 unidades</t>
  </si>
  <si>
    <t>Aquisição de cera líquida</t>
  </si>
  <si>
    <t>3.600 frascos</t>
  </si>
  <si>
    <t>Aquisição de detergente para louças</t>
  </si>
  <si>
    <t>1.000 caixas</t>
  </si>
  <si>
    <t>Aquisição de limpa vidros</t>
  </si>
  <si>
    <t>500 caixas</t>
  </si>
  <si>
    <t>Aquisição de sabão em pó</t>
  </si>
  <si>
    <t>4.000 pacotes</t>
  </si>
  <si>
    <t>Aquisição de flanela</t>
  </si>
  <si>
    <t>1.400 pacotes</t>
  </si>
  <si>
    <t>Aquisicão de toalha de louça</t>
  </si>
  <si>
    <t>Materiais necessários para utilização nas copas</t>
  </si>
  <si>
    <t>Aquisição de filtro de café</t>
  </si>
  <si>
    <t>3.000 caixas</t>
  </si>
  <si>
    <t>Aquisição de espanador</t>
  </si>
  <si>
    <t>1.000 unidades</t>
  </si>
  <si>
    <t>Aquisição de xícara</t>
  </si>
  <si>
    <t>120 caixas</t>
  </si>
  <si>
    <t>Bombona: 140; garrafa sem gás: 720; com gás: 240</t>
  </si>
  <si>
    <t>Refeições/ Lanches: 364</t>
  </si>
  <si>
    <t>Refeições/ Lanches: 633</t>
  </si>
  <si>
    <t>Bombona: 80; garrafa sem gás: 360</t>
  </si>
  <si>
    <t>Refeições/ Lanches: 50</t>
  </si>
  <si>
    <t>Refeições/ Lanches: 837</t>
  </si>
  <si>
    <t>Refeições/ Lanches: 157</t>
  </si>
  <si>
    <t>Bombona: 200; garrafa sem gás 864; com gás 864</t>
  </si>
  <si>
    <t>Refeições/ Lanches:316</t>
  </si>
  <si>
    <t>Refeições/ Lanches:510</t>
  </si>
  <si>
    <t>Refeições/ Lanches: 676</t>
  </si>
  <si>
    <t>Bombona: 270; garrafa sem gás: 1680.</t>
  </si>
  <si>
    <t>Refeições/ Lanches:223</t>
  </si>
  <si>
    <t>Bombona: 70</t>
  </si>
  <si>
    <t>Refeições/ Lanches:390</t>
  </si>
  <si>
    <t>Refeições/ Lanches:350</t>
  </si>
  <si>
    <t>Bombona: 130; garrafa sem gás: 720; com gás: 300</t>
  </si>
  <si>
    <t> Refeições/ Lanches: 68</t>
  </si>
  <si>
    <t>Bombona: 375; garrafa sem gás: 2160; com gás:  720</t>
  </si>
  <si>
    <t> Refeições/ Lanches:64</t>
  </si>
  <si>
    <t>Refeições/ Lanches: 448</t>
  </si>
  <si>
    <t>Refeições/ Lanches: 66</t>
  </si>
  <si>
    <t> Refeições/ Lanches:465</t>
  </si>
  <si>
    <t> Refeições/ Lanches:448</t>
  </si>
  <si>
    <t> Refeições/ Lanches:72</t>
  </si>
  <si>
    <t>Bombona: 80</t>
  </si>
  <si>
    <t> Refeições/ Lanches:412</t>
  </si>
  <si>
    <t> Refeições/ Lanches:769</t>
  </si>
  <si>
    <t>Bombona: 130; garrafa sem gás: 120; com gás: 120</t>
  </si>
  <si>
    <t> Refeições/ Lanches:120</t>
  </si>
  <si>
    <t>Bombona: 200; garrafa sem gás: 1320; com gás: 120</t>
  </si>
  <si>
    <t>  Refeições/ Lanches:70</t>
  </si>
  <si>
    <t>Refeições/ Lanches:176</t>
  </si>
  <si>
    <t> Refeições/ Lanches:385</t>
  </si>
  <si>
    <t> Refeições/ Lanches:1400</t>
  </si>
  <si>
    <t> Refeições/ Lanches:192</t>
  </si>
  <si>
    <t>Refeições/ Lanches:120</t>
  </si>
  <si>
    <t>Lebon régis</t>
  </si>
  <si>
    <t>Bombona: 120; garrafa sem gás: 220; com gás 264</t>
  </si>
  <si>
    <t> Refeições/ Lanches:98</t>
  </si>
  <si>
    <t> Refeições/ Lanches:264</t>
  </si>
  <si>
    <t>Bombona: 410; garrafa sem gás: 2490; com gás: 300</t>
  </si>
  <si>
    <t>Refeições/ Lanches:358</t>
  </si>
  <si>
    <t>Bombona: 120; garrafa sem gás: 720</t>
  </si>
  <si>
    <t> Refeições/ Lanches:125</t>
  </si>
  <si>
    <t>Bombona: 170, garrafa sem gás: 840</t>
  </si>
  <si>
    <t> Refeições/ Lanches:54</t>
  </si>
  <si>
    <t> Refeições/ Lanches:163</t>
  </si>
  <si>
    <t>Bombona: 114; garrafa sem gás: 264; com gás 264</t>
  </si>
  <si>
    <t>Refeições/ Lanches:158</t>
  </si>
  <si>
    <t>Bombona: 260; garrafa sem gás: 1440; com gás: 600</t>
  </si>
  <si>
    <t>Refeições/ Lanches:498</t>
  </si>
  <si>
    <t>Bombona: 160; garrafa sem gás: 384</t>
  </si>
  <si>
    <t>Refeições/ Lanches:778</t>
  </si>
  <si>
    <t>Refeições/ Lanches:653</t>
  </si>
  <si>
    <t>Refeições/ Lanches:132</t>
  </si>
  <si>
    <t>Refeições/ Lanches:420</t>
  </si>
  <si>
    <t> Refeições/ Lanches:684</t>
  </si>
  <si>
    <t> Refeições/ Lanches:124</t>
  </si>
  <si>
    <t>Bombona: 200; garrafa sem gás: 1080</t>
  </si>
  <si>
    <t> Refeições/ Lanches:58</t>
  </si>
  <si>
    <t> Refeições/ Lanches:241</t>
  </si>
  <si>
    <t> Refeições/ Lanches:112</t>
  </si>
  <si>
    <t> Refeições/ Lanches:280</t>
  </si>
  <si>
    <t> Refeições/ Lanches:1200</t>
  </si>
  <si>
    <t> Refeições/ Lanches:692</t>
  </si>
  <si>
    <t> Refeições/ Lanches:1100</t>
  </si>
  <si>
    <t>Refeições/ Lanches:104</t>
  </si>
  <si>
    <t> Refeições/ Lanches:690</t>
  </si>
  <si>
    <t>Bombona: 200; garrafa sem gás 840; com gás 840</t>
  </si>
  <si>
    <t> Refeições/ Lanches:640</t>
  </si>
  <si>
    <t>Bombona: 210; garrafa sem gás: 1530; com gás: 300</t>
  </si>
  <si>
    <t> Refeições/ Lanches:966</t>
  </si>
  <si>
    <t> Refeições/ Lanches:319</t>
  </si>
  <si>
    <t>Bombona: 220; garrafa sem gás: 1440; com gás: 720</t>
  </si>
  <si>
    <t> Refeições/ Lanches:472</t>
  </si>
  <si>
    <t>Bombona: 180; garrafa sem gás: 360</t>
  </si>
  <si>
    <t> Refeições/ Lanches:398</t>
  </si>
  <si>
    <t>Garrafa sem gás 120; com gás: 36</t>
  </si>
  <si>
    <t> Refeições/ Lanches: 550</t>
  </si>
  <si>
    <t> Refeições/ Lanches:1.001</t>
  </si>
  <si>
    <t> Refeições/ Lanches:421</t>
  </si>
  <si>
    <t> Refeições/ Lanches:512</t>
  </si>
  <si>
    <t>Refeições/ Lanches:54</t>
  </si>
  <si>
    <t>Bombona: 400; garrafa sem gás 840; com gás: 420</t>
  </si>
  <si>
    <t> Refeições/ Lanches:130</t>
  </si>
  <si>
    <t> Refeições/ Lanches:885</t>
  </si>
  <si>
    <t>Refeições/ Lanches:365</t>
  </si>
  <si>
    <t xml:space="preserve">Aquisição de Garrafas térmicas 1 litro </t>
  </si>
  <si>
    <t xml:space="preserve">aquisição de garrafas térmicas para servir bebidas quentes </t>
  </si>
  <si>
    <t> Refeições/ Lanches:51</t>
  </si>
  <si>
    <t>Bombona: 52; garrafa sem gás: 600</t>
  </si>
  <si>
    <t> Refeições/ Lanches:156</t>
  </si>
  <si>
    <t>Bombona: 256; garrafa sem gás: 1728</t>
  </si>
  <si>
    <t>Refeições/ Lanches:188</t>
  </si>
  <si>
    <t>Bombona: 240; garrafa sem gás: 4752</t>
  </si>
  <si>
    <t>Bombona: 250; garrafa sem gás: 600; com gás: 360</t>
  </si>
  <si>
    <t> Refeições/ Lanches:1301</t>
  </si>
  <si>
    <t> Refeições/ Lanches:855</t>
  </si>
  <si>
    <t>Serviço de conserto de móveis</t>
  </si>
  <si>
    <t>5410</t>
  </si>
  <si>
    <t>Conserto de cadeiras dentro do prazo de vida útil.</t>
  </si>
  <si>
    <t>Aquisição de peça para conserto de cadeiras</t>
  </si>
  <si>
    <t>600936, 445550, 445549, 407035, 398484</t>
  </si>
  <si>
    <t>Necessidade de aquisição de bens de consumo relacionados a bens móveis</t>
  </si>
  <si>
    <t>Aquisição de etiqueta</t>
  </si>
  <si>
    <t>Etiquetas diversas utilizadas pelas unidades do PJSC</t>
  </si>
  <si>
    <t>1.500 pacotes</t>
  </si>
  <si>
    <t>Aquisição de fita adesiva - diversas</t>
  </si>
  <si>
    <t>351728, 278983</t>
  </si>
  <si>
    <t>Materiais necessários para utilização na expedição de materiais em caixas e outras atividades administrativas nas Comarcas</t>
  </si>
  <si>
    <t>3.000 rolos</t>
  </si>
  <si>
    <t>Aquisição de pilha alcalina</t>
  </si>
  <si>
    <t>419860, 21806</t>
  </si>
  <si>
    <t>Materiais necessários utlizados pelas Unidades do PJSC em diversos utensílios</t>
  </si>
  <si>
    <t>3.500 cartelas</t>
  </si>
  <si>
    <t>Aquisição de caneta</t>
  </si>
  <si>
    <t>Materiais para realização das atividades de expediente</t>
  </si>
  <si>
    <t>2.000 caixas</t>
  </si>
  <si>
    <t>Aquisição de pasta registradora A/Z</t>
  </si>
  <si>
    <t> 228436, 228435</t>
  </si>
  <si>
    <t>700 unidades</t>
  </si>
  <si>
    <t>Aquisição de grampeador</t>
  </si>
  <si>
    <t>405489, 422424, 365838</t>
  </si>
  <si>
    <t>Aquisição de perfurador</t>
  </si>
  <si>
    <t>414987, 324894, 319220</t>
  </si>
  <si>
    <t>100 unidades</t>
  </si>
  <si>
    <t>Aquisição de plástico polibolhas</t>
  </si>
  <si>
    <t>Materiais para proteção de produtos nas remessas</t>
  </si>
  <si>
    <t>100 rolos</t>
  </si>
  <si>
    <t>Serviços da licença da ferramenta SOLLICITA, plano Rubi, incluindo 8 orientações técnicas/jurídicas (1 solicitante); 1 plataforma digital (ferramentas de gestão, capacitação e pesquisa)</t>
  </si>
  <si>
    <t xml:space="preserve">A plataforma já é utilizada por este Poder Judiciário de longa data e caracteriza-se em fonte de consulta de entendimentos jurídicos modernos acerca do tema licitação e contratos. A proposta refere-se, também, à possibilidade de que a DMP proceda a consultas a serem respondidas por meio de Orientação Jurídica, estas estimadas em 8 (oito), que podem ser utilizadas em um período de 12 meses, prazo de vigência desta contratação.  </t>
  </si>
  <si>
    <t>Aprimorar a prestação jurisdicional pela otimização da organização judiciária e da força de trabalho, sobretudo por meio dos avanços proporcionados pelos Serviços digitais</t>
  </si>
  <si>
    <t>8 orientações jurídicas
Acesso à plataforma digital com acesso ilimitado de usuários</t>
  </si>
  <si>
    <t>Serviços de Assinatura anual do Zênite Fácil (Serviços de consultoria em licitações e contratos denominado Zênite Fácil com direito a 3 acessos/usuários simultâneos) e orientação por Escrito em Licitações e Contratos (com até 6 orientações por escrito), para a Diretoria de Material e Patrimônio e Diretoria-Geral Administrativa, pelo período de 12 meses</t>
  </si>
  <si>
    <t>"Renovação de assinatura anual do Zênite Fácil e Orientação por Escrito em Licitações e Contratos, para a Diretoria de Material e Patrimônio e Diretoria-Geral
Administrativa, cuja vigência se encerrará em 31/01/2024. A contratação das soluções referidas objetiva atender interesses institucionais, visto que
trata de conteúdos específicos das áreas de licitações e contratos administrativos, objeto de utilização regular pela Diretoria de Material e Patrimônio e Diretoria-Geral Administrativa. A proposta está adequada aos preços praticados no mercado e atende ao disposto na IN DMP n. 1/2021 e no art. e 72, inciso VII, da Lei n. 14.133/2021."</t>
  </si>
  <si>
    <t>Zenite Fácil - 6 acessos
Orientações por escrito - 3</t>
  </si>
  <si>
    <t>Serviços de Assinatura do sistema Banco de Preços, versão Plus, para utilização pela Diretoria de Material e Patrimônio e outras Diretorias que necessitem fazer pesquisa de preços em Estudos Preliminares e Projetos Básicos para contratação de produtos e serviços</t>
  </si>
  <si>
    <t>A contratação da assinatura descrita objetiva atender interesses institucionais, uma vez que se trata de sistema eletrônico contendo informações sobre os preços
praticados em licitações realizadas em todo o país, constituindo, portanto, ferramenta de trabalho indispensável às atividades tanto da Diretoria de Material e Patrimônio como das demais Diretorias e unidades, as quais atuam como unidades requisitantes nas contratações do TJSC. A ferramenta já vem sendo utilizada pela Diretoria de Material e Patrimônio, pela Diretoria de Infraestrutura, pela Diretoria de Tecnologia da Informação, pela Diretoria de Engenharia e Arquitetura (todas com login privativo) e pelas comarcas (com login compartilhado), com um volume grande de pesquisas realizadas ao longo da contratação vigente cujo prazo se encerra em 09 de dezembro de
2024</t>
  </si>
  <si>
    <t xml:space="preserve"> 3
(três) acessos pagos e 5 (cinco) acessos cortesia</t>
  </si>
  <si>
    <t>Aquisição de etiqueta - diversas</t>
  </si>
  <si>
    <t>1.000 pacotes</t>
  </si>
  <si>
    <t>Serviços para atendimento de urgência/emergência</t>
  </si>
  <si>
    <t>Manutenção pronto-atendimento ambulatorial da Diretoria de Saúde</t>
  </si>
  <si>
    <t>não</t>
  </si>
  <si>
    <t>Aquisição de medicamentos e insumos para procedimento médicos e de enfermagem - Seção de Pronto Atendimento/DAS</t>
  </si>
  <si>
    <t>5428</t>
  </si>
  <si>
    <t>60</t>
  </si>
  <si>
    <t>sim</t>
  </si>
  <si>
    <t>Serviços de Manutenção de equipamentos para procedimento médicos e de enfermagem - Seção de Pronto Atendimento/DAS</t>
  </si>
  <si>
    <t>Aquisição de material permanente para procedimento médicos e de enfermagem - Seção de Pronto Atendimento/DAS</t>
  </si>
  <si>
    <t>Aquisição de material de consumo e insumos para procedimentos odontológico - Seção Odontológica/DAS</t>
  </si>
  <si>
    <t>Manutenção dos consultórios odontológicos da Diretoria de Saúde</t>
  </si>
  <si>
    <t>Aquisição de material permanente para procedimentos odontológico - Seção Odontológica/DAS</t>
  </si>
  <si>
    <t>5797</t>
  </si>
  <si>
    <t>5</t>
  </si>
  <si>
    <t>Serviços de Manutenção de equipamentos para procedimentos odontológicos - Seção Odontológica/DAS (manutenção dos consultórios e central de ar medicinal COM PEÇAS + laudos raio-x)</t>
  </si>
  <si>
    <t>16055</t>
  </si>
  <si>
    <t>12</t>
  </si>
  <si>
    <t>Aquisição de peças não previstas no contrato de manutenção dos consultórios odontológicos- Seção Odontológica/DAS</t>
  </si>
  <si>
    <t>108022</t>
  </si>
  <si>
    <t>100</t>
  </si>
  <si>
    <t>Aquisição de testes psicológicos e materiais para avaliação psicológica</t>
  </si>
  <si>
    <t>12698</t>
  </si>
  <si>
    <t>Aquisição de insumo para atendimento pré-hospitalar (APH) e atendimento pré-hospitalar tático (APHT) - CSI/NIS</t>
  </si>
  <si>
    <t>462193</t>
  </si>
  <si>
    <t>Manutenção das bolsas de APH e dos IFAKS) do APHT do NIS</t>
  </si>
  <si>
    <t>20</t>
  </si>
  <si>
    <t>Aquisição de Desfibrilador externo automático (DEA) para atendimento pré-hospitalar (APH) - CSI/NIS</t>
  </si>
  <si>
    <t xml:space="preserve">Aquisição do DEA para incremento das bolsas de APH do NIS nos atendimento prestados em caso de </t>
  </si>
  <si>
    <t>Aquisição de protetores solares destinados aos servidores que exercem as funções/atividades de oficial de justiça, oficial de justiça e avaliador, comissário da infância e juventude e oficial da infância e juventude.</t>
  </si>
  <si>
    <t>Em cumprimento às normas referentes ao uso de EPIs (NR 6 e NR 21) e em atenção ao PGR, visando a prevenção e a redução de riscos à saúde dos servidores durante o exercício externo de suas atribuições (a céu aberto)</t>
  </si>
  <si>
    <t xml:space="preserve">Aquisição de acessórios ergonômicos (Apoio de Pé) </t>
  </si>
  <si>
    <t>Prevenção de lesões osteomusculoarticulares, além de auxiliar em suarecuperação, propiciando maior conforto laboral aos colaboradores, diminuindo os afastamentos por lesões e influenciando positivamente na qualidade do trabalho, produtividade e na segurança ergonômica.</t>
  </si>
  <si>
    <t>300</t>
  </si>
  <si>
    <t>Aquisição de material permanente para atendimento de urgência/emergência pela brigada do emergência da sede do TJSC</t>
  </si>
  <si>
    <t>Manutenção da Assessoria do Corpo de Bombeiros Militar – ACBM</t>
  </si>
  <si>
    <t>50</t>
  </si>
  <si>
    <t>Aquisição de material permanente para uso instrucional nas capacitações do programa de formação de brigada do PJSC</t>
  </si>
  <si>
    <t>Aquisição de acessórios ergonômicos (apoio de teclado)</t>
  </si>
  <si>
    <t>Cumprir a Norma Regulamentadora Nº 17 do Ministério do Trabalho e Previdência Social, visando à prevenção de lesões osteomusculoarticulares, além de auxiliar em suarecuperação, propiciando maior conforto laboral aos colaboradores, diminuindo os afastamentos por lesões e influenciando positivamente na qualidade do trabalho, produtividade e na segurança ergonômica.</t>
  </si>
  <si>
    <t>Aquisição de acessórios ergonômicos (apoio de mouse)</t>
  </si>
  <si>
    <t>Aquisição de acessórios ergonômicos (apoio de antebraços -par)</t>
  </si>
  <si>
    <t>Aqusição de telefone analógico</t>
  </si>
  <si>
    <t>Utensílios necessários para comunicação</t>
  </si>
  <si>
    <t>500 unidades</t>
  </si>
  <si>
    <t xml:space="preserve">Aquisição de 30 licenças do PHPStorm </t>
  </si>
  <si>
    <t>O PHPStorm é a ferramenta de dsenvolvimento principal do eproc, e,portanto, é importante que a equpe tenha a disposição licenças de versão atualizada</t>
  </si>
  <si>
    <t>30</t>
  </si>
  <si>
    <t>Renovação da assinatura de plataforma de conteúdo de TI, que dar-se-á pelo período de 12 meses. (licença Alura)</t>
  </si>
  <si>
    <t xml:space="preserve">Prover acesso exclusivamente às equipes da Diretoria de Tecnologia da Informação (DTI) de atualizações de boas práticas e tecnologias que contribuam para o aumento da qualidade e produtividade no desenvolvimento e manutenção de sistemas providos por essas. </t>
  </si>
  <si>
    <t>30 licenças</t>
  </si>
  <si>
    <t>Aquisição de API – Application Programming Interface 
(Interface de Programação de Aplicativos) do site haveibeenpwned.com</t>
  </si>
  <si>
    <t>Ferramenta necessária para a Divisão de Inteligência do NIS realizar o 
monitoramento de vazamento de dados de e-mails, senhas e acessos 
De internet.</t>
  </si>
  <si>
    <t xml:space="preserve">Renovação da licença para utilização do software Volare
</t>
  </si>
  <si>
    <t>27502 e 26000</t>
  </si>
  <si>
    <t xml:space="preserve">Necessidade de continuar utilizando o software Volare para orçamentação de obras
</t>
  </si>
  <si>
    <t>Renovação de 8 licenças atuais + 4 licenças novas + suporte técnico Módulos Orçamento e Licitação + Atualização preços TCPO e SINAPI</t>
  </si>
  <si>
    <t xml:space="preserve">Renovação da assinatura anual aplicativo diário de obra 
</t>
  </si>
  <si>
    <t>Necessidade de continuar utilizando o software Diário de Obras Digital para trabalhos da específicos Diretoria de Engenharia</t>
  </si>
  <si>
    <t>2 assinaturas</t>
  </si>
  <si>
    <t>Renovação da licença para utilização do software OrçaFascio</t>
  </si>
  <si>
    <t>Necessidade de continuar utilizando o software OrçaFascio para trabalhos da específicos Diretoria de Engenharia</t>
  </si>
  <si>
    <t>Renovação de 2  licenças atuais (cada licença comporta 5 usuários) para 3 anos</t>
  </si>
  <si>
    <t xml:space="preserve">Atualização de licença e aquisição serviço manutenção e suporte pro sistema ProDent </t>
  </si>
  <si>
    <t>A renovação da licença e contratação de serviço de manutenção e suporte do sistema gera segurança e que o sistema esteja sempre estável</t>
  </si>
  <si>
    <t>Licença + 500 minutos por ano</t>
  </si>
  <si>
    <t>Renovação sistema de Gestão de Farmácia: Licenças de uso do Software Trier Gestão de Farmácias pelo período de 12 meses</t>
  </si>
  <si>
    <t>Necessidade de continuar utilizando o software de Farmácia para trabalhos específicos da Diretoria de Sáude</t>
  </si>
  <si>
    <t>Liberação de acessos para 7 máquinas e mais o Servidor</t>
  </si>
  <si>
    <t>Renovação das licenças para utilização do sistema MIRO ENTERPRISE</t>
  </si>
  <si>
    <t>Necessidade de continuar utilizando o sistema Miro Enterprise para uso no projeto a ser desenvolvido pelo Laboratório de Inovação do Poder Judiciário Catarinense, alinhado ao planejamento estratégico do TJSC</t>
  </si>
  <si>
    <t>Serviços de conteúdo na modalidade “Software as a Service” (SaaS) para denominada Mês de Conscientização em Cibersegurança no PJSC</t>
  </si>
  <si>
    <t>Promover ações integradas de conscientização para fomentar uma cultura institucional voltada à segurança da informação, allém de divulgar boas práticas no uso da tecnologia.</t>
  </si>
  <si>
    <t>Serviços de Licença do Verifact (Aquisição de créditos para emissão de até 15 (quinze) relatórios/sessões de capturas técnicas do produto websites)</t>
  </si>
  <si>
    <t xml:space="preserve">O Verifact é ferramenta imprescindível para a validação da integridade da prova digital, que fornece segurança quanto à correta identificação e verificação dos conteúdos digitais e substitui a eventual necessidade de ata notarial. É sistema prático e seguro utilizado por diversos órgãos de inteligência nacionais,a exemplo das policias civis, de
órgãos do Ministério Público e da ABIN e que represenatria importante mecanismo à disposição da Corregedoria na sua atividade fiscalizatória. </t>
  </si>
  <si>
    <t>Serviços de Licença do software Canva para Equipes</t>
  </si>
  <si>
    <t>Trata-se de um recurso apto a aprimorar as apresentações visuais dos projetos criados pelo núcleo.  Com design moderno e elegante, o indicado software tem seu uso reconhecido nas organizações.</t>
  </si>
  <si>
    <t>Serviços de Licença do software Trello Standard</t>
  </si>
  <si>
    <t>Possibilitar a equipe de trabalho, em especial o(a) Coordenador(a), o gerenciamento dos projetos em andamentos e os vindouros, estabelecer fluxo de trabalho claro e compartilhado, divisão de tarefas entre os colaboradores e o monitoramento em tempo real das entregas.</t>
  </si>
  <si>
    <t>Serviços de Licença do software Bizagi</t>
  </si>
  <si>
    <t>Trata-se de um sistema utilizado para o mapeamento de processos, dentro do padrão BPMN.  Esse recurso permite a documentação dos processos de trabalho com alta qualidade.</t>
  </si>
  <si>
    <t>Serviços de Licença do software Lucidchart Individual</t>
  </si>
  <si>
    <t>Criação de fluxogramas para apresentações para o(a) Desembargador(a) Corregedor(a) e para os juízos correicionados, elaboração de projetos, formulação de orientações e demais comunicações de competência deste Núcleo V. Ressalta-se que a unidade já utiliza o programa na versão gratuita, porém as limitações dificultam a criação, impessão e a qualidade no compartilhamento dos fluxogramas. A aquisição do programa permitirá sobremaneira uma evolução no design dos fluxos de trabalho e das orientações expedidas pela Corregegoria-Geral da Justiça e, com isso, um entendimento mais amplo e rápido sobre o tema tratado.</t>
  </si>
  <si>
    <t>Serviços de Licença do PDF SAM Enhanced + Visual</t>
  </si>
  <si>
    <t>Utilizar recursos não disponíveis na versão free, de forma segura, como compressão de arquivos, conversão e OCR.</t>
  </si>
  <si>
    <t>Renovação do Sistema Web Gestão Tributária - GT Fácil</t>
  </si>
  <si>
    <t xml:space="preserve">Devido à vasta legislação tributária e sua constante alteração, em que o Poder Judiciário de Santa Catarina é tomador de serviços, no qual é obrigado a proceder a diversos recolhimentos tributários, pesquisar legislações municipais de todo o país, faz-se necessária a contratação de soluções tecnológicas de apoio que permitam ao servidor enfrentar as dúvidas existentes com maior objetividade. </t>
  </si>
  <si>
    <t>Serviço de licença de Signage Seal Horus DS</t>
  </si>
  <si>
    <t>Necessidade de solução digital para comunicação visual geral do prédio-sede do TJSC, inclusive com relação às notícias e campanhas institucionais</t>
  </si>
  <si>
    <t>Aquisição de webcam</t>
  </si>
  <si>
    <t>Demandas pontuais de determinados setores da Secretaria do TJSC</t>
  </si>
  <si>
    <t>Aquisição de mouses ergonômicos</t>
  </si>
  <si>
    <t>Essencial para a saúde dos servidores que trabalham realizando muitos cliques no sistema.</t>
  </si>
  <si>
    <t>Aquisição de teclados ergonômicos</t>
  </si>
  <si>
    <t>Aquisição de Peças para scanner</t>
  </si>
  <si>
    <t>Manutenção do parque de scanners do PJSC</t>
  </si>
  <si>
    <t>Aquisição de Peças de impressoras</t>
  </si>
  <si>
    <t>Manutenção do parque de impressoras do PJSC</t>
  </si>
  <si>
    <t>Aquisição de Impressoras</t>
  </si>
  <si>
    <t>Aquisição de Impressoras coloridas</t>
  </si>
  <si>
    <t>Aquisição de Fontes para Computador, Scanner e Notebook</t>
  </si>
  <si>
    <t>602145, 486322, 464026</t>
  </si>
  <si>
    <t>Manutenção do parque de informática do PJSC</t>
  </si>
  <si>
    <t>Aquisição de Fusores para impressoras</t>
  </si>
  <si>
    <t>Recomposição de estoque setorial da SGME/DSGA</t>
  </si>
  <si>
    <t>Aquisição de Microfones e mesas para depoimento Especial</t>
  </si>
  <si>
    <t>Demandas do CEIJ para salas de Depoimento Especial</t>
  </si>
  <si>
    <t>Aquisição de Gravador de Voz MP</t>
  </si>
  <si>
    <t>Aquisição de Mouses/Teclados</t>
  </si>
  <si>
    <t>457752 e 451817</t>
  </si>
  <si>
    <t>Aquisição de peças e insumos de TI diversos (pen drive, cartão de memória, pilhas,  nobreaks, baterias, fontes, adaptadores, espaguetes/tubo, pasta térmica, algodão hidrófilo, cabos diversos,  guias laterais, placas diversas, etc)</t>
  </si>
  <si>
    <t xml:space="preserve">Aquisição de Peças para manutenção dos computadores DATEN existentes cuja Garantia findou e a DTI não dispõe de peças para reposição (memórias DDR4, coolers de encaixe por garra, placa de vídeo 4GB RAM, etc) </t>
  </si>
  <si>
    <t>Necessidade de efetuar manutenção corretiva nos computadores DATEN existentes aproveitando as CPUS até o fim da sua vida útil.</t>
  </si>
  <si>
    <t>Aquisição de Baterias para nobreak</t>
  </si>
  <si>
    <t>Os equipamentos são necessários para fazer a substituição das baterias de diversos nobreaks, incluindo dos nobreaks dos scanners raio x de bagagem instalados nas unidades do PJSC e que não estão acobertados por garantia. Considerando a quantidade de scanners e o tempo médio de vida útil da bateria, chegou-se ao quantitativo indicado.</t>
  </si>
  <si>
    <t>Aquisição de SSDs</t>
  </si>
  <si>
    <t>Aquisição de Toners diversos</t>
  </si>
  <si>
    <t>Aquisição de Unidades de imagens para impressora diversas</t>
  </si>
  <si>
    <t>Aquisição de Cartuchos diversos</t>
  </si>
  <si>
    <t>Aquisição de Monitores grandes de 32 polegadas</t>
  </si>
  <si>
    <t>Prospecção de tecnologia - verificação da adaptabilidade a monitores de grande porte</t>
  </si>
  <si>
    <t>Aquisição de Aparelhos telefônicos analógicos (com fio)</t>
  </si>
  <si>
    <t>Recomposição de estoque setorial da DRC</t>
  </si>
  <si>
    <t>Aquisição de Aparelhos telefônicos (sem fio)</t>
  </si>
  <si>
    <t>Aquisição de Aparelhos telefônicos IP</t>
  </si>
  <si>
    <t>Aquisição de Cabos telefônicos</t>
  </si>
  <si>
    <t>Aquisição de Adaptadores Voip / adaptadores diversos</t>
  </si>
  <si>
    <t xml:space="preserve">Serviços continuados de telefonia móvel pessoal (Serviço Móvel Pessoal - SMP), para a comarca de Rio do Campo.	</t>
  </si>
  <si>
    <t xml:space="preserve">Necessidade de continuar utilizando o serviço em Rio do Campo. </t>
  </si>
  <si>
    <t>1 linha (R$ 180,00 mensal)</t>
  </si>
  <si>
    <t>Renovação/aquisição de licença - SolarWinds Engineer´s Toolset</t>
  </si>
  <si>
    <t>Necessidade de continuar utilizando o software</t>
  </si>
  <si>
    <t xml:space="preserve">Aquisição de 2 Fortigates </t>
  </si>
  <si>
    <t>Backup do Fortigate Executivo Estadual e instalação no CPD</t>
  </si>
  <si>
    <t>Aquisição de Cabos/Cordões para Rede</t>
  </si>
  <si>
    <t>Aquisição de Gbics</t>
  </si>
  <si>
    <t>Aquisição de Notebooks</t>
  </si>
  <si>
    <t>Essencial para o desenvolvimento das capacitações do programa de prevenção de acidentes no ambiente de trabalho e capacitação da brigada de incêndio das edificações do PJSC</t>
  </si>
  <si>
    <t>Aquisição de Prospecção de novas tecnologias</t>
  </si>
  <si>
    <t>Identificar tecnologias ou serviços que garantam a evolução tecnológica ou manutenção adequada dos ativos de TI do parque do PJSC</t>
  </si>
  <si>
    <t>10</t>
  </si>
  <si>
    <t>Aquisição de Materiais de consumo para os cursos de autoproteção desenvolvidos pelo NIS (alvos diverso, sprays, gás e munição para paintball, etc)</t>
  </si>
  <si>
    <t>Essenciais para realização de cursos, capacitações e treinamentos desenvolvidos pelo NIS</t>
  </si>
  <si>
    <t>1000 alvos de papel; 2000 munições de paintball; 20 frascos de gás para arma de paintball.</t>
  </si>
  <si>
    <t>Aquisição de materiais para os Kits operacionais
utilizados pelos agentes de
segurança (lanternas, cinto tático, canivete, etc)_x000D_</t>
  </si>
  <si>
    <t>Essenciais para a realização efetiva das atividades de segurança desenvolvidas pelos agentes do NIS</t>
  </si>
  <si>
    <t>40 unidades de kits completos</t>
  </si>
  <si>
    <t>Serviços de Manutenção dos equipamentos de segurança das unidades judiciárias</t>
  </si>
  <si>
    <t>Valor necessário para realizar pequenas manutenções em equipamentos de segurança que não estão na garantia</t>
  </si>
  <si>
    <t>Assessórios necessários aos veículos
de escolta (placas, luminosos, sirene, etc)</t>
  </si>
  <si>
    <t>15233</t>
  </si>
  <si>
    <t>Equipamentos necessários para equipar os veículos utilizados pelo setor</t>
  </si>
  <si>
    <t>20 kits de luminosos para viaturas; 20 pares de placas para viaturas</t>
  </si>
  <si>
    <t>Aqusição de Câmera fotográfica profissional e lente fotográfica profissional</t>
  </si>
  <si>
    <t>8788, 14570</t>
  </si>
  <si>
    <t>Essencial para as atividades do NIS, especialmente para as operações de inteligência realizadas</t>
  </si>
  <si>
    <t>Aquisição de materiais de consumo para treinamento de tiro do efetivo da CASA MILITAR</t>
  </si>
  <si>
    <t>16898</t>
  </si>
  <si>
    <t>Necessários para capacitações e treinamentos do efetivo da Casa Militar do TJSC</t>
  </si>
  <si>
    <t>1000 alvos tipo silhueta para treinamento; 100 abafadores para treinamento; 100 óculos para treinamento de tiro</t>
  </si>
  <si>
    <t>Serviços necessários para melhorias e suporte no serviço operacional NIS e CASA MILITAR</t>
  </si>
  <si>
    <t>Necessário para proporcionar melhoriais no serviço operacional da Casa Militar do TJSC</t>
  </si>
  <si>
    <t>50 coturnos operacionais; 50 mochilas operacionais; 50 calças táticas; 50 cintos táticos; 50 lanternas táticos; 50 luvas táticas</t>
  </si>
  <si>
    <t>Aquisição de Pedestais delimitadores de fila - CASA MILITAR</t>
  </si>
  <si>
    <t>Para organização do controle de acesso das unidades judiciárias</t>
  </si>
  <si>
    <t>50 (cinquenta) unidades</t>
  </si>
  <si>
    <t>Aquisição de Equipamentos e serviços para melhorias no suporte ao recolhimento de armas - CASA MILITAR</t>
  </si>
  <si>
    <t>Valores necessários para atendimentos às demandas relacionadas à melhoria das atividades de recolhimento de armas Estado afora realizadas pela Casa Militar do TJSC</t>
  </si>
  <si>
    <t>1000 embalagens plásticas específicas para arma; 1000 lacres para embalagens</t>
  </si>
  <si>
    <t>Data de encerramento da vigência do contrato</t>
  </si>
  <si>
    <t>Data limite do encerramento da vigência do contrato</t>
  </si>
  <si>
    <t>Processo de Prorrogação</t>
  </si>
  <si>
    <t>Nº do Contrato</t>
  </si>
  <si>
    <r>
      <rPr>
        <sz val="11"/>
        <color rgb="FF000000"/>
        <rFont val="Calibri"/>
      </rPr>
      <t xml:space="preserve">Serviço continuado de coleta bens apreendidos em processos judiciais, bens permanentes e materiais de consumo inservíveis e de documentos sigilosos, para execução regime empreitada por preço unitário, </t>
    </r>
    <r>
      <rPr>
        <b/>
        <sz val="11"/>
        <color rgb="FF000000"/>
        <rFont val="Calibri"/>
      </rPr>
      <t>Região Vale Itaja</t>
    </r>
    <r>
      <rPr>
        <sz val="11"/>
        <color rgb="FF000000"/>
        <rFont val="Calibri"/>
      </rPr>
      <t>í do Poder Judiciário SC</t>
    </r>
  </si>
  <si>
    <t>Secretaria de Gestão Sociambiental</t>
  </si>
  <si>
    <t>00769747820198240710</t>
  </si>
  <si>
    <t>093/2018</t>
  </si>
  <si>
    <t>Prestação de serviços continuados de Análise Ergonômica do Trabalho (AET) com a adequação ergonômica dos postos de trabalho dos magistrados e servidores ativos (efetivos e comissionados), estagiários e residentes judiciais do Poder Judiciário</t>
  </si>
  <si>
    <t>00205403020238240710</t>
  </si>
  <si>
    <t>41/2021</t>
  </si>
  <si>
    <t>Contratação de serviços continuados de portaria e de mensageiria a serem executados nas dependências internas e externas dos prédios do Poder Judiciário do Estado de Santa Catarina, em regime de empreitada por preço global</t>
  </si>
  <si>
    <t>00214035420218240710</t>
  </si>
  <si>
    <t>46/2020</t>
  </si>
  <si>
    <t>Contratação de serviços continuados de transporte terrestre de mercadorias (móveis e materiais), no território do Estado de Santa Catarina, para execução no regime de empreitada por preço unitário, baseado no peso transportado e na distância percorrida.</t>
  </si>
  <si>
    <t>00391398520218240710</t>
  </si>
  <si>
    <t>13/2021</t>
  </si>
  <si>
    <t>Contratação do remanescente do Contrato n. 25/2020, que tem por objeto a contratação de serviços continuados de recepcionista a serem executados nas dependências internas dos prédios do Poder Judiciário do Estado de Santa Catarina.</t>
  </si>
  <si>
    <t>00239110220238240710</t>
  </si>
  <si>
    <t>121/2021</t>
  </si>
  <si>
    <t>Contratação de serviços continuados de zeladoria, a serem executados nas dependências internas e externas dos prédios do Poder Judiciário do Estado de Santa Catarina</t>
  </si>
  <si>
    <t>00214156820218240710</t>
  </si>
  <si>
    <t>26/2020</t>
  </si>
  <si>
    <r>
      <rPr>
        <sz val="11"/>
        <color rgb="FF000000"/>
        <rFont val="Calibri"/>
      </rPr>
      <t xml:space="preserve">Serviço continuado de coleta bens apreendidos em processos judiciais, bens permanentes e materiais de consumo inservíveis e de documentos sigilosos, para execução regime empreitada por preço unitário, </t>
    </r>
    <r>
      <rPr>
        <b/>
        <sz val="11"/>
        <color rgb="FF000000"/>
        <rFont val="Calibri"/>
      </rPr>
      <t>Região Sul</t>
    </r>
    <r>
      <rPr>
        <sz val="11"/>
        <color rgb="FF000000"/>
        <rFont val="Calibri"/>
      </rPr>
      <t xml:space="preserve"> do Poder Judiciário SC</t>
    </r>
  </si>
  <si>
    <t>00770353620198240710</t>
  </si>
  <si>
    <t>117/2018</t>
  </si>
  <si>
    <r>
      <rPr>
        <sz val="11"/>
        <color rgb="FF000000"/>
        <rFont val="Calibri"/>
      </rPr>
      <t>Serviço continuado de coleta bens apreendidos em processos judiciais, bens permanentes e materiais de consumo inservíveis e de documentos sigilosos, para execução regime empreitada por preço unitário,</t>
    </r>
    <r>
      <rPr>
        <b/>
        <sz val="11"/>
        <color rgb="FF000000"/>
        <rFont val="Calibri"/>
      </rPr>
      <t xml:space="preserve"> Região Oeste</t>
    </r>
    <r>
      <rPr>
        <sz val="11"/>
        <color rgb="FF000000"/>
        <rFont val="Calibri"/>
      </rPr>
      <t xml:space="preserve"> do Poder Judiciário SC</t>
    </r>
  </si>
  <si>
    <t>00770388820198240710</t>
  </si>
  <si>
    <t>092/2018</t>
  </si>
  <si>
    <t>Locação de 1 (uma) sala comercial situada no piso térreo do imóvel localizado na Rua Vidal Pereira de Chaves, n. 54, Centro, Campo Belo do Sul/SC, e mais  07 (sete) vagas de garagem para estacionamento privativo.</t>
  </si>
  <si>
    <t>00473683420218240710</t>
  </si>
  <si>
    <t>96/2017</t>
  </si>
  <si>
    <t>Serviços continuados de refeições (almoço e jantar) e lanches, incluídas as bebidas, para as sessões do Tribunal de Júri da comarca de Criciúma</t>
  </si>
  <si>
    <t>00353397820238240710</t>
  </si>
  <si>
    <t>50/2023</t>
  </si>
  <si>
    <t>Serviços continuados de manutenção preventiva e corretiva, para execução em regime de empreitada por preço global, do sistema de calefação dos Fóruns de Urubici, São Joaquim e Campo Erê</t>
  </si>
  <si>
    <t>00350609220238240710</t>
  </si>
  <si>
    <t>49/2023</t>
  </si>
  <si>
    <t>Renovação de garantia e prestação de serviços continuados de suporte técnico e de operação assistida ininterrupta da infraestrutura de carimbo do tempo instalada no Tribunal de Justiça de Santa Catarina.</t>
  </si>
  <si>
    <t>00070377820198240710</t>
  </si>
  <si>
    <t>142/2018</t>
  </si>
  <si>
    <t>Contratação de serviços continuados de assessoria de imprensa e comunicação institucional para o Poder Judiciário do Estado de Santa Catarina. - Garantia - caução em dinheiro - Processo 33244/2018</t>
  </si>
  <si>
    <t>00139888820198240710</t>
  </si>
  <si>
    <t>146/2018</t>
  </si>
  <si>
    <t>Contratação de serviços continuados de fabricação de móveis sob medida, com garantia e assistência técnica on site de 12 (doze) meses, incluindo elaboração de projeto/leiaute, montagem, instalação e deslocamentos para medição e instalação para as unidades do Poder Judiciário de Santa Catarina, em regime de empreitada por preço unitário</t>
  </si>
  <si>
    <t>00204277620238240710</t>
  </si>
  <si>
    <t>36/2022</t>
  </si>
  <si>
    <t>Contratação de serviços continuados de infraestrutura e logística necessários à realização de cursos e eventos promovidos pela Academia Judicial, no regime de empreitada por preço unitário.</t>
  </si>
  <si>
    <t>00204311620238240710</t>
  </si>
  <si>
    <t>37/2022</t>
  </si>
  <si>
    <t>prestação de serviços continuados de manutenção preventiva, corretiva e atendimento de chamados emergenciais, com fornecimento de peças, em plataformas elevatórias...</t>
  </si>
  <si>
    <t>00204338320238240710</t>
  </si>
  <si>
    <t>80/2021</t>
  </si>
  <si>
    <r>
      <rPr>
        <sz val="11"/>
        <color rgb="FF000000"/>
        <rFont val="Calibri"/>
      </rPr>
      <t xml:space="preserve">Serviço continuado de coleta bens apreendidos em processos judiciais, bens permanentes e materiais de consumo inservíveis e de documentos sigilosos, para execução regime empreitada por preço unitário, </t>
    </r>
    <r>
      <rPr>
        <b/>
        <sz val="11"/>
        <color rgb="FF000000"/>
        <rFont val="Calibri"/>
      </rPr>
      <t>Região Gde Florianópolis</t>
    </r>
    <r>
      <rPr>
        <sz val="11"/>
        <color rgb="FF000000"/>
        <rFont val="Calibri"/>
      </rPr>
      <t xml:space="preserve"> do Poder Judiciário SC</t>
    </r>
  </si>
  <si>
    <t>00777784620198240710</t>
  </si>
  <si>
    <t>114/2018</t>
  </si>
  <si>
    <t>Locação de Imóvel para abrigar o Juizado Especial da Comarca de Brusque</t>
  </si>
  <si>
    <t>00148107220228240710</t>
  </si>
  <si>
    <t>163/2017</t>
  </si>
  <si>
    <t>Contratação da pessoa jurídica "Altieres de Oliveira Silva 34701912808" para realizar a gestão editorial e atualização contínua das indexações da Revista do CEJUR/TJSC: Prestação Jurisdicional - periódico publicado pela Academia Judicial.</t>
  </si>
  <si>
    <t>00261559820238240710</t>
  </si>
  <si>
    <t>79/2021</t>
  </si>
  <si>
    <r>
      <rPr>
        <sz val="11"/>
        <color rgb="FF000000"/>
        <rFont val="Calibri"/>
      </rPr>
      <t xml:space="preserve">Serviço continuado de coleta bens apreendidos em processos judiciais, bens permanentes e materiais de consumo inservíveis e de documentos sigilosos, para execução regime empreitada por preço unitário, </t>
    </r>
    <r>
      <rPr>
        <b/>
        <sz val="11"/>
        <color rgb="FF000000"/>
        <rFont val="Calibri"/>
      </rPr>
      <t>Região Meio Oeste</t>
    </r>
    <r>
      <rPr>
        <sz val="11"/>
        <color rgb="FF000000"/>
        <rFont val="Calibri"/>
      </rPr>
      <t xml:space="preserve"> do Poder Judiciário SC</t>
    </r>
  </si>
  <si>
    <t>00879825220198240710</t>
  </si>
  <si>
    <t>090/2018</t>
  </si>
  <si>
    <t>Serviços continuados de Plataforma Analítica e de Inteligência Empresarial na modalidade SaaS (Software as a Service), composta por software(s) para extração, transformação, carga, descoberta, visualização e análise de dados.</t>
  </si>
  <si>
    <t>00374192020208240710</t>
  </si>
  <si>
    <t>164/2018</t>
  </si>
  <si>
    <t>Prestação de serviços continuados de manutenção preventiva, corretiva e atendimento de chamados emergenciais, nos elevadores instalados em unidades do Poder Judiciário Catarinense, no regime empreitada por preço unitário</t>
  </si>
  <si>
    <t>00067510320198240710</t>
  </si>
  <si>
    <t>163/2018</t>
  </si>
  <si>
    <t>Serviço continuado de suporte aos usuários internos do Sistema de Automação da Justiça  SAJ, por meio de suporte remoto, bem como de sustentação, consistente no acompanhamento da operação</t>
  </si>
  <si>
    <t>00189419520198240710</t>
  </si>
  <si>
    <t>173/2018</t>
  </si>
  <si>
    <t>Este contrato tem por objeto a contratação de serviços de manutenção preventiva e corretiva no sistema de climatização do Arquivo Central do TJSC, em conformidade com esta Minuta Contratual e com as especificações detalhadas nos Anexos I a V.</t>
  </si>
  <si>
    <t>00000000000380092018</t>
  </si>
  <si>
    <t>57/2018</t>
  </si>
  <si>
    <t>Prestação de serviços especializados de segurança e medicina do trabalho para elaboração de LTCAT - Laudo Técnico de Condições Ambientais do Trabalho, PPRA - Programa de Prevenção de Riscos Ambientais, PCMSO.</t>
  </si>
  <si>
    <t>00221642220208240710</t>
  </si>
  <si>
    <t>157/2019</t>
  </si>
  <si>
    <t>Este contrato tem por objeto a contratação de serviço de veiculação de atos judiciais do Tribunal de Justiça de Santa Catarina no Diário Oficial de Santa Catarina.</t>
  </si>
  <si>
    <t>00176315420198240710</t>
  </si>
  <si>
    <t>174/2018</t>
  </si>
  <si>
    <t>Este contrato tem por objeto a contratação de serviços continuados de manutenção preventiva e corretiva nas subestações transformadoras de energia dos prédios do Poder Judiciário de Santa Catarina.</t>
  </si>
  <si>
    <t>00302398420198240710</t>
  </si>
  <si>
    <t>76/2018</t>
  </si>
  <si>
    <t>Prestação de serviços continuados de manutenção preventiva, corretiva e corretiva emergencial dos sistemas de áudio e vídeo do Tribunal de Justiça de Santa Catarina.</t>
  </si>
  <si>
    <t>00228597320208240710</t>
  </si>
  <si>
    <t>174/2019</t>
  </si>
  <si>
    <t>Este contrato tem por objeto a prestação de serviços continuados de manutenção preventiva, corretiva e atendimento de chamados emergenciais, nos elevadores instalados em unidades do Poder Judiciário Catarinense</t>
  </si>
  <si>
    <t>00177926420198240710</t>
  </si>
  <si>
    <t>162/2018</t>
  </si>
  <si>
    <t>Serviço continuado de lanches, incluídas as bebidas, para as sessões do Tribunal de Júri da comarca de São Francisco do Sul, para execução no regime de empreitada por preço unitário.</t>
  </si>
  <si>
    <t>00295604520238240710</t>
  </si>
  <si>
    <t>47/2022</t>
  </si>
  <si>
    <t>Locação  localizados na SC 401,4190, Edif. High Tech Business Center, Florianópolis/SC: I - 3º pavimento Torre A Edif. High Tech BC, área privativa: 1.461,81m2 / II - 1 (uma) sala térrea Torre A, área privativa 27,00m2 / III - 30 vagas de garagens</t>
  </si>
  <si>
    <t>00152518720218240710</t>
  </si>
  <si>
    <t>270/2016</t>
  </si>
  <si>
    <t>Contratação de serviços continuados de operacionalização e gerenciamento de manutenção preventiva e corretiva da frota e de operacionalização e gerenciamento de abastecimento da frota e equipamentos do Poder Judiciário do Estado de Santa Catarina, sob o regime de empreitada por preço unitário</t>
  </si>
  <si>
    <t>(?)</t>
  </si>
  <si>
    <t>45/2022</t>
  </si>
  <si>
    <t>Prestação de serviços continuados de telefonia móvel pessoal (Serviço Móvel Pessoal - SMP), para a comarca de Rio do Campo.</t>
  </si>
  <si>
    <t>00178064820198240710</t>
  </si>
  <si>
    <t>189/2018</t>
  </si>
  <si>
    <t>Prestação de serviços, pelo prazo de 12 (doze) meses, consistentes na disponibilização do acesso simultâneo a 50 (cinquenta) bases digitais, mais a concessão, sem custo ao Poder Judiciário Catarinense, de 10 (dez) acessos cortesia - SARAIVA EDUCAÇÃO S.A.</t>
  </si>
  <si>
    <t>00214511320218240710</t>
  </si>
  <si>
    <t>100/2020</t>
  </si>
  <si>
    <t>A prestação de serviços especializados de segurança e medicina do trabalho para elaboração de LTCAT ¿ Laudo Técnico de Condições Ambientais do Trabalho, PPRA ¿ Programa de Prevenção de Riscos Ambientais, PCMSO.</t>
  </si>
  <si>
    <t>00228917820208240710</t>
  </si>
  <si>
    <t>156/2019</t>
  </si>
  <si>
    <t>Prestação de serviços continuados de manutenção preventiva e corretiva em equipamentos de climatização do Fórum da Comarca de Palhoça</t>
  </si>
  <si>
    <t>00215054220228240710</t>
  </si>
  <si>
    <t>98/2020</t>
  </si>
  <si>
    <t>Prestação de serviços continuados de desratização, por empresa especializada no controle de vetores e de pragas urbanas, com fornecimento de mão de obra e respectivos insumos, nos prédios do Poder Judiciário de Santa Catarina.</t>
  </si>
  <si>
    <t>00709840920198240710</t>
  </si>
  <si>
    <t>183/2018</t>
  </si>
  <si>
    <t>Serviço continuado de refeições (almoço e jantar), incluídas as bebidas, para as sessões do Tribunal de Júri da comarca de São Francisco do Sul, para execução no regime de empreitada por preço unitário.</t>
  </si>
  <si>
    <t>00295560820238240710</t>
  </si>
  <si>
    <t>46/2022</t>
  </si>
  <si>
    <t>Locação galpão para abrigar Depósito Judicial da Comarca de Lages - Matrícula n. 21.831.</t>
  </si>
  <si>
    <t>00431113420198240710</t>
  </si>
  <si>
    <t>186/2018</t>
  </si>
  <si>
    <t>Contratação de serviços de refeições (almoço e jantar) e lanches, incluídas as bebidas, para as sessões do Tribunal de Júri das Comarcas de Araranguá, Chapecó, Itajaí, Lages, Palhoça, São José e Tubarão, em regime de empreitada por preço unitário.</t>
  </si>
  <si>
    <t>00220704020218240710</t>
  </si>
  <si>
    <t>111/2020</t>
  </si>
  <si>
    <t>Contratação de serviços continuados de manutenção preventiva e corretiva em 20 (vinte) scanners Kodak i3400, em regime de empreitada por preço global, conforme as especificações constantes do projeto básico anexo.</t>
  </si>
  <si>
    <t>00473678320208240710</t>
  </si>
  <si>
    <t>63/2020</t>
  </si>
  <si>
    <t>Contratação de serviço continuado de telefonia fixa comutada (STFC) - link E1, nas modalidades Local, Longa Distância Nacional (LDN) e Longa Distância Internacional (LDI), no regime de execução de empreitada por preço unitário, considerando-se uma única central telefônica que é responsável por atender a todas as demandas, em 12 localidades de tarifação comum (área conurdada) definidas pela Anatel, sendo necessário 1 acesso de entrada e saída de ligações em cada uma destas localidades (Gatewers de E1) para a comunicação do Poder judiciário com órgão externos, empresas e residências em âmbito nacional e internacional (15 fluxos E1 para STFC).</t>
  </si>
  <si>
    <t>52/2022</t>
  </si>
  <si>
    <t>Prestação de serviços gráficos continuados com vistas à confecção de materiais personalizados, como folder, cartilha, etiqueta, convite e demais produtos especificados neste contrato, a fim de atender às necessidades do Poder Judiciário de Santa Catarina</t>
  </si>
  <si>
    <t>00174704420198240710</t>
  </si>
  <si>
    <t>206/2018</t>
  </si>
  <si>
    <t>00220651820218240710</t>
  </si>
  <si>
    <t>106/2020</t>
  </si>
  <si>
    <t>00220634820218240710</t>
  </si>
  <si>
    <t>110/2020</t>
  </si>
  <si>
    <t>Prestação de serviços continuados de manutenção preventiva e corretiva, para execução em regime de empreitada por preço global, bem como fornecimento de peças e serviços de instalação e melhoria em equipamentos de climatização</t>
  </si>
  <si>
    <t>00269596620238240710</t>
  </si>
  <si>
    <t>111/2021</t>
  </si>
  <si>
    <t>Contratação de serviço continuado de manutenção corretiva com limpeza, revisão e substituição de peças e consumíveis, em equipamentos tipo scanners, em regime de empreitada por preço unitário.</t>
  </si>
  <si>
    <t>00254702820228240710</t>
  </si>
  <si>
    <t>112/2020</t>
  </si>
  <si>
    <t>Prestação de serviços continuados de instalação, configuração, manutenção e monitoramento, com fornecimento de canal de comunicação com o backbone da rede de internet.</t>
  </si>
  <si>
    <t>56/2019</t>
  </si>
  <si>
    <t>Prestação de serviços continuados de instalação, configuração, manutenção e monitoramento, com fornecimento de canal de comunicação com o backbone da rede de internet, para execução no regime de empreitada por preço unitário.</t>
  </si>
  <si>
    <t>130/2019</t>
  </si>
  <si>
    <t>Prestação de serviços de protocolização digital para o Sistema de Automação do Judiciário - SAJ, com integração de solução de carimbo de tempo padrão ICP-Brasil (BRy SGACT), atualmente em uso no Poder Judiciário de Santa Catarina.</t>
  </si>
  <si>
    <t>00571572820198240710</t>
  </si>
  <si>
    <t>224/2018</t>
  </si>
  <si>
    <t>Concessão de uso remunerado de espaço situado nas dependências do Tribunal de Justiça de Santa Catarina para a exploração dos serviços de restaurante e lanchonete.</t>
  </si>
  <si>
    <t>00181035520198240710</t>
  </si>
  <si>
    <t>213/2018</t>
  </si>
  <si>
    <t>Cláusula segunda. Este contrato tem por objeto a prestação de serviço especializado de sustentação do Sistema Integrado de Planejamento e Gestão Fiscal do Estado de Santa Catarina - SIGEF.</t>
  </si>
  <si>
    <t>00298575720208240710</t>
  </si>
  <si>
    <t>191/2019</t>
  </si>
  <si>
    <t>Locação da sala comercial 01, térreo e primeiro andar, do Edifício Santa Catarina</t>
  </si>
  <si>
    <t>00187536820208240710</t>
  </si>
  <si>
    <t>117/2015</t>
  </si>
  <si>
    <t>Locação de imóvel para abrigar o Fórum da Comarca de Meleiro, imóvel este localizado à Rua José Mezari, n. 281, Bairro Jardim Itália, Meleiro/SC</t>
  </si>
  <si>
    <t>00000000000251462016</t>
  </si>
  <si>
    <t>271/2013</t>
  </si>
  <si>
    <t>Locação de sala comercial no 5º andar do Mini Shopping Arantes com área de 280m² (duzentos e oitenta metros quadrados), e mais quatro vagas de garagem, localizados na Rua Prefeito José Kerigh n. 5537, Centro, Santo Amaro da Imperatriz/SC.</t>
  </si>
  <si>
    <t>00000000000108952015</t>
  </si>
  <si>
    <t>225/2014</t>
  </si>
  <si>
    <t>O presente contrato tem por objeto a prestação, pelos CORREIOS, de serviços e venda de produtos, que atendam às necessidades da CONTRATANTE, mediante adesão ao(s) ANEXO(s) deste Instrumento contratual que, individualmente, caracteriza(m) cada modalidade.</t>
  </si>
  <si>
    <t>182/2019</t>
  </si>
  <si>
    <t>Prestação de serviço continuado de monitoramento de mídia, gestão da informação e análise de conteúdo sobre o Poder Judiciário do Estado de Santa Catarina (PJSC) e áreas de seu interesse.</t>
  </si>
  <si>
    <t>00321032620208240710</t>
  </si>
  <si>
    <t>13/2020</t>
  </si>
  <si>
    <t>Prestação de serviços financeiros de custódia das contas especiais de precatórios e de investimento dos recursos derivados dessas.</t>
  </si>
  <si>
    <t>55/2022</t>
  </si>
  <si>
    <t>Contratação da extensão de garantia do hardware da solução de firewall atual e das licenças dos serviços de filtro de URL e prevenção de ameaças, contratação de serviço gerenciado para configuração e monitoramento 24h/7d da solução e firewall</t>
  </si>
  <si>
    <t>00572733420198240710</t>
  </si>
  <si>
    <t>9/2019</t>
  </si>
  <si>
    <t>CONTRATAÇÃO DE SERVICOS CONTINUOS DE ATUALIZACAO E MANUTENCAO/SUPORTE DO SISTEMA PERGAMUM RELATIVOS AOS MÓDULOS BIBLIOTECA, MUSEU E ARQUIVO</t>
  </si>
  <si>
    <t>84/2021</t>
  </si>
  <si>
    <t>Contratação de solução de comunicação voltada a jovens carentes, envolvendo os serviços de produção audiovisual, roteirização, pré-produção, gravação e edição de conteúdo definido em conjunto com o Judiciário Catarinense, em linguagem acessível aos adolescentes, além da gamificação e verificação de aprendizagem quanto a percepção dos resultados decorrentes das apresentações dos temas propostos</t>
  </si>
  <si>
    <t>40/2023</t>
  </si>
  <si>
    <t>Subscrição de licenças nomeadas do IBM Control Desk on Cloud (item 1), em regime de empreitada por preço global, e a subscrição de licenças concorrentes do IBM Control Desk on Cloud (item 2)</t>
  </si>
  <si>
    <t>9/2021</t>
  </si>
  <si>
    <t>Prestação de serviço continuado de suporte técnico, em regime de empreitada por preço global, e serviço especializado para implementação e parametrização do IBM Control Desk on Cloud e apoio na melhoria de processos</t>
  </si>
  <si>
    <t>10/2021</t>
  </si>
  <si>
    <t>Prestação de serviço continuado especializado por meio de operação assistida para a Liferay DXP 7.2, pelo período de 36 (trinta e seis) meses.</t>
  </si>
  <si>
    <t>7/2021</t>
  </si>
  <si>
    <t>Serviços continuados de manutenção preventiva e corretiva dos condicionadores de ar tipo Self Contained instalados nos prédios do PJSC, para execução em regime de empreitada por preço unitário</t>
  </si>
  <si>
    <t>1/2022</t>
  </si>
  <si>
    <t>Locação do imóvel localizado na Rua Atílio Pagnoncelli, n. 121, Centro, Herval d¿Oeste/SC, CEP 89.610-000, com 3.114,12m² e matriculado sob n. 2.163 no Registro de Imóveis da Comarca de Herval D'Oeste.</t>
  </si>
  <si>
    <t>00473528020218240710</t>
  </si>
  <si>
    <t>69/2020</t>
  </si>
  <si>
    <t>Prestação de serviços de manutenção preventiva e corretiva da central de ar medicinal e dos equipamentos odontológicos, pertencentes à Seção Odontológica da Diretoria de Saúde, localizada na Torre I da Sede do Tribunal de Justiça.</t>
  </si>
  <si>
    <t>00321041120208240710</t>
  </si>
  <si>
    <t>14/2020</t>
  </si>
  <si>
    <t>Subscrição de licença para ambiente de produção em cluster do Liferay DXP 7.2 (suporte nível Gold, garantia e atualização) com 3 instâncias (também para o ambiente de produção em cluster) do ElasticSearch</t>
  </si>
  <si>
    <t>6/2021</t>
  </si>
  <si>
    <t>Contratação de serviço continuado de refeições (almoço e jantar) e lanches, incluídas as bebidas, para as sessões do Tribunal de Júri da comarca de Laguna.</t>
  </si>
  <si>
    <t>49/2022</t>
  </si>
  <si>
    <t>Contratação de serviços continuados de validação e emissão de Certificado Digital Tipo A3 (e-CPF), cadeia ICP-Brasil, com validade de 36 meses (sem fornecimento de Token), Token USB, com capacidade de armazenamento de no mínimo 64k e suporte a chaves de 2048 bits, homologado e testado pela ICP-Brasil, com garantia mínima de 03 anos, e visitas locais para validação, emissão e instalação de Certificado Digital nas dependências do Tribunal de Justiça e dos Fóruns das Comarcas do PJSC, em regime de empreitada por preço unitário, conforme as especificações constantes do projeto básico</t>
  </si>
  <si>
    <t>8/2023</t>
  </si>
  <si>
    <t>Prestação de serviços continuados de manutenção preventiva e corretiva, em equipamentos de climatização do tipo janeleiro, instalados na Torre I do Tribunal de Justiça de Santa Catarina, em regime de empreitada por preço unitário.</t>
  </si>
  <si>
    <t>00302089320218240710</t>
  </si>
  <si>
    <t>16/2021</t>
  </si>
  <si>
    <t>Serviços continuados de manutenção preventiva e corretiva, bem como fornecimento de peças e serviços de melhoria em equipamentos de climatização da Comarca de São José.</t>
  </si>
  <si>
    <t>4/2022</t>
  </si>
  <si>
    <t>Manutenção preventiva e corretiva, com fornecimento de alguns componentes e serviços adicionais, para os equipamentos de ar condicionado do tipo Split, Split Inverter, Split VRV, Splitão e Roof top, todos instalados na torre I do TJSC</t>
  </si>
  <si>
    <t>00777862320198240710</t>
  </si>
  <si>
    <t>17/2019</t>
  </si>
  <si>
    <t>Serviço continuado de gerência da infraestrutura de rede que compõem as soluções do AS, firewall CISCO ASA, wireless, core da rede do Poder Judiciário Catarinense e serviço técnico especializado</t>
  </si>
  <si>
    <t>00798449620198240710</t>
  </si>
  <si>
    <t>38/2019</t>
  </si>
  <si>
    <t>Locação 1 (um) galpão para abrigar processos recolhidos das comarcas pela Divisão de Arq e Memória do Judiciário - DDI, localizado no Centro Empresarial Industrial Palhoça - CEIP, Rua Raymundo Ramos da Costa Almeida s/n, Brejaru, Palhoça/SC</t>
  </si>
  <si>
    <t>00000000000251282016</t>
  </si>
  <si>
    <t>19/2013</t>
  </si>
  <si>
    <t>Prestação de serviços consistentes na disponibilização do acesso à Biblioteca Digital Proview da Editora Revista dos Tribunais, com direito a 100 (cem) acessos simultâneos, pelo prazo de 12 (doze) meses.</t>
  </si>
  <si>
    <t>00285876120218240710</t>
  </si>
  <si>
    <t>1/2021</t>
  </si>
  <si>
    <t>A prestação de serviços continuados de desinsetização, por empresa especializada no controle de vetores e de pragas urbanas, com fornecimento de mão de obra e respectivos insumos, nos prédios do Poder Judiciário de Santa Catarina</t>
  </si>
  <si>
    <t>103/2021</t>
  </si>
  <si>
    <t>Prestação de serviços continuados de monitoramento e controle da qualidade do ar dos ambientes internos climatizados nos prédios do Poder Judiciário do Estado de Santa Catarina, para execução no regime de empreitada por preço unitário</t>
  </si>
  <si>
    <t>104/2021</t>
  </si>
  <si>
    <t>Prestação de serviços continuados de monitoramento e controle da qualidade do ar dos ambientes internos climatizados nos prédios do Poder Judiciário do Estado de Santa Catarina.</t>
  </si>
  <si>
    <t>105/2021</t>
  </si>
  <si>
    <t>Contratação de Serviços de Publicidade por intermédio de Agência de Propaganda.</t>
  </si>
  <si>
    <t>10/2023</t>
  </si>
  <si>
    <t>Contratação de serviços continuados de manutenção preventiva e corretiva, com atendimento de chamados, nos sistemas especiais de segurança instalados na nova Edificação do Arquivo Central do TJSC, para execução no regime de empreitada por preço global.</t>
  </si>
  <si>
    <t>00725569720198240710</t>
  </si>
  <si>
    <t>28/2019</t>
  </si>
  <si>
    <t>Contratação de empresa especializada na prestação de serviço continuado de agenciamento de viagens, compreendendo a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 em regime de empreitada por preço unitário, conforme as especificações constantes do projeto básico</t>
  </si>
  <si>
    <t>8/2022</t>
  </si>
  <si>
    <t>Contratação do remanescente de serviços continuados de infraestrutura e logística destinados à realização de eventos promovidos pela Diretoria de Gestão de Pessoas, no regime de empreitada por preço unitário.</t>
  </si>
  <si>
    <t>34/2022</t>
  </si>
  <si>
    <t>Contratação de serviços continuados de apoio à execução e à fiscalização de contratos que tenham por objeto obras e serviço de engenharia, a serem executados nas dependências dos prédios do PJSC.</t>
  </si>
  <si>
    <t>7/2022</t>
  </si>
  <si>
    <t>A prestação de serviços continuados de manutenção preventiva, corretiva e atendimento de chamados emergenciais, nos elevadores instalados no prédio do Arquivo Central, pelo período de 12 (doze) meses</t>
  </si>
  <si>
    <t>00391848920218240710</t>
  </si>
  <si>
    <t>25/2021</t>
  </si>
  <si>
    <t>Serviços continuados de transporte rodoviário de bens (local e intermunicipal), sob o regime de empreitada por preço unitário.</t>
  </si>
  <si>
    <t>13/2023</t>
  </si>
  <si>
    <t>Fornecimento de solução de software, via Internet com interface web, para gestão e operacionalização de consignados em folha de pagamento, reserva de margem consignável e controle, no âmbito do Poder Judiciário do Estado de Santa Catarina.</t>
  </si>
  <si>
    <t>00791052620198240710</t>
  </si>
  <si>
    <t>67/2019</t>
  </si>
  <si>
    <t>Prestação do serviço que consiste na disponibilização do acesso às bases de dados dos sistemas da RFB, para fins de consulta ao Cadastro de Pessoas Físicas (CPF) e ao Cadastro Nacional da Pessoa Jurídica (CNPJ), fazendo uso de Web Service (INFOCONV-WS),</t>
  </si>
  <si>
    <t>73/2019</t>
  </si>
  <si>
    <t>Contratação de serviços continuados de manutenção preventiva e corretiva das estações de tratamento de esgoto dos prédios do Poder Judiciário de Santa Catarina, para execução no regime de empreitada por preço unitário.</t>
  </si>
  <si>
    <t>00374183520208240710</t>
  </si>
  <si>
    <t>74/2019</t>
  </si>
  <si>
    <t>Prestação de serviços homologação, suporte, atualização e desenvolvimento do software "SisClínica 2000", bem como respectivo treinamento e acompanhamento de usuários.</t>
  </si>
  <si>
    <t>00791044120198240710</t>
  </si>
  <si>
    <t>201/2018</t>
  </si>
  <si>
    <t>Execução de serviços continuados de manutenção preventiva trimestral e corretiva ilimitada nos equipamentos do sistema de nobreak do CPD no Tribunal de Justiça de Santa Catarina</t>
  </si>
  <si>
    <t>00404804920218240710</t>
  </si>
  <si>
    <t>4/2021</t>
  </si>
  <si>
    <t>Concessão de uso remunerado de espaço situado nas dependências do Fórum da Comarca de Itajaí para a exploração dos serviços de lanchonete e restaurante.</t>
  </si>
  <si>
    <t>00025096420208240710</t>
  </si>
  <si>
    <t>77/2019</t>
  </si>
  <si>
    <t>Serviço de confecção e instalação de persianas verticais novas, sob medida, incluindo todos os materiais e acessórios necessários à instalação, por empreitada por preço unitário, com garantia e assistência técnica on site de 12 (doze) meses, incluindo montagem, instalação e deslocamentos para medição e instalação para as unidades do Poder Judiciário de Santa Catarina</t>
  </si>
  <si>
    <t>21/2023</t>
  </si>
  <si>
    <t>Prestação de serviço de processamento de dados em nuvem privada na modalidade Plataforma como Serviço (PaaS ¿ Platform as a Service) do Oracle Database Exadata Cloud at Customer, incluindo suporte, manutenção e atualização e prestação de serviços</t>
  </si>
  <si>
    <t>48/2020</t>
  </si>
  <si>
    <t>Serviços continuados de manutenção preventiva mensal e corretiva, no regime de empreitada por preço global, bem como de serviços eventuais de melhoria, no regime de empreitada por preço unitário, do sistema de climatização do Fórum da Comarca de Chapecó.</t>
  </si>
  <si>
    <t>00853920520198240710</t>
  </si>
  <si>
    <t>62/2019</t>
  </si>
  <si>
    <t>Serviços continuados de manutenção preventiva mensal e corretiva, no regime de empreitada por preço global, bem como de serviços eventuais de melhoria, no regime de empreitada por preço unitário, do sist de climatização dos Fórum da Comarca de  Joinville</t>
  </si>
  <si>
    <t>00853912020198240710</t>
  </si>
  <si>
    <t>61/2019</t>
  </si>
  <si>
    <t>Serviços continuados de manutenção preventiva mensal e corretiva no regime de empreitada por preço global, com fornecimento de componentes e serviços adicionais.</t>
  </si>
  <si>
    <t>00833889220198240710</t>
  </si>
  <si>
    <t>94/2019</t>
  </si>
  <si>
    <t>Contratação dos serviços de manutenção preventiva, corretiva e atendimento de chamados emergenciais nos elevadores instalados no Fórum da Comarca de Blumenau, para execução no regime de empreitada por preço global.</t>
  </si>
  <si>
    <t>26/2023</t>
  </si>
  <si>
    <t>Adesão à ARP18/2022 celebrada pela Positivo Tecnologia S. A para aquisição de desktops para atender demandas de unidades administrativas do PJSC.</t>
  </si>
  <si>
    <t>25/2023</t>
  </si>
  <si>
    <t>Serviços continuados de pagamento por meio eletrônico que realize captura, roteamento, transmissão, processamento, compensação e liquidação de transações financeiras à vista e/ou parceladas, por meio de sistema e-commerce, realizadas com cartão de crédito</t>
  </si>
  <si>
    <t>00467225820208240710</t>
  </si>
  <si>
    <t>1/2020</t>
  </si>
  <si>
    <t>Prestação de serviços continuados, com fornecimento de peças, de manutenção preventiva, corretiva e atendimento de chamados emergenciais, nos elevadores instalados no Fórum da Comarca de Itajaí</t>
  </si>
  <si>
    <t>48/2021</t>
  </si>
  <si>
    <t>Contratação de consultoria, contemplando serviço especializado em elaboração, gestão e avaliação do Programa de Inovação Aberta para o TJSC, baseado em metodologia específica desenvolvida no LinkLab da Associação Catarinense de Tecnologia – ACATE.</t>
  </si>
  <si>
    <t>29/2023</t>
  </si>
  <si>
    <t>113/2019</t>
  </si>
  <si>
    <t>114/2019</t>
  </si>
  <si>
    <t>Locação de imóvel para armazenagem de materiais e equipamentos em estoque da Diretoria de Tecnologia da Informação - Forquilhinhas - São José</t>
  </si>
  <si>
    <t>00000000000049422017</t>
  </si>
  <si>
    <t>103/2014</t>
  </si>
  <si>
    <t>Contratação de serviços contínuos de fornecimento de lanche para os cursos/eventos promovidos na sede da Academia Judicial e/ou na região da Grande Florianópolis, nos espaços e locais disponibilizados pela Academia Judicial, pelo prazo de 12 (doze) meses.</t>
  </si>
  <si>
    <t>00505586820228240710</t>
  </si>
  <si>
    <t>19/2022</t>
  </si>
  <si>
    <t>Prestação de serviços bancários, em decorrência do Processo n. 33987/2018, referente à Dispensa de Licitação n. 70/2019</t>
  </si>
  <si>
    <t>123/2019</t>
  </si>
  <si>
    <t>Contratação de serviço continuado de validação e emissão de certificados digitais nas modalidades A1 (e-CNPJ) para instalação em equipamento institucional, A3 (e-CPF) com e sem fornecimento de mídia de armazenamento (Token) destinado a magistrados e servidores, SSL (Wildcard Internacional) e SSL (ICP-Brasil) para instalação em equipamentos do Poder Judiciário de Santa Catarina, em regime de empreitada por preço unitário, conforme as especificações constantes do projeto básico.</t>
  </si>
  <si>
    <t>00508817320228240710</t>
  </si>
  <si>
    <t>15/2022</t>
  </si>
  <si>
    <t>00508886520228240710</t>
  </si>
  <si>
    <t>16/2022</t>
  </si>
  <si>
    <t>A execução dos serviços continuados relacionados à avaliação periódica de sistemas preventivos de incêndio, incluindo a manutenção de extintores e mangueiras de incêndio, dos prédios do Poder Judiciário</t>
  </si>
  <si>
    <t>00006158220228240710</t>
  </si>
  <si>
    <t>56/2020</t>
  </si>
  <si>
    <t>Contratação de serviços continuados de desenvolvimento, documentação, conversão tecnológica, manutenção evolutiva, preventiva, corretiva e adaptativa de sistemas, em regime de fábrica de software, mensurados por meio da técnica de análise de pontos de fun</t>
  </si>
  <si>
    <t>110/2021</t>
  </si>
  <si>
    <t>Aquisição e instalação das soluções FortiManager VM e FortiAnalyzer-800G (Grupo 1), aquisição de switches Layer 3, cabos de empilhamento e transceivers (Grupo 2), contratação de serviço continuado de gerência da infraestrutura de rede (NOC) que compõe a rede SD-WAN do PJSC, com atividades de monitoramento, configuração e suporte ao atendimento de incidentes dos usuários e de serviços/aplicações suportados pela infraestrutura SD-WAN (Item 8).</t>
  </si>
  <si>
    <t>119/2021</t>
  </si>
  <si>
    <t>Prestação de serviços continuados de refeições (almoço e jantar) e lanches, incluídas as bebidas, para as sessões do Tribunal de Júri das Comarcas da Balneário Camboriú e Laguna.</t>
  </si>
  <si>
    <t>00047357120228240710</t>
  </si>
  <si>
    <t>58/2021</t>
  </si>
  <si>
    <t>Serviços continuados de veiculação de publicações de atos administrativos do Poder Judiciário do Estado de Santa Catarina em portal de publicidade legal, em regime de empreitada por preço unitário.</t>
  </si>
  <si>
    <t>00053543520218240710</t>
  </si>
  <si>
    <t>66/2020</t>
  </si>
  <si>
    <t>Prestação de serviços continuados de treinamento de hardware e software, bem como de serviços continuados de suporte técnico das catracas de acesso, tipo pedestal, urna acoplada, e do software integrado de controle e registro de acesso de pessoas.</t>
  </si>
  <si>
    <t>00063792020208240710</t>
  </si>
  <si>
    <t>117/2019</t>
  </si>
  <si>
    <t>Prestação de serviços continuados de refeições (almoço e jantar) e lanches, incluídas as bebidas, para as sessões do Tribunal de Júri das Comarcas de Joinville.</t>
  </si>
  <si>
    <t>00047348620228240710</t>
  </si>
  <si>
    <t>59/2021</t>
  </si>
  <si>
    <t>Contratação de serviços continuados de agenciamento de hospedagem e de alimentação, para cursos e eventos promovidos pela Academia Judicial, em regime de empreitada por preço unitário.</t>
  </si>
  <si>
    <t>42/2023</t>
  </si>
  <si>
    <t>Contratação de serviços continuados de vigilância patrimonial armada, diurna e noturna, a serem executados nas dependências internas e externas dos prédios do Poder Judiciário do Estado de Santa Catarina.</t>
  </si>
  <si>
    <t>00060200720198240710</t>
  </si>
  <si>
    <t>99/2018</t>
  </si>
  <si>
    <t>Serviços continuados de confecção e instalação de comunicação visual mediante o fornecimento de todos os materiais e acessórios necessários à instalação, incluindo deslocamento para vistoria instalação e elaboração de leiautes.</t>
  </si>
  <si>
    <t>00146805320208240710</t>
  </si>
  <si>
    <t>132/2019</t>
  </si>
  <si>
    <t>Aquisição e instalação das soluções FortiManager VM e FortiAnalyzer-800G, aquisição de switches Layer 3, cabos de empilhamento e transceivers, contratação de serviço continuado de gerência da infraestrutura de rede (NOC) que compõe a rede SD-WAN do PJSC, com atividades de monitoramento, configuração e suporte ao atendimento de incidentes dos usuários e de serviços/aplicações suportados pela infraestrutura SD-WAN.</t>
  </si>
  <si>
    <t>118/2021</t>
  </si>
  <si>
    <t xml:space="preserve">Contratação de serviços continuados de avaliação e adequação ergonômica dos postos de trabalho de magistrados, servidores ativos (efetivos e comissionados), estagiários, residentes jurídicos e judiciais do Poder Judiciário de Santa Catarina, no regime de empreitada por preço unitário, conforme as especificações técnicas descritas neste projeto básico e seus anexos. 
</t>
  </si>
  <si>
    <t>45/2023</t>
  </si>
  <si>
    <t>46/2023</t>
  </si>
  <si>
    <t>Remanescente do Pregão n. 104/2022 - item 3 - Refeições com bebida sem álcool - refeições do júri para a Capital</t>
  </si>
  <si>
    <t>43/2023</t>
  </si>
  <si>
    <t>Contratação de serviços gráficos para a realização de atividades continuadas de design gráfico, a serem executados nas dependências internas dos prédios do Poder Judiciário do Estado de Santa Catarina.</t>
  </si>
  <si>
    <t>00361227520208240710</t>
  </si>
  <si>
    <t>121/2019</t>
  </si>
  <si>
    <t>Este contrato tem por objeto a concessão de uso remunerado de espaço situado nas dependências do Fórum da Comarca de Lages para a exploração dos serviços de lanchonete.</t>
  </si>
  <si>
    <t>00070986520218240710</t>
  </si>
  <si>
    <t>135/2019</t>
  </si>
  <si>
    <t>Serviços continuados de movimentação de mercadorias e auxiliares da administração de armazéns, c cessão de mão de obra de operador de empilhadeira, conferente e auxiliares de carga e descarga</t>
  </si>
  <si>
    <t>00095245020218240710</t>
  </si>
  <si>
    <t>187/2019</t>
  </si>
  <si>
    <t>Remanescente do Pregão n. 104/2022 - Item 1 e 2 - Refeições com bebida sem álcool - refeições do júri da comarca da Blumenau</t>
  </si>
  <si>
    <t>47/2023</t>
  </si>
  <si>
    <t>Remanescente do Pregão n. 104/2022 - Item 4 e 5 - Refeições com bebida sem álcool - refeições do júri da comarca da Gaspar</t>
  </si>
  <si>
    <t>48/2023</t>
  </si>
  <si>
    <r>
      <rPr>
        <sz val="11"/>
        <color rgb="FF000000"/>
        <rFont val="Calibri"/>
      </rPr>
      <t xml:space="preserve">Serviço continuado de coleta bens apreendidos em processos judiciais, bens permanentes e materiais de consumo inservíveis e de documentos sigilosos, para execução regime empreitada por preço unitário, </t>
    </r>
    <r>
      <rPr>
        <b/>
        <sz val="11"/>
        <color rgb="FF000000"/>
        <rFont val="Calibri"/>
      </rPr>
      <t xml:space="preserve">Região Norte </t>
    </r>
    <r>
      <rPr>
        <sz val="11"/>
        <color rgb="FF000000"/>
        <rFont val="Calibri"/>
      </rPr>
      <t>do Poder Judiciário SC</t>
    </r>
  </si>
  <si>
    <t>Secretaria de Gestão Socioambiental</t>
  </si>
  <si>
    <t>00145229520208240710</t>
  </si>
  <si>
    <t>113/2018</t>
  </si>
  <si>
    <t>Prestação de serviços continuados, por execução indireta, no regime de empreitada por preço unitário, de instalação, configuração, manutenção e monitoramento de pontos de interligação de unidades do Poder Judiciário</t>
  </si>
  <si>
    <t>00138811020208240710</t>
  </si>
  <si>
    <t>137/2019</t>
  </si>
  <si>
    <t>Prestação de serviços financeiros de custódia dos depósitos judiciais e de administração de fundo de investimento derivados desses.</t>
  </si>
  <si>
    <t>00076826420238240710</t>
  </si>
  <si>
    <t>27/2022</t>
  </si>
  <si>
    <t>A execução dos serviços continuados relacionados à avaliação periódica de sistemas preventivos de incêndio, incluindo a manutenção de extintores e mangueiras de incêndio, dos prédios do Poder Judiciário, bem como apoio técnico para viabilizar a regularização dessas edificações perante o Corpo de Bombeiros Militar de Santa Catarina, para execução no regime de empreitada por preço unitário,</t>
  </si>
  <si>
    <t>30/2022</t>
  </si>
  <si>
    <t>Contratação de serviço continuado de refeições (almoço e jantar) e lanches, incluídas as bebidas para os participantes das sessões do Tribunal de Júri da Comarca de Navegantes, em regime de empreitada por preço unitário.</t>
  </si>
  <si>
    <t>00095415220228240710</t>
  </si>
  <si>
    <t>88/2021</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</si>
  <si>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da comarca de São Bento do Sul.</t>
  </si>
  <si>
    <t>23/2022</t>
  </si>
  <si>
    <t>Remanescente do Contrato 57/2021 (item 3) - PRESTAÇÃO DE SERVIÇOS CONTINUADOS DE LANCHES, INCLUÍDAS AS BEBIDAS PARA AS SESSÕES DO TRIBUNAL DE JURI DA COMARCA DA CAPITAL. Pregão Eletrônico n. 22/2021.</t>
  </si>
  <si>
    <t>00144088820228240710</t>
  </si>
  <si>
    <t>75/2021</t>
  </si>
  <si>
    <t>Remanescente do Contrato 57/2021 (item 1) - PRESTAÇÃO DE SERVIÇOS CONTINUADOS DE REFEIÇÕES (ALMOÇO E JANTAR), INCLUÍDAS AS BEBIDAS PARA AS SESSÕES DO TRIBUNAL DE JURI DA COMARCA DE BALNEÁRIO CAMBORIÚ. Pregão Eletrônico 22/2021.</t>
  </si>
  <si>
    <t>00143984420228240710</t>
  </si>
  <si>
    <t>74/2021</t>
  </si>
  <si>
    <t>Serviços continuados de manutenção preventiva e corretiva, incluindo fornecimento de materiais e peças, para execução em regime de empreitada por preço global, e serviços de instalação e de melhoria em equipamentos de ar condicionado nos prédios do PJSC</t>
  </si>
  <si>
    <t>00213925920208240710</t>
  </si>
  <si>
    <t>160/2019</t>
  </si>
  <si>
    <t>Serviços continuados de manutenção preventiva e corretiva, incluindo fornecimento de materiais e peças, para execução em regime de empreitada por preço global, e serviços de instalação e de melhoria em equipamentos de ar condicionado, nos prédios do PJSC</t>
  </si>
  <si>
    <t>00213890720208240710</t>
  </si>
  <si>
    <t>163/2019</t>
  </si>
  <si>
    <t>Prestação de serviços continuados de subscrição de licenças de uso do software "Autodesk Architecture, Engineering and Construction Collection" (AEC Collection) e assinatura do Autodesk BIM 360 Docs usuário nomeado standard, pelo período de 36 (trinta e s</t>
  </si>
  <si>
    <t>94/2021</t>
  </si>
  <si>
    <t>Contratação de 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</si>
  <si>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43/2022</t>
  </si>
  <si>
    <t>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</si>
  <si>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44/2022</t>
  </si>
  <si>
    <t>Prestação de serviços continuados de suporte técnico especializado em sistemas de telecomunicações, para execução de manutenção preventiva, corretiva, adaptativa e evolutiva nos sistemas de Telefonia VoIP, Tarifação, Bilhetagem, Videoconferência e Intimaç</t>
  </si>
  <si>
    <t>00214018420218240710</t>
  </si>
  <si>
    <t>167/2019</t>
  </si>
  <si>
    <t>Contratação de serviços continuados de manutenção preventiva e corretiva para a execução, em regime de empreitada por preço global, do sistema de climatização do Fórum do Norte da Ilha, da Comarca da Capital</t>
  </si>
  <si>
    <t>42/2022</t>
  </si>
  <si>
    <t>Locação de 1 (uma) sala comercial para abrigar Oficialato de Justiça e Arquivo localizada no pavimento superior do Edifício Bez Batti, situada na Rua Vidal Ramos, 10, Urussanga/SC</t>
  </si>
  <si>
    <t>00000000000107862015</t>
  </si>
  <si>
    <t>206/2014</t>
  </si>
  <si>
    <t>Contratação de serviços continuados de de apoio técnico, suporte e desenvolvimento de análises de dados de caráter descritivo, diagnóstico, prescritivo e preditivo, por meio de cientistas de dados, para o Poder Judiciário do Estado de Santa Catarina</t>
  </si>
  <si>
    <t>00156597820218240710</t>
  </si>
  <si>
    <t>4/2020</t>
  </si>
  <si>
    <t>Contratação de serviços de refeições (almoço e jantar) e lanches, incluídas as bebidas, para as sessões do Tribunal de Júri das Comarcas de Araranguá, Chapecó, Itajaí, Lages, Palhoça, São José e Tubarão, em regime de empreitada por preço unitário</t>
  </si>
  <si>
    <t>00220687020218240710</t>
  </si>
  <si>
    <t>109/2020</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</si>
  <si>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da comarca de Navegantes</t>
  </si>
  <si>
    <t>58/2022</t>
  </si>
  <si>
    <t>Aquisição de licenças de banco de dados Caché e a prestação de serviços continuados de atualizações de software e suporte técnico ao produto</t>
  </si>
  <si>
    <t>203/2018</t>
  </si>
  <si>
    <r>
      <rPr>
        <sz val="11"/>
        <color rgb="FF000000"/>
        <rFont val="Calibri"/>
      </rPr>
      <t xml:space="preserve">Serviço continuado de coleta, transporte, e destinação final adequada à legislação ambiental, de resíduos recicláveis classe II. </t>
    </r>
    <r>
      <rPr>
        <b/>
        <sz val="11"/>
        <color rgb="FF000000"/>
        <rFont val="Calibri"/>
      </rPr>
      <t>Convênio 13/2022 - ACMR</t>
    </r>
  </si>
  <si>
    <t>CV 13/2022</t>
  </si>
  <si>
    <r>
      <rPr>
        <sz val="11"/>
        <color rgb="FF000000"/>
        <rFont val="Calibri"/>
      </rPr>
      <t xml:space="preserve">Serviço continuado de coleta, transporte, e destinação final adequada à legislação ambiental, de resíduos recicláveis classe II. </t>
    </r>
    <r>
      <rPr>
        <b/>
        <sz val="11"/>
        <color rgb="FF000000"/>
        <rFont val="Calibri"/>
      </rPr>
      <t>Convênio 3/2023 - Pró Crep</t>
    </r>
  </si>
  <si>
    <t>00386472520238240710</t>
  </si>
  <si>
    <t>CV 3/2023</t>
  </si>
  <si>
    <r>
      <rPr>
        <sz val="11"/>
        <color rgb="FF000000"/>
        <rFont val="Calibri"/>
      </rPr>
      <t xml:space="preserve">Serviço continuado de coleta, transporte, e destinação final adequada à legislação ambiental, de resíduos recicláveis classe II. </t>
    </r>
    <r>
      <rPr>
        <b/>
        <sz val="11"/>
        <color rgb="FF000000"/>
        <rFont val="Calibri"/>
      </rPr>
      <t>Convênio 40/2019 - ACOMAR</t>
    </r>
  </si>
  <si>
    <t>00202701120208240710</t>
  </si>
  <si>
    <t>CV 40/2019</t>
  </si>
  <si>
    <r>
      <rPr>
        <sz val="11"/>
        <color rgb="FF000000"/>
        <rFont val="Calibri"/>
      </rPr>
      <t>Convênio que tem por objetivo a permuta de sucatas de toners e/ou elementos fotocondutores, da marca</t>
    </r>
    <r>
      <rPr>
        <b/>
        <sz val="11"/>
        <color rgb="FF000000"/>
        <rFont val="Calibri"/>
      </rPr>
      <t xml:space="preserve"> LEXMARK. Convênio 182/2015 - LEXMARK</t>
    </r>
  </si>
  <si>
    <t>21096/2017</t>
  </si>
  <si>
    <t>CV 182/2015</t>
  </si>
  <si>
    <r>
      <rPr>
        <sz val="11"/>
        <color rgb="FF000000"/>
        <rFont val="Calibri"/>
      </rPr>
      <t xml:space="preserve">Convênio que tem por objetivo a redução de riscos de degradação ambiental, providenciando o recolhimento dos cartuchos de toners vazios da marca </t>
    </r>
    <r>
      <rPr>
        <b/>
        <sz val="11"/>
        <color rgb="FF000000"/>
        <rFont val="Calibri"/>
      </rPr>
      <t>HP. Convênio 174/2013 - HP</t>
    </r>
  </si>
  <si>
    <t>19979/2017</t>
  </si>
  <si>
    <t>CV 174/2013</t>
  </si>
  <si>
    <r>
      <rPr>
        <sz val="11"/>
        <color rgb="FF000000"/>
        <rFont val="Calibri"/>
      </rPr>
      <t xml:space="preserve">Serviço continuado de coleta, transporte, e destinação final adequada à legislação ambiental, de resíduos recicláveis classe II. </t>
    </r>
    <r>
      <rPr>
        <b/>
        <sz val="11"/>
        <color rgb="FF000000"/>
        <rFont val="Calibri"/>
      </rPr>
      <t>Região Litora Sul</t>
    </r>
  </si>
  <si>
    <t>DS</t>
  </si>
  <si>
    <t xml:space="preserve">Contratar serviços de terceiros para perícia psicológica porte armas magistrados </t>
  </si>
  <si>
    <t>Edital 73/2022</t>
  </si>
  <si>
    <t>Prestação de serviços continuados de Análise Ergonômica do Trabalho (AET) com a adequação ergonômica dos postos de trabalho dos magistrados e servidores ativos (efetivos e comissionados) - Contrato n. 44/2023 - Processo n. 0031932-64.2023.8.24.0710</t>
  </si>
  <si>
    <t>Contrato n. 44/2023</t>
  </si>
  <si>
    <t>Prestação de serviços continuados de Análise Ergonômica do Trabalho (AET) com a adequação ergonômica dos postos de trabalho dos magistrados e servidores ativos (efetivos e comissionados) - Contrato n. 45/2023 - Processo n. 0031934-34.2023.8.24.0710</t>
  </si>
  <si>
    <t>Contrato n. 45/2023</t>
  </si>
  <si>
    <t>Prestação de serviços continuados de Análise Ergonômica do Trabalho (AET) com a adequação ergonômica dos postos de trabalho dos magistrados e servidores ativos (efetivos e comissionados) - Contrato n. 46/2023 - Processo n. 0031936-04.2023.8.24.0710</t>
  </si>
  <si>
    <t>Contrato n. 46/2023</t>
  </si>
  <si>
    <t>Prestação de serviços especializados de segurança e medicina do trabalho, para elaboração de LTCAT Laudo Técnico de Condições Ambientais do Trabalho, PPRA Programa de Prevenção de Riscos Ambientais, PCMSO - Programa de Controle Médico - Contrato n. 156/2019 - Processo n. 0069954-36.2019.8.24.0710</t>
  </si>
  <si>
    <t>Contrato n. 156/2019</t>
  </si>
  <si>
    <t xml:space="preserve">Revitalização das áreas e jardins, localizados na parte frontal do prédio do Tribunal de Justiça de Santa Catarina </t>
  </si>
  <si>
    <t>Demanda solicitada pela Presidência do TJSC, com vistas à revitalização da área frontal do prédio e atendimento ao processo 0019885-92.2022.8.24.0710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</si>
</sst>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44" formatCode="_-&quot;R$&quot;\ * #,##0.00_-;\-&quot;R$&quot;\ * #,##0.00_-;_-&quot;R$&quot;\ * &quot;-&quot;??_-;_-@_-"/>
    <numFmt numFmtId="164" formatCode="&quot;R$&quot;\ #,##0.00_);\(&quot;R$&quot;\ #,##0.00\)"/>
    <numFmt numFmtId="165" formatCode="_(* #,##0.00_);_(* \(#,##0.00\);_(* &quot;-&quot;??_);_(@_)"/>
    <numFmt numFmtId="166" formatCode="000000"/>
    <numFmt numFmtId="167" formatCode="&quot;R$&quot;\ #,##0.00"/>
    <numFmt numFmtId="168" formatCode="d/m/yy;@"/>
    <numFmt numFmtId="169" formatCode="&quot;R$ &quot;#,##0.00;[Red]&quot;-R$ &quot;#,##0.00"/>
    <numFmt numFmtId="170" formatCode="d/m/yyyy"/>
  </numFmts>
  <fonts count="31" x14ac:knownFonts="1">
    <font>
      <sz val="11"/>
      <color theme="1"/>
      <name val="Arial"/>
    </font>
    <font>
      <sz val="11"/>
      <color theme="1"/>
      <name val="Calibri"/>
      <scheme val="minor"/>
    </font>
    <font>
      <sz val="11"/>
      <color theme="1"/>
      <name val="Calibri"/>
      <family val="2"/>
      <scheme val="minor"/>
    </font>
    <font>
      <sz val="11"/>
      <color theme="1"/>
      <name val="Calibri"/>
      <family val="2"/>
    </font>
    <font>
      <b/>
      <sz val="11"/>
      <color rgb="FFFFFFFF"/>
      <name val="Calibri"/>
      <family val="2"/>
    </font>
    <font>
      <b/>
      <sz val="11"/>
      <color rgb="FFB7B7B7"/>
      <name val="Calibri"/>
      <family val="2"/>
    </font>
    <font>
      <sz val="11"/>
      <color rgb="FFFFFFFF"/>
      <name val="Calibri"/>
      <family val="2"/>
    </font>
    <font>
      <b/>
      <sz val="11"/>
      <color theme="0"/>
      <name val="Calibri"/>
      <family val="2"/>
    </font>
    <font>
      <sz val="11"/>
      <color theme="1"/>
      <name val="Arial"/>
      <family val="2"/>
    </font>
    <font>
      <sz val="9"/>
      <color indexed="81"/>
      <name val="Segoe UI"/>
      <family val="2"/>
    </font>
    <font>
      <b/>
      <sz val="9"/>
      <color indexed="81"/>
      <name val="Segoe UI"/>
      <family val="2"/>
    </font>
    <font>
      <sz val="11"/>
      <color rgb="FF000000"/>
      <name val="Calibri"/>
      <family val="2"/>
    </font>
    <font>
      <sz val="11"/>
      <color rgb="FF000000"/>
      <name val="Calibri"/>
      <family val="2"/>
      <charset val="1"/>
    </font>
    <font>
      <sz val="11"/>
      <name val="Calibri"/>
      <family val="2"/>
    </font>
    <font>
      <sz val="8"/>
      <name val="Arial"/>
      <family val="2"/>
    </font>
    <font>
      <sz val="11"/>
      <name val="Calibri"/>
      <family val="2"/>
      <charset val="1"/>
    </font>
    <font>
      <sz val="12"/>
      <color rgb="FF000000"/>
      <name val="Calibri"/>
      <family val="2"/>
    </font>
    <font>
      <sz val="12"/>
      <color rgb="FF000000"/>
      <name val="Calibri"/>
      <family val="2"/>
      <charset val="1"/>
    </font>
    <font>
      <sz val="11"/>
      <color rgb="FF444444"/>
      <name val="Calibri"/>
      <family val="2"/>
      <charset val="1"/>
    </font>
    <font>
      <sz val="11"/>
      <color rgb="FF000000"/>
      <name val="Calibri"/>
    </font>
    <font>
      <b/>
      <sz val="11"/>
      <color rgb="FF000000"/>
      <name val="Calibri"/>
    </font>
    <font>
      <sz val="11"/>
      <color rgb="FF000000"/>
      <name val="Calibri"/>
      <family val="2"/>
      <scheme val="minor"/>
    </font>
    <font>
      <sz val="11"/>
      <color theme="1"/>
      <name val="Arial"/>
    </font>
    <font>
      <sz val="11"/>
      <color indexed="8"/>
      <name val="Calibri"/>
      <family val="2"/>
    </font>
    <font>
      <sz val="11"/>
      <name val="Calibri"/>
      <family val="2"/>
      <scheme val="minor"/>
    </font>
    <font>
      <sz val="11"/>
      <color theme="1"/>
      <name val="Calibri"/>
      <scheme val="major"/>
    </font>
    <font>
      <sz val="11"/>
      <name val="Calibri"/>
      <scheme val="major"/>
    </font>
    <font>
      <sz val="11"/>
      <color rgb="FF000000"/>
      <name val="Calibri"/>
      <scheme val="major"/>
    </font>
    <font>
      <sz val="11"/>
      <name val="Calibri"/>
      <scheme val="minor"/>
    </font>
    <font>
      <sz val="11"/>
      <color rgb="FF000000"/>
      <name val="Calibri"/>
      <scheme val="minor"/>
    </font>
    <font>
      <sz val="10"/>
      <color theme="1"/>
      <name val="Calibri"/>
      <scheme val="minor"/>
    </font>
  </fonts>
  <fills count="18">
    <fill>
      <patternFill patternType="none"/>
    </fill>
    <fill>
      <patternFill patternType="gray125"/>
    </fill>
    <fill>
      <patternFill patternType="solid">
        <fgColor theme="1"/>
        <bgColor theme="1"/>
      </patternFill>
    </fill>
    <fill>
      <patternFill patternType="solid">
        <fgColor rgb="FFD8D8D8"/>
        <bgColor rgb="FFD8D8D8"/>
      </patternFill>
    </fill>
    <fill>
      <patternFill patternType="solid">
        <fgColor rgb="FFD9E2F3"/>
        <bgColor rgb="FFD9E2F3"/>
      </patternFill>
    </fill>
    <fill>
      <patternFill patternType="solid">
        <fgColor rgb="FFA5A5A5"/>
        <bgColor rgb="FFA5A5A5"/>
      </patternFill>
    </fill>
    <fill>
      <patternFill patternType="solid">
        <fgColor theme="2"/>
        <bgColor rgb="FFD8D8D8"/>
      </patternFill>
    </fill>
    <fill>
      <patternFill patternType="solid">
        <fgColor theme="2"/>
        <bgColor rgb="FFD9E2F3"/>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rgb="FFFFFFFF"/>
        <bgColor rgb="FFD8D8D8"/>
      </patternFill>
    </fill>
    <fill>
      <patternFill patternType="solid">
        <fgColor rgb="FFFFFFFF"/>
        <bgColor rgb="FFD9E2F3"/>
      </patternFill>
    </fill>
    <fill>
      <patternFill patternType="solid">
        <fgColor rgb="FFD9D9D9"/>
        <bgColor rgb="FF000000"/>
      </patternFill>
    </fill>
    <fill>
      <patternFill patternType="solid">
        <fgColor theme="0"/>
        <bgColor indexed="64"/>
      </patternFill>
    </fill>
    <fill>
      <patternFill patternType="solid">
        <fgColor theme="0"/>
        <bgColor indexed="26"/>
      </patternFill>
    </fill>
    <fill>
      <patternFill patternType="solid">
        <fgColor theme="0"/>
        <bgColor rgb="FFFFFFCC"/>
      </patternFill>
    </fill>
    <fill>
      <patternFill patternType="solid">
        <fgColor theme="0"/>
        <bgColor rgb="FF000000"/>
      </patternFill>
    </fill>
  </fills>
  <borders count="25">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rgb="FF000000"/>
      </bottom>
      <diagonal/>
    </border>
    <border>
      <left/>
      <right/>
      <top/>
      <bottom style="thin">
        <color indexed="64"/>
      </bottom>
      <diagonal/>
    </border>
    <border>
      <left style="thin">
        <color indexed="64"/>
      </left>
      <right/>
      <top/>
      <bottom style="thin">
        <color indexed="64"/>
      </bottom>
      <diagonal/>
    </border>
    <border>
      <left/>
      <right style="thin">
        <color rgb="FF000000"/>
      </right>
      <top/>
      <bottom/>
      <diagonal/>
    </border>
    <border>
      <left style="thin">
        <color indexed="64"/>
      </left>
      <right style="thin">
        <color indexed="64"/>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diagonal/>
    </border>
    <border>
      <left style="thin">
        <color rgb="FF000000"/>
      </left>
      <right/>
      <top style="thin">
        <color rgb="FF000000"/>
      </top>
      <bottom/>
      <diagonal/>
    </border>
  </borders>
  <cellStyleXfs count="4">
    <xf numFmtId="0" fontId="0" fillId="0" borderId="0"/>
    <xf numFmtId="44" fontId="22" fillId="0" borderId="0" applyFont="0" applyFill="0" applyBorder="0" applyAlignment="0" applyProtection="0"/>
    <xf numFmtId="0" fontId="23" fillId="0" borderId="0"/>
    <xf numFmtId="44" fontId="2" fillId="0" borderId="0" applyFont="0" applyFill="0" applyBorder="0" applyAlignment="0" applyProtection="0"/>
  </cellStyleXfs>
  <cellXfs count="338">
    <xf numFmtId="0" fontId="0" fillId="0" borderId="0" xfId="0"/>
    <xf numFmtId="0" fontId="3" fillId="0" borderId="0" xfId="0" applyFont="1"/>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7" fillId="5" borderId="4" xfId="0" applyFont="1" applyFill="1" applyBorder="1" applyAlignment="1">
      <alignment horizontal="center" vertical="center"/>
    </xf>
    <xf numFmtId="0" fontId="3" fillId="4" borderId="6" xfId="0" applyFont="1" applyFill="1" applyBorder="1"/>
    <xf numFmtId="0" fontId="6" fillId="4" borderId="6" xfId="0" applyFont="1" applyFill="1" applyBorder="1" applyAlignment="1">
      <alignment horizontal="center" vertical="center" wrapText="1"/>
    </xf>
    <xf numFmtId="166" fontId="6" fillId="4" borderId="6" xfId="0" applyNumberFormat="1" applyFont="1" applyFill="1" applyBorder="1" applyAlignment="1">
      <alignment horizontal="center" vertical="center" wrapText="1"/>
    </xf>
    <xf numFmtId="14" fontId="3" fillId="4" borderId="6" xfId="0" applyNumberFormat="1" applyFont="1" applyFill="1" applyBorder="1"/>
    <xf numFmtId="0" fontId="3" fillId="0" borderId="4" xfId="0" applyFont="1" applyBorder="1"/>
    <xf numFmtId="0" fontId="3" fillId="0" borderId="4" xfId="0" applyFont="1" applyBorder="1" applyAlignment="1">
      <alignment vertical="center"/>
    </xf>
    <xf numFmtId="0" fontId="4"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49" fontId="4" fillId="2" borderId="6"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4" fillId="2" borderId="7" xfId="0" applyFont="1" applyFill="1" applyBorder="1" applyAlignment="1">
      <alignment horizontal="center" vertical="center" wrapText="1"/>
    </xf>
    <xf numFmtId="0" fontId="3" fillId="3" borderId="6" xfId="0" applyFont="1" applyFill="1" applyBorder="1" applyAlignment="1">
      <alignment vertical="center" wrapText="1"/>
    </xf>
    <xf numFmtId="0" fontId="3" fillId="0" borderId="6" xfId="0"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6" xfId="0" applyNumberFormat="1" applyFont="1" applyBorder="1" applyAlignment="1">
      <alignment vertical="center" wrapText="1"/>
    </xf>
    <xf numFmtId="164" fontId="3" fillId="0" borderId="6"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3" fontId="3" fillId="8" borderId="6" xfId="0" applyNumberFormat="1" applyFont="1" applyFill="1" applyBorder="1" applyAlignment="1">
      <alignment horizontal="center" vertical="center" wrapText="1"/>
    </xf>
    <xf numFmtId="49" fontId="3" fillId="0" borderId="3" xfId="0" applyNumberFormat="1" applyFont="1" applyBorder="1" applyAlignment="1">
      <alignment horizontal="center" vertical="center" wrapText="1"/>
    </xf>
    <xf numFmtId="167"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166" fontId="3" fillId="3" borderId="6"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14" fontId="3" fillId="3" borderId="6" xfId="0" applyNumberFormat="1" applyFont="1" applyFill="1" applyBorder="1" applyAlignment="1">
      <alignment horizontal="center" vertical="center" wrapText="1"/>
    </xf>
    <xf numFmtId="0" fontId="3" fillId="3" borderId="6" xfId="0" applyFont="1" applyFill="1" applyBorder="1" applyAlignment="1">
      <alignment horizontal="right" vertical="center" wrapText="1"/>
    </xf>
    <xf numFmtId="165" fontId="3" fillId="3" borderId="6" xfId="0" applyNumberFormat="1" applyFont="1" applyFill="1" applyBorder="1" applyAlignment="1">
      <alignment horizontal="center" vertical="center" wrapText="1"/>
    </xf>
    <xf numFmtId="14" fontId="3" fillId="3" borderId="6" xfId="0" applyNumberFormat="1" applyFont="1" applyFill="1" applyBorder="1" applyAlignment="1">
      <alignment horizontal="right" vertical="center" wrapText="1"/>
    </xf>
    <xf numFmtId="14" fontId="3" fillId="3" borderId="6" xfId="0" applyNumberFormat="1" applyFont="1" applyFill="1" applyBorder="1" applyAlignment="1">
      <alignment horizontal="left" vertical="center" wrapText="1"/>
    </xf>
    <xf numFmtId="0" fontId="3" fillId="3" borderId="6" xfId="0" applyFont="1" applyFill="1" applyBorder="1" applyAlignment="1">
      <alignment horizontal="left" vertical="center" wrapText="1"/>
    </xf>
    <xf numFmtId="14" fontId="3" fillId="3" borderId="6" xfId="0" applyNumberFormat="1" applyFont="1" applyFill="1" applyBorder="1" applyAlignment="1">
      <alignment vertical="center" wrapText="1"/>
    </xf>
    <xf numFmtId="0" fontId="3" fillId="4" borderId="6" xfId="0" applyFont="1" applyFill="1" applyBorder="1" applyAlignment="1">
      <alignment vertical="center" wrapText="1"/>
    </xf>
    <xf numFmtId="14" fontId="3" fillId="4" borderId="6" xfId="0" applyNumberFormat="1" applyFont="1" applyFill="1" applyBorder="1" applyAlignment="1">
      <alignment horizontal="center" vertical="center" wrapText="1"/>
    </xf>
    <xf numFmtId="0" fontId="3" fillId="4" borderId="6" xfId="0" applyFont="1" applyFill="1" applyBorder="1" applyAlignment="1">
      <alignment horizontal="right" vertical="center" wrapText="1"/>
    </xf>
    <xf numFmtId="165" fontId="3" fillId="4" borderId="6" xfId="0" applyNumberFormat="1" applyFont="1" applyFill="1" applyBorder="1" applyAlignment="1">
      <alignment horizontal="center" vertical="center" wrapText="1"/>
    </xf>
    <xf numFmtId="14" fontId="3" fillId="4" borderId="6" xfId="0" applyNumberFormat="1" applyFont="1" applyFill="1" applyBorder="1" applyAlignment="1">
      <alignment horizontal="left" vertical="center" wrapText="1"/>
    </xf>
    <xf numFmtId="0" fontId="3" fillId="4" borderId="6" xfId="0" applyFont="1" applyFill="1" applyBorder="1" applyAlignment="1">
      <alignment horizontal="center" vertical="center" wrapText="1"/>
    </xf>
    <xf numFmtId="0" fontId="3" fillId="4" borderId="6" xfId="0" applyFont="1" applyFill="1" applyBorder="1" applyAlignment="1">
      <alignment horizontal="left" vertical="center" wrapText="1"/>
    </xf>
    <xf numFmtId="14" fontId="3" fillId="4" borderId="6" xfId="0" applyNumberFormat="1" applyFont="1" applyFill="1" applyBorder="1" applyAlignment="1">
      <alignment vertical="center" wrapText="1"/>
    </xf>
    <xf numFmtId="166" fontId="3" fillId="4" borderId="6" xfId="0" applyNumberFormat="1" applyFont="1" applyFill="1" applyBorder="1" applyAlignment="1">
      <alignment horizontal="center" vertical="center" wrapText="1"/>
    </xf>
    <xf numFmtId="49" fontId="3" fillId="0" borderId="6" xfId="0" applyNumberFormat="1" applyFont="1" applyBorder="1" applyAlignment="1">
      <alignment vertical="center"/>
    </xf>
    <xf numFmtId="0" fontId="0" fillId="0" borderId="0" xfId="0" applyAlignment="1">
      <alignment horizontal="left" vertical="center"/>
    </xf>
    <xf numFmtId="0" fontId="3" fillId="7" borderId="6"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9" borderId="6" xfId="0" applyFont="1" applyFill="1" applyBorder="1" applyAlignment="1">
      <alignment horizontal="center" vertical="center" wrapText="1"/>
    </xf>
    <xf numFmtId="49" fontId="3" fillId="9" borderId="6" xfId="0" applyNumberFormat="1" applyFont="1" applyFill="1" applyBorder="1" applyAlignment="1">
      <alignment horizontal="center" vertical="center" wrapText="1"/>
    </xf>
    <xf numFmtId="0" fontId="11" fillId="10" borderId="11" xfId="0" applyFont="1" applyFill="1" applyBorder="1" applyAlignment="1">
      <alignment horizontal="center" vertical="center" wrapText="1"/>
    </xf>
    <xf numFmtId="14" fontId="3" fillId="9" borderId="6" xfId="0" applyNumberFormat="1" applyFont="1" applyFill="1" applyBorder="1" applyAlignment="1">
      <alignment horizontal="center" vertical="center" wrapText="1"/>
    </xf>
    <xf numFmtId="49" fontId="3" fillId="6" borderId="6" xfId="0" applyNumberFormat="1" applyFont="1" applyFill="1" applyBorder="1" applyAlignment="1">
      <alignment horizontal="center" vertical="center" wrapText="1"/>
    </xf>
    <xf numFmtId="49" fontId="3" fillId="7" borderId="6" xfId="0" applyNumberFormat="1" applyFont="1" applyFill="1" applyBorder="1" applyAlignment="1">
      <alignment horizontal="center" vertical="center" wrapText="1"/>
    </xf>
    <xf numFmtId="49" fontId="3" fillId="0" borderId="10" xfId="0" applyNumberFormat="1" applyFont="1" applyBorder="1" applyAlignment="1">
      <alignment horizontal="center" vertical="center" wrapText="1"/>
    </xf>
    <xf numFmtId="0" fontId="7" fillId="2" borderId="6" xfId="0" applyFont="1" applyFill="1" applyBorder="1" applyAlignment="1">
      <alignment horizontal="center" vertical="center" wrapText="1"/>
    </xf>
    <xf numFmtId="0" fontId="3" fillId="0" borderId="8"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6" xfId="0" applyFont="1" applyBorder="1" applyAlignment="1">
      <alignment vertical="center"/>
    </xf>
    <xf numFmtId="0" fontId="3" fillId="3" borderId="6" xfId="0" applyFont="1" applyFill="1" applyBorder="1" applyAlignment="1">
      <alignment horizontal="left" vertical="top"/>
    </xf>
    <xf numFmtId="14" fontId="11" fillId="0" borderId="6"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3" fillId="0" borderId="4" xfId="0" applyFont="1" applyBorder="1" applyAlignment="1">
      <alignment horizontal="center" vertical="center"/>
    </xf>
    <xf numFmtId="14" fontId="3" fillId="0" borderId="6" xfId="0" applyNumberFormat="1" applyFont="1" applyBorder="1" applyAlignment="1">
      <alignment horizontal="center" vertical="center"/>
    </xf>
    <xf numFmtId="49" fontId="3" fillId="0" borderId="6" xfId="0" applyNumberFormat="1" applyFont="1" applyBorder="1" applyAlignment="1">
      <alignment horizontal="left" vertical="center"/>
    </xf>
    <xf numFmtId="49" fontId="11" fillId="0" borderId="6" xfId="0" applyNumberFormat="1" applyFont="1" applyBorder="1" applyAlignment="1">
      <alignment horizontal="center" vertical="center"/>
    </xf>
    <xf numFmtId="0" fontId="3" fillId="0" borderId="9" xfId="0" applyFont="1" applyBorder="1" applyAlignment="1">
      <alignment vertical="center"/>
    </xf>
    <xf numFmtId="0" fontId="0" fillId="0" borderId="0" xfId="0" applyAlignment="1">
      <alignment horizontal="left" vertical="top"/>
    </xf>
    <xf numFmtId="0" fontId="0" fillId="0" borderId="0" xfId="0" applyAlignment="1">
      <alignment wrapText="1"/>
    </xf>
    <xf numFmtId="0" fontId="0" fillId="0" borderId="4" xfId="0" applyBorder="1" applyAlignment="1">
      <alignment horizontal="center" vertical="center"/>
    </xf>
    <xf numFmtId="0" fontId="11" fillId="9"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8" fontId="11" fillId="10" borderId="1" xfId="0" applyNumberFormat="1" applyFont="1" applyFill="1" applyBorder="1" applyAlignment="1">
      <alignment horizontal="center" vertical="center" wrapText="1"/>
    </xf>
    <xf numFmtId="0" fontId="11" fillId="12" borderId="6"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11" fillId="11" borderId="11" xfId="0" applyFont="1" applyFill="1" applyBorder="1" applyAlignment="1">
      <alignment horizontal="center" vertical="center" wrapText="1"/>
    </xf>
    <xf numFmtId="0" fontId="11" fillId="12" borderId="11" xfId="0" applyFont="1" applyFill="1" applyBorder="1" applyAlignment="1">
      <alignment horizontal="center" vertical="center" wrapText="1"/>
    </xf>
    <xf numFmtId="8" fontId="11" fillId="0" borderId="10" xfId="0" applyNumberFormat="1" applyFont="1" applyBorder="1" applyAlignment="1">
      <alignment horizontal="center" vertical="center" wrapText="1"/>
    </xf>
    <xf numFmtId="8" fontId="11" fillId="0" borderId="11" xfId="0" applyNumberFormat="1" applyFont="1" applyBorder="1" applyAlignment="1">
      <alignment horizontal="center" vertical="center" wrapText="1"/>
    </xf>
    <xf numFmtId="14" fontId="11" fillId="0" borderId="11" xfId="0" applyNumberFormat="1" applyFont="1" applyBorder="1" applyAlignment="1">
      <alignment horizontal="center" vertical="center" wrapText="1"/>
    </xf>
    <xf numFmtId="8" fontId="11" fillId="0" borderId="3" xfId="0" applyNumberFormat="1" applyFont="1" applyBorder="1" applyAlignment="1">
      <alignment horizontal="center" vertical="center" wrapText="1"/>
    </xf>
    <xf numFmtId="8" fontId="11" fillId="0" borderId="1" xfId="0" applyNumberFormat="1" applyFont="1" applyBorder="1" applyAlignment="1">
      <alignment horizontal="center" vertical="center" wrapText="1"/>
    </xf>
    <xf numFmtId="49" fontId="3" fillId="7" borderId="10" xfId="0" applyNumberFormat="1" applyFont="1" applyFill="1" applyBorder="1" applyAlignment="1">
      <alignment horizontal="center" vertical="center" wrapText="1"/>
    </xf>
    <xf numFmtId="49" fontId="3" fillId="7" borderId="11" xfId="0" applyNumberFormat="1" applyFont="1" applyFill="1" applyBorder="1" applyAlignment="1">
      <alignment horizontal="center" vertical="center" wrapText="1"/>
    </xf>
    <xf numFmtId="0" fontId="11" fillId="9" borderId="14"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164" fontId="3" fillId="0" borderId="14" xfId="0" applyNumberFormat="1" applyFont="1" applyBorder="1" applyAlignment="1">
      <alignment horizontal="center" vertical="center" wrapText="1"/>
    </xf>
    <xf numFmtId="164" fontId="3" fillId="0" borderId="10" xfId="0" applyNumberFormat="1" applyFont="1" applyBorder="1" applyAlignment="1">
      <alignment horizontal="center" vertical="center" wrapText="1"/>
    </xf>
    <xf numFmtId="164" fontId="3" fillId="0" borderId="11" xfId="0" applyNumberFormat="1" applyFont="1" applyBorder="1" applyAlignment="1">
      <alignment horizontal="center" vertical="center" wrapText="1"/>
    </xf>
    <xf numFmtId="0" fontId="3" fillId="9" borderId="11" xfId="0" applyFont="1" applyFill="1" applyBorder="1" applyAlignment="1">
      <alignment horizontal="center" vertical="center" wrapText="1"/>
    </xf>
    <xf numFmtId="14" fontId="3" fillId="0" borderId="14" xfId="0" applyNumberFormat="1" applyFont="1" applyBorder="1" applyAlignment="1">
      <alignment horizontal="center" vertical="center" wrapText="1"/>
    </xf>
    <xf numFmtId="14" fontId="3" fillId="0" borderId="10"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0" fontId="3" fillId="0" borderId="13" xfId="0" applyFont="1" applyBorder="1" applyAlignment="1">
      <alignment vertical="center"/>
    </xf>
    <xf numFmtId="0" fontId="11" fillId="0" borderId="4" xfId="0" applyFont="1" applyBorder="1" applyAlignment="1">
      <alignment horizontal="center" vertical="center" wrapText="1"/>
    </xf>
    <xf numFmtId="0" fontId="3" fillId="0" borderId="3" xfId="0" applyFont="1" applyBorder="1" applyAlignment="1">
      <alignment horizontal="center" vertical="center" wrapText="1"/>
    </xf>
    <xf numFmtId="0" fontId="11" fillId="0" borderId="15" xfId="0" applyFont="1" applyBorder="1" applyAlignment="1">
      <alignment horizontal="center" vertical="center" wrapText="1"/>
    </xf>
    <xf numFmtId="8" fontId="11" fillId="0" borderId="4" xfId="0" applyNumberFormat="1" applyFont="1" applyBorder="1" applyAlignment="1">
      <alignment horizontal="center" vertical="center" wrapText="1"/>
    </xf>
    <xf numFmtId="167" fontId="3" fillId="0" borderId="3"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1" fillId="0" borderId="8" xfId="0" applyFont="1" applyBorder="1" applyAlignment="1">
      <alignment horizontal="center" vertical="center" wrapText="1"/>
    </xf>
    <xf numFmtId="0" fontId="11" fillId="10" borderId="1"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13" fillId="0" borderId="3" xfId="0" applyFont="1" applyBorder="1" applyAlignment="1">
      <alignment horizontal="center" vertical="center" wrapText="1"/>
    </xf>
    <xf numFmtId="0" fontId="11" fillId="0" borderId="6" xfId="0" applyFont="1" applyBorder="1" applyAlignment="1">
      <alignment horizontal="center" vertical="center"/>
    </xf>
    <xf numFmtId="0" fontId="0" fillId="0" borderId="6" xfId="0" applyBorder="1" applyAlignment="1">
      <alignment horizontal="center" vertical="center"/>
    </xf>
    <xf numFmtId="0" fontId="0" fillId="9" borderId="0" xfId="0" applyFill="1" applyAlignment="1">
      <alignment horizontal="center" vertical="center"/>
    </xf>
    <xf numFmtId="49" fontId="11" fillId="7" borderId="6" xfId="0" applyNumberFormat="1" applyFont="1" applyFill="1" applyBorder="1" applyAlignment="1">
      <alignment horizontal="center" vertical="center" wrapText="1"/>
    </xf>
    <xf numFmtId="49" fontId="11" fillId="9" borderId="6" xfId="0" applyNumberFormat="1" applyFont="1" applyFill="1" applyBorder="1" applyAlignment="1">
      <alignment horizontal="center" vertical="center" wrapText="1"/>
    </xf>
    <xf numFmtId="49" fontId="11" fillId="9" borderId="11" xfId="0" applyNumberFormat="1" applyFont="1" applyFill="1" applyBorder="1" applyAlignment="1">
      <alignment horizontal="center" vertical="center" wrapText="1"/>
    </xf>
    <xf numFmtId="49" fontId="11" fillId="11" borderId="11" xfId="0" applyNumberFormat="1" applyFont="1" applyFill="1" applyBorder="1" applyAlignment="1">
      <alignment horizontal="center" vertical="center" wrapText="1"/>
    </xf>
    <xf numFmtId="49" fontId="11" fillId="0" borderId="11" xfId="0" applyNumberFormat="1" applyFont="1" applyBorder="1" applyAlignment="1">
      <alignment horizontal="center" vertical="center" wrapText="1"/>
    </xf>
    <xf numFmtId="0" fontId="11" fillId="11" borderId="11" xfId="0" applyFont="1" applyFill="1" applyBorder="1" applyAlignment="1">
      <alignment horizontal="center" vertical="top" wrapText="1"/>
    </xf>
    <xf numFmtId="0" fontId="11" fillId="0" borderId="15" xfId="0" applyFont="1" applyBorder="1" applyAlignment="1">
      <alignment horizontal="center" vertical="top" wrapText="1"/>
    </xf>
    <xf numFmtId="49" fontId="3" fillId="0" borderId="6" xfId="0" applyNumberFormat="1" applyFont="1" applyBorder="1" applyAlignment="1">
      <alignment horizontal="center" vertical="top" wrapText="1"/>
    </xf>
    <xf numFmtId="49" fontId="3" fillId="6" borderId="6" xfId="0" applyNumberFormat="1" applyFont="1" applyFill="1" applyBorder="1" applyAlignment="1">
      <alignment horizontal="center" vertical="top" wrapText="1"/>
    </xf>
    <xf numFmtId="49" fontId="3" fillId="0" borderId="6" xfId="0" applyNumberFormat="1" applyFont="1" applyBorder="1" applyAlignment="1">
      <alignment vertical="top" wrapText="1"/>
    </xf>
    <xf numFmtId="0" fontId="4" fillId="2" borderId="6" xfId="0" applyFont="1" applyFill="1" applyBorder="1" applyAlignment="1">
      <alignment horizontal="center" vertical="top" wrapText="1"/>
    </xf>
    <xf numFmtId="14" fontId="11" fillId="0" borderId="6" xfId="0" applyNumberFormat="1" applyFont="1" applyBorder="1" applyAlignment="1">
      <alignment horizontal="center" vertical="center" wrapText="1"/>
    </xf>
    <xf numFmtId="14" fontId="11" fillId="10" borderId="6" xfId="0" applyNumberFormat="1" applyFont="1" applyFill="1" applyBorder="1" applyAlignment="1">
      <alignment horizontal="center" vertical="center" wrapText="1"/>
    </xf>
    <xf numFmtId="0" fontId="11" fillId="0" borderId="11" xfId="0" applyFont="1" applyBorder="1" applyAlignment="1">
      <alignment horizontal="center" vertical="top" wrapText="1"/>
    </xf>
    <xf numFmtId="14" fontId="0" fillId="0" borderId="4" xfId="0" applyNumberFormat="1" applyBorder="1" applyAlignment="1">
      <alignment horizontal="center" vertical="center"/>
    </xf>
    <xf numFmtId="17" fontId="11" fillId="0" borderId="11"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16" fontId="11" fillId="0" borderId="11" xfId="0" applyNumberFormat="1" applyFont="1" applyBorder="1" applyAlignment="1">
      <alignment horizontal="center" vertical="center" wrapText="1"/>
    </xf>
    <xf numFmtId="168" fontId="0" fillId="0" borderId="0" xfId="0" applyNumberFormat="1"/>
    <xf numFmtId="0" fontId="11" fillId="14" borderId="12"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18" xfId="0" applyFont="1" applyBorder="1" applyAlignment="1">
      <alignment horizontal="center" vertical="center" wrapText="1"/>
    </xf>
    <xf numFmtId="8" fontId="11" fillId="0" borderId="18" xfId="0" applyNumberFormat="1" applyFont="1" applyBorder="1" applyAlignment="1">
      <alignment horizontal="center" vertical="center" wrapText="1"/>
    </xf>
    <xf numFmtId="4" fontId="11" fillId="0" borderId="10" xfId="0" applyNumberFormat="1" applyFont="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8" fontId="11" fillId="0" borderId="1" xfId="0" applyNumberFormat="1" applyFont="1" applyBorder="1" applyAlignment="1">
      <alignment horizontal="center" vertical="center"/>
    </xf>
    <xf numFmtId="0" fontId="11" fillId="0" borderId="2" xfId="0" applyFont="1" applyBorder="1" applyAlignment="1">
      <alignment horizontal="center" vertical="center" wrapText="1"/>
    </xf>
    <xf numFmtId="14" fontId="11" fillId="10" borderId="11" xfId="0" applyNumberFormat="1" applyFont="1" applyFill="1" applyBorder="1" applyAlignment="1">
      <alignment horizontal="center" vertical="center" wrapText="1"/>
    </xf>
    <xf numFmtId="0" fontId="11" fillId="14" borderId="1" xfId="0" applyFont="1" applyFill="1" applyBorder="1" applyAlignment="1">
      <alignment horizontal="center" vertical="center" wrapText="1"/>
    </xf>
    <xf numFmtId="3" fontId="11"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0" fontId="11" fillId="10" borderId="13" xfId="0" applyFont="1" applyFill="1" applyBorder="1" applyAlignment="1">
      <alignment horizontal="center" vertical="center" wrapText="1"/>
    </xf>
    <xf numFmtId="0" fontId="11" fillId="11" borderId="6" xfId="0" applyFont="1" applyFill="1" applyBorder="1" applyAlignment="1">
      <alignment horizontal="center" vertical="center" wrapText="1"/>
    </xf>
    <xf numFmtId="49" fontId="11" fillId="11" borderId="6" xfId="0" applyNumberFormat="1" applyFont="1" applyFill="1" applyBorder="1" applyAlignment="1">
      <alignment horizontal="center" vertical="center" wrapText="1"/>
    </xf>
    <xf numFmtId="8" fontId="11" fillId="0" borderId="6" xfId="0" applyNumberFormat="1" applyFont="1" applyBorder="1" applyAlignment="1">
      <alignment horizontal="center" vertical="center" wrapText="1"/>
    </xf>
    <xf numFmtId="0" fontId="11" fillId="0" borderId="14" xfId="0" applyFont="1" applyBorder="1" applyAlignment="1">
      <alignment horizontal="center" vertical="center" wrapText="1"/>
    </xf>
    <xf numFmtId="49" fontId="3" fillId="6" borderId="14" xfId="0" applyNumberFormat="1" applyFont="1" applyFill="1" applyBorder="1" applyAlignment="1">
      <alignment horizontal="center" vertical="center" wrapText="1"/>
    </xf>
    <xf numFmtId="49" fontId="3" fillId="6" borderId="10" xfId="0" applyNumberFormat="1" applyFont="1" applyFill="1" applyBorder="1" applyAlignment="1">
      <alignment horizontal="center" vertical="center" wrapText="1"/>
    </xf>
    <xf numFmtId="49" fontId="3" fillId="7" borderId="4" xfId="0" applyNumberFormat="1" applyFont="1" applyFill="1" applyBorder="1" applyAlignment="1">
      <alignment horizontal="center" vertical="center" wrapText="1"/>
    </xf>
    <xf numFmtId="49" fontId="3" fillId="6" borderId="11" xfId="0" applyNumberFormat="1" applyFont="1" applyFill="1" applyBorder="1" applyAlignment="1">
      <alignment horizontal="center" vertical="center" wrapText="1"/>
    </xf>
    <xf numFmtId="49" fontId="3" fillId="9" borderId="14" xfId="0" applyNumberFormat="1" applyFont="1" applyFill="1" applyBorder="1" applyAlignment="1">
      <alignment horizontal="center" vertical="center" wrapText="1"/>
    </xf>
    <xf numFmtId="3" fontId="11" fillId="0" borderId="6" xfId="0" applyNumberFormat="1" applyFont="1" applyBorder="1" applyAlignment="1">
      <alignment horizontal="center" vertical="center" wrapText="1"/>
    </xf>
    <xf numFmtId="8" fontId="11" fillId="0" borderId="13"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0" fontId="11" fillId="10" borderId="6" xfId="0" applyFont="1" applyFill="1" applyBorder="1" applyAlignment="1">
      <alignment horizontal="center" vertical="center" wrapText="1"/>
    </xf>
    <xf numFmtId="14" fontId="0" fillId="0" borderId="11" xfId="0" applyNumberFormat="1" applyBorder="1" applyAlignment="1">
      <alignment horizontal="center" vertical="center"/>
    </xf>
    <xf numFmtId="14" fontId="11" fillId="0" borderId="4" xfId="0" applyNumberFormat="1" applyFont="1" applyBorder="1" applyAlignment="1">
      <alignment horizontal="center" vertical="center" wrapText="1"/>
    </xf>
    <xf numFmtId="0" fontId="0" fillId="0" borderId="11" xfId="0" applyBorder="1" applyAlignment="1">
      <alignment horizontal="center" vertical="center"/>
    </xf>
    <xf numFmtId="14" fontId="3" fillId="0" borderId="4" xfId="0" applyNumberFormat="1" applyFont="1" applyBorder="1" applyAlignment="1">
      <alignment horizontal="center" vertical="center" wrapText="1"/>
    </xf>
    <xf numFmtId="0" fontId="12" fillId="0" borderId="6" xfId="0" applyFont="1" applyBorder="1" applyAlignment="1">
      <alignment wrapText="1"/>
    </xf>
    <xf numFmtId="49" fontId="3" fillId="0" borderId="0" xfId="0" applyNumberFormat="1" applyFont="1" applyAlignment="1">
      <alignment horizontal="center" vertical="center" wrapText="1"/>
    </xf>
    <xf numFmtId="0" fontId="11" fillId="9" borderId="6" xfId="0" applyFont="1" applyFill="1" applyBorder="1" applyAlignment="1">
      <alignment wrapText="1"/>
    </xf>
    <xf numFmtId="0" fontId="16" fillId="0" borderId="6" xfId="0" applyFont="1" applyBorder="1" applyAlignment="1">
      <alignment wrapText="1"/>
    </xf>
    <xf numFmtId="0" fontId="16" fillId="0" borderId="6" xfId="0" applyFont="1" applyBorder="1"/>
    <xf numFmtId="14" fontId="3" fillId="0" borderId="0" xfId="0" applyNumberFormat="1" applyFont="1" applyAlignment="1">
      <alignment horizontal="center" vertical="center" wrapText="1"/>
    </xf>
    <xf numFmtId="0" fontId="17" fillId="9" borderId="6" xfId="0" applyFont="1" applyFill="1" applyBorder="1"/>
    <xf numFmtId="0" fontId="11" fillId="0" borderId="6" xfId="0" applyFont="1" applyBorder="1" applyAlignment="1">
      <alignment wrapText="1"/>
    </xf>
    <xf numFmtId="0" fontId="17" fillId="0" borderId="6" xfId="0" applyFont="1" applyBorder="1"/>
    <xf numFmtId="0" fontId="3" fillId="0" borderId="0" xfId="0" applyFont="1" applyAlignment="1">
      <alignment horizontal="center" vertical="center" wrapText="1"/>
    </xf>
    <xf numFmtId="0" fontId="11" fillId="11" borderId="6" xfId="0" applyFont="1" applyFill="1" applyBorder="1" applyAlignment="1">
      <alignment horizontal="center" vertical="top" wrapText="1"/>
    </xf>
    <xf numFmtId="0" fontId="11" fillId="0" borderId="6" xfId="0" applyFont="1" applyBorder="1" applyAlignment="1">
      <alignment horizontal="center" vertical="top" wrapText="1"/>
    </xf>
    <xf numFmtId="0" fontId="19" fillId="0" borderId="6" xfId="0" applyFont="1" applyBorder="1" applyAlignment="1">
      <alignment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1" fillId="10" borderId="4"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9" xfId="0" applyFont="1" applyBorder="1" applyAlignment="1">
      <alignment horizontal="center" vertical="center" wrapText="1"/>
    </xf>
    <xf numFmtId="0" fontId="3"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4" xfId="0" applyFont="1" applyBorder="1" applyAlignment="1">
      <alignment horizontal="center" vertical="center" wrapText="1"/>
    </xf>
    <xf numFmtId="0" fontId="21" fillId="14" borderId="6" xfId="0" applyFont="1" applyFill="1" applyBorder="1" applyAlignment="1">
      <alignment vertical="center" wrapText="1"/>
    </xf>
    <xf numFmtId="0" fontId="21" fillId="14" borderId="6" xfId="0" applyFont="1" applyFill="1" applyBorder="1" applyAlignment="1">
      <alignment horizontal="center" vertical="center" wrapText="1"/>
    </xf>
    <xf numFmtId="167" fontId="3" fillId="14" borderId="4" xfId="0" applyNumberFormat="1" applyFont="1" applyFill="1" applyBorder="1" applyAlignment="1">
      <alignment horizontal="center" vertical="center" wrapText="1"/>
    </xf>
    <xf numFmtId="0" fontId="21" fillId="0" borderId="6" xfId="0" applyFont="1" applyBorder="1" applyAlignment="1">
      <alignment vertical="center" wrapText="1"/>
    </xf>
    <xf numFmtId="0" fontId="21" fillId="0" borderId="3" xfId="0" applyFont="1" applyBorder="1" applyAlignment="1">
      <alignment horizontal="center" vertical="center" wrapText="1"/>
    </xf>
    <xf numFmtId="0" fontId="0" fillId="0" borderId="3" xfId="0" applyBorder="1" applyAlignment="1">
      <alignment horizontal="center" vertical="center" wrapText="1"/>
    </xf>
    <xf numFmtId="0" fontId="21" fillId="0" borderId="6" xfId="0" applyFont="1" applyBorder="1" applyAlignment="1">
      <alignment horizontal="left" vertical="center" wrapText="1"/>
    </xf>
    <xf numFmtId="0" fontId="11" fillId="0" borderId="6" xfId="0" applyFont="1" applyBorder="1" applyAlignment="1">
      <alignment horizontal="left" vertical="center" wrapText="1"/>
    </xf>
    <xf numFmtId="49" fontId="3" fillId="6" borderId="6" xfId="0" applyNumberFormat="1" applyFont="1" applyFill="1" applyBorder="1" applyAlignment="1">
      <alignment horizontal="left" vertical="center" wrapText="1"/>
    </xf>
    <xf numFmtId="8" fontId="3" fillId="14" borderId="6" xfId="1" applyNumberFormat="1" applyFont="1" applyFill="1" applyBorder="1" applyAlignment="1" applyProtection="1">
      <alignment horizontal="left" vertical="center" wrapText="1"/>
    </xf>
    <xf numFmtId="14" fontId="25" fillId="14" borderId="6" xfId="0" applyNumberFormat="1" applyFont="1" applyFill="1" applyBorder="1" applyAlignment="1">
      <alignment horizontal="center" vertical="center" wrapText="1"/>
    </xf>
    <xf numFmtId="0" fontId="25" fillId="9" borderId="6" xfId="0" applyFont="1" applyFill="1" applyBorder="1" applyAlignment="1">
      <alignment horizontal="center" vertical="center" wrapText="1"/>
    </xf>
    <xf numFmtId="49" fontId="25" fillId="9" borderId="6" xfId="0" applyNumberFormat="1" applyFont="1" applyFill="1" applyBorder="1" applyAlignment="1">
      <alignment horizontal="center" vertical="center" wrapText="1"/>
    </xf>
    <xf numFmtId="0" fontId="25" fillId="14" borderId="6" xfId="3" applyNumberFormat="1" applyFont="1" applyFill="1" applyBorder="1" applyAlignment="1" applyProtection="1">
      <alignment horizontal="center" vertical="center" wrapText="1"/>
    </xf>
    <xf numFmtId="0" fontId="25" fillId="14" borderId="6" xfId="0" applyFont="1" applyFill="1" applyBorder="1" applyAlignment="1">
      <alignment horizontal="center" vertical="center" wrapText="1"/>
    </xf>
    <xf numFmtId="8" fontId="25" fillId="14" borderId="6" xfId="3" applyNumberFormat="1" applyFont="1" applyFill="1" applyBorder="1" applyAlignment="1" applyProtection="1">
      <alignment horizontal="left" vertical="center" wrapText="1"/>
    </xf>
    <xf numFmtId="3" fontId="25" fillId="14" borderId="6" xfId="0" applyNumberFormat="1" applyFont="1" applyFill="1" applyBorder="1" applyAlignment="1">
      <alignment horizontal="center" vertical="center" wrapText="1"/>
    </xf>
    <xf numFmtId="8" fontId="25" fillId="14" borderId="6" xfId="3" applyNumberFormat="1" applyFont="1" applyFill="1" applyBorder="1" applyAlignment="1" applyProtection="1">
      <alignment horizontal="center" vertical="center"/>
    </xf>
    <xf numFmtId="0" fontId="26" fillId="14" borderId="13" xfId="0" applyFont="1" applyFill="1" applyBorder="1" applyAlignment="1">
      <alignment horizontal="center" vertical="center" wrapText="1"/>
    </xf>
    <xf numFmtId="14" fontId="25" fillId="9" borderId="6" xfId="0" applyNumberFormat="1" applyFont="1" applyFill="1" applyBorder="1" applyAlignment="1">
      <alignment horizontal="center" vertical="center" wrapText="1"/>
    </xf>
    <xf numFmtId="49" fontId="25" fillId="0" borderId="6" xfId="0" applyNumberFormat="1" applyFont="1" applyBorder="1" applyAlignment="1">
      <alignment horizontal="center" vertical="center" wrapText="1"/>
    </xf>
    <xf numFmtId="0" fontId="27" fillId="0" borderId="6" xfId="0" applyFont="1" applyBorder="1" applyAlignment="1">
      <alignment horizontal="center" vertical="center" wrapText="1"/>
    </xf>
    <xf numFmtId="3" fontId="25" fillId="8" borderId="6" xfId="0" applyNumberFormat="1" applyFont="1" applyFill="1" applyBorder="1" applyAlignment="1">
      <alignment horizontal="center" vertical="center" wrapText="1"/>
    </xf>
    <xf numFmtId="0" fontId="25" fillId="0" borderId="0" xfId="0" applyFont="1" applyAlignment="1">
      <alignment horizontal="center" vertical="center"/>
    </xf>
    <xf numFmtId="0" fontId="28" fillId="14" borderId="13" xfId="0" applyFont="1" applyFill="1" applyBorder="1" applyAlignment="1">
      <alignment horizontal="center" vertical="center" wrapText="1"/>
    </xf>
    <xf numFmtId="0" fontId="29" fillId="10" borderId="6" xfId="0" applyFont="1" applyFill="1" applyBorder="1" applyAlignment="1">
      <alignment wrapText="1"/>
    </xf>
    <xf numFmtId="0" fontId="29" fillId="10" borderId="13" xfId="0" applyFont="1" applyFill="1" applyBorder="1" applyAlignment="1">
      <alignment wrapText="1"/>
    </xf>
    <xf numFmtId="0" fontId="30" fillId="14" borderId="6" xfId="0" applyFont="1" applyFill="1" applyBorder="1" applyAlignment="1">
      <alignment horizontal="center" vertical="center" wrapText="1"/>
    </xf>
    <xf numFmtId="14" fontId="28" fillId="14" borderId="6" xfId="0" applyNumberFormat="1" applyFont="1" applyFill="1" applyBorder="1" applyAlignment="1">
      <alignment horizontal="center" vertical="center" wrapText="1"/>
    </xf>
    <xf numFmtId="14" fontId="28" fillId="14" borderId="6" xfId="0" applyNumberFormat="1" applyFont="1" applyFill="1" applyBorder="1" applyAlignment="1">
      <alignment horizontal="center" vertical="center"/>
    </xf>
    <xf numFmtId="14" fontId="28" fillId="14" borderId="9" xfId="0" applyNumberFormat="1" applyFont="1" applyFill="1" applyBorder="1" applyAlignment="1">
      <alignment horizontal="center" vertical="center" wrapText="1"/>
    </xf>
    <xf numFmtId="14" fontId="28" fillId="14" borderId="9" xfId="0" applyNumberFormat="1" applyFont="1" applyFill="1" applyBorder="1" applyAlignment="1">
      <alignment horizontal="center" vertical="center"/>
    </xf>
    <xf numFmtId="0" fontId="28" fillId="14" borderId="6" xfId="0" applyFont="1" applyFill="1" applyBorder="1" applyAlignment="1">
      <alignment horizontal="center" vertical="center" wrapText="1"/>
    </xf>
    <xf numFmtId="8" fontId="29" fillId="10" borderId="6" xfId="0" applyNumberFormat="1" applyFont="1" applyFill="1" applyBorder="1" applyAlignment="1">
      <alignment horizontal="center" vertical="center"/>
    </xf>
    <xf numFmtId="14" fontId="28" fillId="10" borderId="6" xfId="0" applyNumberFormat="1" applyFont="1" applyFill="1" applyBorder="1" applyAlignment="1">
      <alignment horizontal="center" vertical="center" wrapText="1"/>
    </xf>
    <xf numFmtId="3" fontId="28" fillId="15" borderId="6" xfId="2" applyNumberFormat="1" applyFont="1" applyFill="1" applyBorder="1" applyAlignment="1">
      <alignment horizontal="center" vertical="center" wrapText="1"/>
    </xf>
    <xf numFmtId="14" fontId="28" fillId="9" borderId="6" xfId="0" applyNumberFormat="1" applyFont="1" applyFill="1" applyBorder="1" applyAlignment="1">
      <alignment horizontal="center" vertical="center" wrapText="1"/>
    </xf>
    <xf numFmtId="14" fontId="28" fillId="9" borderId="6" xfId="0" applyNumberFormat="1" applyFont="1" applyFill="1" applyBorder="1" applyAlignment="1">
      <alignment horizontal="center" vertical="center"/>
    </xf>
    <xf numFmtId="0" fontId="29" fillId="10" borderId="6" xfId="0" applyFont="1" applyFill="1" applyBorder="1" applyAlignment="1">
      <alignment horizontal="center" vertical="center" wrapText="1"/>
    </xf>
    <xf numFmtId="0" fontId="28" fillId="10" borderId="6" xfId="0" applyFont="1" applyFill="1" applyBorder="1" applyAlignment="1">
      <alignment horizontal="center" vertical="center" wrapText="1"/>
    </xf>
    <xf numFmtId="167" fontId="28" fillId="14" borderId="6" xfId="0" applyNumberFormat="1" applyFont="1" applyFill="1" applyBorder="1" applyAlignment="1">
      <alignment horizontal="center" vertical="center" wrapText="1"/>
    </xf>
    <xf numFmtId="49" fontId="19" fillId="7" borderId="6" xfId="0" applyNumberFormat="1" applyFont="1" applyFill="1" applyBorder="1" applyAlignment="1">
      <alignment horizontal="center" vertical="center" wrapText="1"/>
    </xf>
    <xf numFmtId="49" fontId="19" fillId="6" borderId="6" xfId="0" applyNumberFormat="1" applyFont="1" applyFill="1" applyBorder="1" applyAlignment="1">
      <alignment horizontal="center" vertical="center" wrapText="1"/>
    </xf>
    <xf numFmtId="49" fontId="19" fillId="7" borderId="14" xfId="0" applyNumberFormat="1" applyFont="1" applyFill="1" applyBorder="1" applyAlignment="1">
      <alignment horizontal="center" vertical="center" wrapText="1"/>
    </xf>
    <xf numFmtId="49" fontId="19" fillId="6" borderId="14" xfId="0" applyNumberFormat="1" applyFont="1" applyFill="1" applyBorder="1" applyAlignment="1">
      <alignment horizontal="center" vertical="center" wrapText="1"/>
    </xf>
    <xf numFmtId="8" fontId="21" fillId="0" borderId="6" xfId="0" applyNumberFormat="1" applyFont="1" applyBorder="1" applyAlignment="1">
      <alignment horizontal="center" vertical="center" wrapText="1"/>
    </xf>
    <xf numFmtId="14" fontId="21" fillId="0" borderId="6" xfId="0" applyNumberFormat="1" applyFont="1" applyBorder="1" applyAlignment="1">
      <alignment horizontal="center" vertical="center" wrapText="1"/>
    </xf>
    <xf numFmtId="14" fontId="21" fillId="10" borderId="6" xfId="0" applyNumberFormat="1" applyFont="1" applyFill="1" applyBorder="1" applyAlignment="1">
      <alignment horizontal="center" vertical="center" wrapText="1"/>
    </xf>
    <xf numFmtId="0" fontId="21" fillId="0" borderId="6" xfId="0" applyFont="1" applyBorder="1" applyAlignment="1">
      <alignment horizontal="center" vertical="top" wrapText="1"/>
    </xf>
    <xf numFmtId="0" fontId="11" fillId="14" borderId="3" xfId="0" applyFont="1" applyFill="1" applyBorder="1" applyAlignment="1">
      <alignment horizontal="center" vertical="center" wrapText="1"/>
    </xf>
    <xf numFmtId="0" fontId="11" fillId="0" borderId="12" xfId="0" applyFont="1" applyBorder="1" applyAlignment="1">
      <alignment horizontal="center" vertical="center" wrapText="1"/>
    </xf>
    <xf numFmtId="0" fontId="11" fillId="14" borderId="4" xfId="0" applyFont="1" applyFill="1" applyBorder="1" applyAlignment="1">
      <alignment horizontal="center" vertical="center" wrapText="1"/>
    </xf>
    <xf numFmtId="0" fontId="3" fillId="0" borderId="12" xfId="0" applyFont="1" applyBorder="1" applyAlignment="1">
      <alignment horizontal="center" vertical="center" wrapText="1"/>
    </xf>
    <xf numFmtId="0" fontId="18" fillId="0" borderId="12" xfId="0" applyFont="1" applyBorder="1" applyAlignment="1">
      <alignment horizontal="center" vertical="center"/>
    </xf>
    <xf numFmtId="0" fontId="11" fillId="13" borderId="3" xfId="0" applyFont="1" applyFill="1" applyBorder="1" applyAlignment="1">
      <alignment horizontal="center" vertical="center" wrapText="1"/>
    </xf>
    <xf numFmtId="0" fontId="0" fillId="0" borderId="3" xfId="0" applyBorder="1" applyAlignment="1">
      <alignment horizontal="center" vertical="center"/>
    </xf>
    <xf numFmtId="49" fontId="3" fillId="6" borderId="13" xfId="0" applyNumberFormat="1" applyFont="1" applyFill="1" applyBorder="1" applyAlignment="1">
      <alignment horizontal="center" vertical="center" wrapText="1"/>
    </xf>
    <xf numFmtId="0" fontId="19" fillId="0" borderId="13" xfId="0" applyFont="1" applyBorder="1" applyAlignment="1">
      <alignment wrapText="1"/>
    </xf>
    <xf numFmtId="0" fontId="21" fillId="0" borderId="8" xfId="0" applyFont="1" applyBorder="1" applyAlignment="1">
      <alignment horizontal="center" vertical="center" wrapText="1"/>
    </xf>
    <xf numFmtId="49" fontId="3" fillId="0" borderId="13" xfId="0" applyNumberFormat="1" applyFont="1" applyBorder="1" applyAlignment="1">
      <alignment horizontal="center" vertical="center" wrapText="1"/>
    </xf>
    <xf numFmtId="0" fontId="15" fillId="0" borderId="6"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1" xfId="0" applyFont="1" applyBorder="1" applyAlignment="1">
      <alignment horizontal="center" vertical="center" wrapText="1"/>
    </xf>
    <xf numFmtId="49" fontId="3" fillId="0" borderId="1" xfId="0" applyNumberFormat="1" applyFont="1" applyBorder="1" applyAlignment="1">
      <alignment horizontal="center" vertical="center" wrapText="1"/>
    </xf>
    <xf numFmtId="3" fontId="24" fillId="15" borderId="3" xfId="2" applyNumberFormat="1" applyFont="1" applyFill="1" applyBorder="1" applyAlignment="1">
      <alignment horizontal="center" vertical="center" wrapText="1"/>
    </xf>
    <xf numFmtId="167" fontId="3" fillId="0" borderId="1" xfId="0" applyNumberFormat="1" applyFont="1" applyBorder="1" applyAlignment="1">
      <alignment horizontal="center" vertical="center" wrapText="1"/>
    </xf>
    <xf numFmtId="167" fontId="11" fillId="0" borderId="4"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21"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3" xfId="0" applyFont="1" applyBorder="1" applyAlignment="1">
      <alignment horizontal="center" vertical="center"/>
    </xf>
    <xf numFmtId="0" fontId="11" fillId="0" borderId="13" xfId="0" applyFont="1" applyBorder="1" applyAlignment="1">
      <alignment horizontal="left" vertical="center" wrapText="1"/>
    </xf>
    <xf numFmtId="0" fontId="21" fillId="14" borderId="8"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10" borderId="3" xfId="0" applyFont="1" applyFill="1" applyBorder="1" applyAlignment="1">
      <alignment horizontal="center" vertical="center" wrapText="1"/>
    </xf>
    <xf numFmtId="8" fontId="11" fillId="10" borderId="4" xfId="0" applyNumberFormat="1" applyFont="1" applyFill="1" applyBorder="1" applyAlignment="1">
      <alignment horizontal="center" vertical="center" wrapText="1"/>
    </xf>
    <xf numFmtId="167" fontId="11" fillId="14" borderId="4" xfId="0" applyNumberFormat="1" applyFont="1" applyFill="1" applyBorder="1" applyAlignment="1">
      <alignment horizontal="center" vertical="center" wrapText="1"/>
    </xf>
    <xf numFmtId="0" fontId="11" fillId="0" borderId="24" xfId="0" applyFont="1" applyBorder="1" applyAlignment="1">
      <alignment horizontal="center" vertical="center" wrapText="1"/>
    </xf>
    <xf numFmtId="3" fontId="3" fillId="14" borderId="6" xfId="0" applyNumberFormat="1" applyFont="1" applyFill="1" applyBorder="1" applyAlignment="1">
      <alignment horizontal="center" vertical="center" wrapText="1"/>
    </xf>
    <xf numFmtId="14" fontId="2" fillId="0" borderId="4" xfId="0" applyNumberFormat="1" applyFont="1" applyBorder="1" applyAlignment="1">
      <alignment vertical="center"/>
    </xf>
    <xf numFmtId="0" fontId="2" fillId="0" borderId="4" xfId="0" applyFont="1" applyBorder="1" applyAlignment="1">
      <alignment vertical="center"/>
    </xf>
    <xf numFmtId="0" fontId="3" fillId="9" borderId="22" xfId="0" applyFont="1" applyFill="1" applyBorder="1" applyAlignment="1">
      <alignment horizontal="center" vertical="center" wrapText="1"/>
    </xf>
    <xf numFmtId="14" fontId="3" fillId="9" borderId="10" xfId="0" applyNumberFormat="1" applyFont="1" applyFill="1" applyBorder="1" applyAlignment="1">
      <alignment horizontal="center" vertical="center" wrapText="1"/>
    </xf>
    <xf numFmtId="14" fontId="25" fillId="14" borderId="13" xfId="0" applyNumberFormat="1" applyFont="1" applyFill="1" applyBorder="1" applyAlignment="1">
      <alignment horizontal="center" vertical="center" wrapText="1"/>
    </xf>
    <xf numFmtId="14" fontId="3" fillId="9" borderId="13" xfId="0" applyNumberFormat="1" applyFont="1" applyFill="1" applyBorder="1" applyAlignment="1">
      <alignment horizontal="center" vertical="center" wrapText="1"/>
    </xf>
    <xf numFmtId="3" fontId="11" fillId="0" borderId="10" xfId="0" applyNumberFormat="1" applyFont="1" applyBorder="1" applyAlignment="1">
      <alignment horizontal="center" vertical="center" wrapText="1"/>
    </xf>
    <xf numFmtId="0" fontId="3" fillId="14" borderId="3" xfId="0" applyFont="1" applyFill="1" applyBorder="1" applyAlignment="1">
      <alignment horizontal="center" vertical="center" wrapText="1"/>
    </xf>
    <xf numFmtId="0" fontId="3" fillId="14" borderId="6" xfId="0" applyFont="1" applyFill="1" applyBorder="1" applyAlignment="1">
      <alignment horizontal="center" vertical="center" wrapText="1"/>
    </xf>
    <xf numFmtId="49" fontId="19" fillId="14" borderId="14" xfId="0" applyNumberFormat="1" applyFont="1" applyFill="1" applyBorder="1" applyAlignment="1">
      <alignment horizontal="center" vertical="center" wrapText="1"/>
    </xf>
    <xf numFmtId="49" fontId="3" fillId="14" borderId="6" xfId="0" applyNumberFormat="1" applyFont="1" applyFill="1" applyBorder="1" applyAlignment="1">
      <alignment horizontal="center" vertical="center" wrapText="1"/>
    </xf>
    <xf numFmtId="49" fontId="3" fillId="14" borderId="14" xfId="0" applyNumberFormat="1" applyFont="1" applyFill="1" applyBorder="1" applyAlignment="1">
      <alignment horizontal="center" vertical="center" wrapText="1"/>
    </xf>
    <xf numFmtId="164" fontId="3" fillId="14" borderId="6" xfId="0" applyNumberFormat="1" applyFont="1" applyFill="1" applyBorder="1" applyAlignment="1">
      <alignment horizontal="center" vertical="center" wrapText="1"/>
    </xf>
    <xf numFmtId="14" fontId="3" fillId="14" borderId="6" xfId="0" applyNumberFormat="1" applyFont="1" applyFill="1" applyBorder="1" applyAlignment="1">
      <alignment horizontal="center" vertical="center" wrapText="1"/>
    </xf>
    <xf numFmtId="0" fontId="11" fillId="14" borderId="6" xfId="0" applyFont="1" applyFill="1" applyBorder="1" applyAlignment="1">
      <alignment horizontal="center" vertical="center" wrapText="1"/>
    </xf>
    <xf numFmtId="0" fontId="0" fillId="14" borderId="0" xfId="0" applyFill="1" applyAlignment="1">
      <alignment horizontal="center" vertical="center"/>
    </xf>
    <xf numFmtId="49" fontId="19" fillId="0" borderId="6" xfId="0" applyNumberFormat="1" applyFont="1" applyBorder="1" applyAlignment="1">
      <alignment vertical="center" wrapText="1"/>
    </xf>
    <xf numFmtId="49" fontId="3" fillId="0" borderId="10" xfId="0" applyNumberFormat="1" applyFont="1" applyBorder="1" applyAlignment="1">
      <alignment vertical="center" wrapText="1"/>
    </xf>
    <xf numFmtId="0" fontId="3" fillId="3" borderId="6"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13" xfId="0" applyFont="1" applyFill="1" applyBorder="1" applyAlignment="1">
      <alignment horizontal="left" vertical="top" wrapText="1"/>
    </xf>
    <xf numFmtId="0" fontId="11" fillId="14" borderId="0" xfId="0" applyFont="1" applyFill="1" applyAlignment="1">
      <alignment horizontal="center" vertical="center" wrapText="1"/>
    </xf>
    <xf numFmtId="0" fontId="11" fillId="14" borderId="18" xfId="0" applyFont="1" applyFill="1" applyBorder="1" applyAlignment="1">
      <alignment horizontal="center" vertical="center" wrapText="1"/>
    </xf>
    <xf numFmtId="0" fontId="19" fillId="13" borderId="5" xfId="0" applyFont="1" applyFill="1" applyBorder="1" applyAlignment="1">
      <alignment horizontal="center" vertical="center" wrapText="1"/>
    </xf>
    <xf numFmtId="0" fontId="11" fillId="13" borderId="15" xfId="0" applyFont="1" applyFill="1" applyBorder="1" applyAlignment="1">
      <alignment horizontal="center" vertical="center" wrapText="1"/>
    </xf>
    <xf numFmtId="0" fontId="19" fillId="0" borderId="15" xfId="0" applyFont="1" applyBorder="1" applyAlignment="1">
      <alignment horizontal="center" vertical="center" wrapText="1"/>
    </xf>
    <xf numFmtId="0" fontId="3" fillId="0" borderId="22" xfId="0" applyFont="1" applyBorder="1" applyAlignment="1">
      <alignment horizontal="center" vertical="center" wrapText="1"/>
    </xf>
    <xf numFmtId="8" fontId="19" fillId="0" borderId="1" xfId="0" applyNumberFormat="1" applyFont="1" applyBorder="1" applyAlignment="1">
      <alignment horizontal="center" vertical="center" wrapText="1"/>
    </xf>
    <xf numFmtId="8" fontId="11" fillId="0" borderId="0" xfId="0" applyNumberFormat="1" applyFont="1" applyAlignment="1">
      <alignment horizontal="center" vertical="center" wrapText="1"/>
    </xf>
    <xf numFmtId="0" fontId="0" fillId="0" borderId="1" xfId="0" applyBorder="1" applyAlignment="1">
      <alignment horizontal="center" vertical="center"/>
    </xf>
    <xf numFmtId="167" fontId="3" fillId="0" borderId="0" xfId="0" applyNumberFormat="1" applyFont="1" applyAlignment="1">
      <alignment horizontal="center" vertical="center" wrapText="1"/>
    </xf>
    <xf numFmtId="0" fontId="1" fillId="14" borderId="6" xfId="0" applyFont="1" applyFill="1" applyBorder="1" applyAlignment="1">
      <alignment horizontal="center" vertical="center" wrapText="1"/>
    </xf>
    <xf numFmtId="49" fontId="1" fillId="9" borderId="6" xfId="0" applyNumberFormat="1" applyFont="1" applyFill="1" applyBorder="1" applyAlignment="1">
      <alignment horizontal="center" vertical="center" wrapText="1"/>
    </xf>
    <xf numFmtId="14" fontId="1" fillId="14" borderId="6" xfId="0" applyNumberFormat="1" applyFont="1" applyFill="1" applyBorder="1" applyAlignment="1">
      <alignment horizontal="center" vertical="center" wrapText="1"/>
    </xf>
    <xf numFmtId="8" fontId="1" fillId="14" borderId="6" xfId="3" applyNumberFormat="1" applyFont="1" applyFill="1" applyBorder="1" applyAlignment="1" applyProtection="1">
      <alignment horizontal="left" vertical="center" wrapText="1"/>
    </xf>
    <xf numFmtId="169" fontId="1" fillId="16" borderId="6" xfId="3" applyNumberFormat="1" applyFont="1" applyFill="1" applyBorder="1" applyAlignment="1" applyProtection="1">
      <alignment horizontal="center" vertical="center"/>
    </xf>
    <xf numFmtId="14" fontId="1" fillId="14" borderId="6" xfId="2" applyNumberFormat="1" applyFont="1" applyFill="1" applyBorder="1" applyAlignment="1">
      <alignment horizontal="center" vertical="center" wrapText="1"/>
    </xf>
    <xf numFmtId="8" fontId="1" fillId="14" borderId="6" xfId="3" applyNumberFormat="1" applyFont="1" applyFill="1" applyBorder="1" applyAlignment="1" applyProtection="1">
      <alignment horizontal="center" vertical="center"/>
    </xf>
    <xf numFmtId="0" fontId="1" fillId="14" borderId="13" xfId="0" applyFont="1" applyFill="1" applyBorder="1" applyAlignment="1">
      <alignment horizontal="center" vertical="center" wrapText="1"/>
    </xf>
    <xf numFmtId="8" fontId="1" fillId="14" borderId="6" xfId="3" applyNumberFormat="1" applyFont="1" applyFill="1" applyBorder="1" applyAlignment="1" applyProtection="1">
      <alignment horizontal="center" vertical="center" wrapText="1"/>
    </xf>
    <xf numFmtId="0" fontId="1" fillId="17" borderId="6" xfId="0" applyFont="1" applyFill="1" applyBorder="1" applyAlignment="1">
      <alignment horizontal="center" vertical="center" wrapText="1"/>
    </xf>
    <xf numFmtId="3" fontId="1" fillId="17" borderId="6" xfId="0" applyNumberFormat="1" applyFont="1" applyFill="1" applyBorder="1" applyAlignment="1">
      <alignment horizontal="center" vertical="center" wrapText="1"/>
    </xf>
    <xf numFmtId="8" fontId="1" fillId="17" borderId="6" xfId="0" applyNumberFormat="1" applyFont="1" applyFill="1" applyBorder="1" applyAlignment="1">
      <alignment horizontal="center" vertical="center"/>
    </xf>
    <xf numFmtId="14" fontId="1" fillId="17" borderId="6" xfId="0" applyNumberFormat="1" applyFont="1" applyFill="1" applyBorder="1" applyAlignment="1">
      <alignment horizontal="center" vertical="center" wrapText="1"/>
    </xf>
    <xf numFmtId="49" fontId="1" fillId="14" borderId="6" xfId="0" applyNumberFormat="1" applyFont="1" applyFill="1" applyBorder="1" applyAlignment="1">
      <alignment horizontal="center" vertical="center" wrapText="1"/>
    </xf>
    <xf numFmtId="0" fontId="1" fillId="14" borderId="6" xfId="0" applyFont="1" applyFill="1" applyBorder="1" applyAlignment="1">
      <alignment horizontal="left" vertical="center" wrapText="1"/>
    </xf>
    <xf numFmtId="4" fontId="1" fillId="14" borderId="6" xfId="0" applyNumberFormat="1" applyFont="1" applyFill="1" applyBorder="1" applyAlignment="1">
      <alignment horizontal="center" vertical="center" wrapText="1"/>
    </xf>
    <xf numFmtId="170" fontId="1" fillId="14" borderId="6" xfId="0" applyNumberFormat="1" applyFont="1" applyFill="1" applyBorder="1" applyAlignment="1">
      <alignment horizontal="center" vertical="center" wrapText="1"/>
    </xf>
    <xf numFmtId="14" fontId="1" fillId="14" borderId="6" xfId="0" applyNumberFormat="1" applyFont="1" applyFill="1" applyBorder="1" applyAlignment="1">
      <alignment horizontal="center" vertical="center"/>
    </xf>
    <xf numFmtId="3" fontId="1" fillId="14" borderId="6" xfId="0" applyNumberFormat="1" applyFont="1" applyFill="1" applyBorder="1" applyAlignment="1">
      <alignment horizontal="center" vertical="center" wrapText="1"/>
    </xf>
    <xf numFmtId="8" fontId="1" fillId="14" borderId="13" xfId="3" applyNumberFormat="1" applyFont="1" applyFill="1" applyBorder="1" applyAlignment="1" applyProtection="1">
      <alignment horizontal="center" vertical="center"/>
    </xf>
    <xf numFmtId="14" fontId="1" fillId="14" borderId="9" xfId="0" applyNumberFormat="1" applyFont="1" applyFill="1" applyBorder="1" applyAlignment="1">
      <alignment horizontal="center" vertical="center" wrapText="1"/>
    </xf>
    <xf numFmtId="0" fontId="1" fillId="14" borderId="13" xfId="0" applyFont="1" applyFill="1" applyBorder="1" applyAlignment="1">
      <alignment horizontal="left" vertical="center" wrapText="1"/>
    </xf>
    <xf numFmtId="8" fontId="1" fillId="14" borderId="9" xfId="3" applyNumberFormat="1" applyFont="1" applyFill="1" applyBorder="1" applyAlignment="1" applyProtection="1">
      <alignment horizontal="left" vertical="center" wrapText="1"/>
    </xf>
    <xf numFmtId="0" fontId="1" fillId="14" borderId="19" xfId="0" applyFont="1" applyFill="1" applyBorder="1" applyAlignment="1">
      <alignment horizontal="center" vertical="center" wrapText="1"/>
    </xf>
    <xf numFmtId="0" fontId="1" fillId="14" borderId="9" xfId="0" applyFont="1" applyFill="1" applyBorder="1" applyAlignment="1">
      <alignment horizontal="center" vertical="center" wrapText="1"/>
    </xf>
    <xf numFmtId="3" fontId="1" fillId="14" borderId="6" xfId="2" applyNumberFormat="1" applyFont="1" applyFill="1" applyBorder="1" applyAlignment="1">
      <alignment horizontal="center" vertical="center" wrapText="1"/>
    </xf>
    <xf numFmtId="0" fontId="1" fillId="0" borderId="0" xfId="0" applyFont="1" applyAlignment="1">
      <alignment horizontal="center" vertical="center"/>
    </xf>
    <xf numFmtId="8" fontId="1" fillId="14" borderId="6" xfId="3" applyNumberFormat="1" applyFont="1" applyFill="1" applyBorder="1" applyAlignment="1">
      <alignment horizontal="center" vertical="center" wrapText="1"/>
    </xf>
    <xf numFmtId="0" fontId="1" fillId="14" borderId="6" xfId="0" applyFont="1" applyFill="1" applyBorder="1" applyAlignment="1">
      <alignment horizontal="center" vertical="top" wrapText="1"/>
    </xf>
    <xf numFmtId="0" fontId="1" fillId="17" borderId="6" xfId="0" applyFont="1" applyFill="1" applyBorder="1" applyAlignment="1">
      <alignment horizontal="center" vertical="top" wrapText="1"/>
    </xf>
  </cellXfs>
  <cellStyles count="4">
    <cellStyle name="Moeda" xfId="1" builtinId="4"/>
    <cellStyle name="Moeda 2" xfId="3" xr:uid="{A59E9B1E-7976-4CF4-8F0D-5D5F964D05A3}"/>
    <cellStyle name="Normal" xfId="0" builtinId="0"/>
    <cellStyle name="Normal 2" xfId="2" xr:uid="{993DD94D-C130-4AB1-9A86-BD8AED80B20F}"/>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952874ED-085E-47AC-B0FC-53105AA6D86B}"/>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Exibir1" id="{A80B25E6-F752-4CC7-BFDF-1DF4797AC66C}">
    <nsvFilter filterId="{00000000-0009-0000-0000-000004000000}" ref="A1:J496" tableId="0">
      <columnFilter colId="0">
        <filter colId="0">
          <x:filters>
            <x:filter val="DIE"/>
          </x:filters>
        </filter>
      </columnFilter>
    </nsvFilter>
  </namedSheetView>
</namedSheetView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6"/>
  <sheetViews>
    <sheetView workbookViewId="0">
      <pane ySplit="1" topLeftCell="A2" activePane="bottomLeft" state="frozen"/>
      <selection pane="bottomLeft" activeCell="D13" sqref="D13"/>
    </sheetView>
  </sheetViews>
  <sheetFormatPr defaultColWidth="12.625" defaultRowHeight="15" customHeight="1" x14ac:dyDescent="0.2"/>
  <cols>
    <col min="1" max="8" width="18.875" customWidth="1"/>
  </cols>
  <sheetData>
    <row r="1" spans="1:2" ht="15" customHeight="1" x14ac:dyDescent="0.25">
      <c r="A1" s="1" t="s">
        <v>0</v>
      </c>
      <c r="B1" s="1" t="s">
        <v>1</v>
      </c>
    </row>
    <row r="3" spans="1:2" ht="15" customHeight="1" x14ac:dyDescent="0.25">
      <c r="A3" s="1" t="s">
        <v>2</v>
      </c>
    </row>
    <row r="4" spans="1:2" ht="15" customHeight="1" x14ac:dyDescent="0.25">
      <c r="A4" s="1" t="s">
        <v>3</v>
      </c>
    </row>
    <row r="5" spans="1:2" ht="15" customHeight="1" x14ac:dyDescent="0.25">
      <c r="A5" s="1" t="s">
        <v>4</v>
      </c>
    </row>
    <row r="6" spans="1:2" ht="15" customHeight="1" x14ac:dyDescent="0.25">
      <c r="A6" s="1" t="s">
        <v>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569"/>
  <sheetViews>
    <sheetView workbookViewId="0">
      <selection activeCell="E12" sqref="E12"/>
    </sheetView>
  </sheetViews>
  <sheetFormatPr defaultColWidth="12.625" defaultRowHeight="15" customHeight="1" x14ac:dyDescent="0.2"/>
  <cols>
    <col min="1" max="1" width="18.375" bestFit="1" customWidth="1"/>
    <col min="2" max="2" width="7.125" bestFit="1" customWidth="1"/>
    <col min="3" max="3" width="16.75" bestFit="1" customWidth="1"/>
    <col min="4" max="4" width="20" bestFit="1" customWidth="1"/>
    <col min="5" max="5" width="17.5" bestFit="1" customWidth="1"/>
    <col min="6" max="6" width="38.5" bestFit="1" customWidth="1"/>
    <col min="7" max="7" width="18.375" bestFit="1" customWidth="1"/>
    <col min="8" max="8" width="39.125" bestFit="1" customWidth="1"/>
    <col min="9" max="9" width="22.875" bestFit="1" customWidth="1"/>
    <col min="10" max="10" width="63" bestFit="1" customWidth="1"/>
    <col min="11" max="11" width="38.75" bestFit="1" customWidth="1"/>
    <col min="12" max="12" width="30.625" bestFit="1" customWidth="1"/>
    <col min="13" max="13" width="26.75" bestFit="1" customWidth="1"/>
    <col min="14" max="14" width="48.5" bestFit="1" customWidth="1"/>
    <col min="15" max="15" width="18.25" bestFit="1" customWidth="1"/>
    <col min="16" max="16" width="19.75" bestFit="1" customWidth="1"/>
    <col min="17" max="17" width="34.125" bestFit="1" customWidth="1"/>
    <col min="18" max="18" width="26.875" bestFit="1" customWidth="1"/>
    <col min="19" max="19" width="39" bestFit="1" customWidth="1"/>
    <col min="20" max="20" width="31" bestFit="1" customWidth="1"/>
    <col min="21" max="21" width="31.375" bestFit="1" customWidth="1"/>
    <col min="22" max="22" width="26.5" bestFit="1" customWidth="1"/>
    <col min="23" max="23" width="17.875" bestFit="1" customWidth="1"/>
    <col min="24" max="24" width="26.375" bestFit="1" customWidth="1"/>
    <col min="25" max="25" width="21.375" bestFit="1" customWidth="1"/>
    <col min="26" max="26" width="11.625" bestFit="1" customWidth="1"/>
    <col min="27" max="27" width="11.375" bestFit="1" customWidth="1"/>
    <col min="28" max="28" width="14" bestFit="1" customWidth="1"/>
    <col min="29" max="29" width="50.625" bestFit="1" customWidth="1"/>
    <col min="30" max="30" width="33.875" bestFit="1" customWidth="1"/>
    <col min="31" max="31" width="18" bestFit="1" customWidth="1"/>
    <col min="32" max="36" width="19.375" customWidth="1"/>
  </cols>
  <sheetData>
    <row r="1" spans="1:31" ht="60" x14ac:dyDescent="0.2">
      <c r="A1" s="2" t="s">
        <v>6</v>
      </c>
      <c r="B1" s="2" t="s">
        <v>7</v>
      </c>
      <c r="C1" s="2" t="s">
        <v>8</v>
      </c>
      <c r="D1" s="2" t="s">
        <v>9</v>
      </c>
      <c r="E1" s="2" t="s">
        <v>10</v>
      </c>
      <c r="F1" s="2" t="s">
        <v>11</v>
      </c>
      <c r="G1" s="2" t="s">
        <v>12</v>
      </c>
      <c r="H1" s="2" t="s">
        <v>13</v>
      </c>
      <c r="I1" s="2" t="s">
        <v>14</v>
      </c>
      <c r="J1" s="2" t="s">
        <v>15</v>
      </c>
      <c r="K1" s="2" t="s">
        <v>16</v>
      </c>
      <c r="L1" s="2" t="s">
        <v>17</v>
      </c>
      <c r="M1" s="2" t="s">
        <v>18</v>
      </c>
      <c r="N1" s="2" t="s">
        <v>19</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34</v>
      </c>
      <c r="AD1" s="2" t="s">
        <v>35</v>
      </c>
      <c r="AE1" s="2" t="s">
        <v>36</v>
      </c>
    </row>
    <row r="2" spans="1:31" x14ac:dyDescent="0.2">
      <c r="A2" s="18" t="s">
        <v>37</v>
      </c>
      <c r="B2" s="18"/>
      <c r="C2" s="18"/>
      <c r="D2" s="18"/>
      <c r="E2" s="28"/>
      <c r="F2" s="29"/>
      <c r="G2" s="29"/>
      <c r="H2" s="18"/>
      <c r="I2" s="30"/>
      <c r="J2" s="30"/>
      <c r="K2" s="30"/>
      <c r="L2" s="30"/>
      <c r="M2" s="31"/>
      <c r="N2" s="32"/>
      <c r="O2" s="30"/>
      <c r="P2" s="30"/>
      <c r="Q2" s="30"/>
      <c r="R2" s="33"/>
      <c r="S2" s="34"/>
      <c r="T2" s="34"/>
      <c r="U2" s="30"/>
      <c r="V2" s="30"/>
      <c r="W2" s="29"/>
      <c r="X2" s="35"/>
      <c r="Y2" s="36"/>
      <c r="Z2" s="18"/>
      <c r="AA2" s="18"/>
      <c r="AB2" s="18"/>
      <c r="AC2" s="18"/>
      <c r="AD2" s="36"/>
      <c r="AE2" s="18"/>
    </row>
    <row r="3" spans="1:31" x14ac:dyDescent="0.25">
      <c r="A3" s="37"/>
      <c r="B3" s="37"/>
      <c r="C3" s="37"/>
      <c r="D3" s="6"/>
      <c r="E3" s="8"/>
      <c r="F3" s="7"/>
      <c r="G3" s="7"/>
      <c r="H3" s="37"/>
      <c r="I3" s="38"/>
      <c r="J3" s="38"/>
      <c r="K3" s="38"/>
      <c r="L3" s="38"/>
      <c r="M3" s="39"/>
      <c r="N3" s="40"/>
      <c r="O3" s="38"/>
      <c r="P3" s="38"/>
      <c r="Q3" s="38"/>
      <c r="R3" s="38"/>
      <c r="S3" s="41"/>
      <c r="T3" s="41"/>
      <c r="U3" s="38"/>
      <c r="V3" s="38"/>
      <c r="W3" s="42"/>
      <c r="X3" s="43"/>
      <c r="Y3" s="44"/>
      <c r="Z3" s="6"/>
      <c r="AA3" s="6"/>
      <c r="AB3" s="6"/>
      <c r="AC3" s="6"/>
      <c r="AD3" s="9"/>
      <c r="AE3" s="6"/>
    </row>
    <row r="4" spans="1:31" x14ac:dyDescent="0.2">
      <c r="A4" s="18"/>
      <c r="B4" s="18"/>
      <c r="C4" s="18"/>
      <c r="D4" s="18"/>
      <c r="E4" s="28"/>
      <c r="F4" s="29"/>
      <c r="G4" s="29"/>
      <c r="H4" s="18"/>
      <c r="I4" s="30"/>
      <c r="J4" s="30"/>
      <c r="K4" s="30"/>
      <c r="L4" s="30"/>
      <c r="M4" s="31"/>
      <c r="N4" s="32"/>
      <c r="O4" s="30"/>
      <c r="P4" s="30"/>
      <c r="Q4" s="30"/>
      <c r="R4" s="30"/>
      <c r="S4" s="34"/>
      <c r="T4" s="34"/>
      <c r="U4" s="30"/>
      <c r="V4" s="30"/>
      <c r="W4" s="29"/>
      <c r="X4" s="35"/>
      <c r="Y4" s="36"/>
      <c r="Z4" s="18"/>
      <c r="AA4" s="18"/>
      <c r="AB4" s="18"/>
      <c r="AC4" s="18"/>
      <c r="AD4" s="36"/>
      <c r="AE4" s="18"/>
    </row>
    <row r="5" spans="1:31" x14ac:dyDescent="0.2">
      <c r="A5" s="37"/>
      <c r="B5" s="37"/>
      <c r="C5" s="37"/>
      <c r="D5" s="37"/>
      <c r="E5" s="45"/>
      <c r="F5" s="42"/>
      <c r="G5" s="42"/>
      <c r="H5" s="37"/>
      <c r="I5" s="38"/>
      <c r="J5" s="38"/>
      <c r="K5" s="38"/>
      <c r="L5" s="38"/>
      <c r="M5" s="39"/>
      <c r="N5" s="40"/>
      <c r="O5" s="38"/>
      <c r="P5" s="38"/>
      <c r="Q5" s="38"/>
      <c r="R5" s="38"/>
      <c r="S5" s="41"/>
      <c r="T5" s="41"/>
      <c r="U5" s="38"/>
      <c r="V5" s="38"/>
      <c r="W5" s="42"/>
      <c r="X5" s="43"/>
      <c r="Y5" s="44"/>
      <c r="Z5" s="37"/>
      <c r="AA5" s="37"/>
      <c r="AB5" s="37"/>
      <c r="AC5" s="37"/>
      <c r="AD5" s="44"/>
      <c r="AE5" s="37"/>
    </row>
    <row r="6" spans="1:31" x14ac:dyDescent="0.2">
      <c r="A6" s="18"/>
      <c r="B6" s="18"/>
      <c r="C6" s="18"/>
      <c r="D6" s="18"/>
      <c r="E6" s="28"/>
      <c r="F6" s="29"/>
      <c r="G6" s="29"/>
      <c r="H6" s="18"/>
      <c r="I6" s="30"/>
      <c r="J6" s="30"/>
      <c r="K6" s="30"/>
      <c r="L6" s="30"/>
      <c r="M6" s="31"/>
      <c r="N6" s="32"/>
      <c r="O6" s="30"/>
      <c r="P6" s="30"/>
      <c r="Q6" s="30"/>
      <c r="R6" s="30"/>
      <c r="S6" s="34"/>
      <c r="T6" s="34"/>
      <c r="U6" s="30"/>
      <c r="V6" s="30"/>
      <c r="W6" s="29"/>
      <c r="X6" s="35"/>
      <c r="Y6" s="36"/>
      <c r="Z6" s="18"/>
      <c r="AA6" s="18"/>
      <c r="AB6" s="18"/>
      <c r="AC6" s="18"/>
      <c r="AD6" s="36"/>
      <c r="AE6" s="18"/>
    </row>
    <row r="7" spans="1:31" x14ac:dyDescent="0.2">
      <c r="A7" s="37"/>
      <c r="B7" s="37"/>
      <c r="C7" s="37"/>
      <c r="D7" s="37"/>
      <c r="E7" s="45"/>
      <c r="F7" s="42"/>
      <c r="G7" s="42"/>
      <c r="H7" s="37"/>
      <c r="I7" s="38"/>
      <c r="J7" s="38"/>
      <c r="K7" s="38"/>
      <c r="L7" s="38"/>
      <c r="M7" s="39"/>
      <c r="N7" s="40"/>
      <c r="O7" s="38"/>
      <c r="P7" s="38"/>
      <c r="Q7" s="38"/>
      <c r="R7" s="38"/>
      <c r="S7" s="41"/>
      <c r="T7" s="41"/>
      <c r="U7" s="38"/>
      <c r="V7" s="38"/>
      <c r="W7" s="42"/>
      <c r="X7" s="43"/>
      <c r="Y7" s="44"/>
      <c r="Z7" s="37"/>
      <c r="AA7" s="37"/>
      <c r="AB7" s="37"/>
      <c r="AC7" s="37"/>
      <c r="AD7" s="44"/>
      <c r="AE7" s="37"/>
    </row>
    <row r="8" spans="1:31" x14ac:dyDescent="0.2">
      <c r="A8" s="18"/>
      <c r="B8" s="18"/>
      <c r="C8" s="18"/>
      <c r="D8" s="18"/>
      <c r="E8" s="28"/>
      <c r="F8" s="29"/>
      <c r="G8" s="29"/>
      <c r="H8" s="18"/>
      <c r="I8" s="30"/>
      <c r="J8" s="30"/>
      <c r="K8" s="30"/>
      <c r="L8" s="30"/>
      <c r="M8" s="31"/>
      <c r="N8" s="32"/>
      <c r="O8" s="30"/>
      <c r="P8" s="30"/>
      <c r="Q8" s="30"/>
      <c r="R8" s="30"/>
      <c r="S8" s="34"/>
      <c r="T8" s="34"/>
      <c r="U8" s="30"/>
      <c r="V8" s="30"/>
      <c r="W8" s="29"/>
      <c r="X8" s="35"/>
      <c r="Y8" s="36"/>
      <c r="Z8" s="18"/>
      <c r="AA8" s="18"/>
      <c r="AB8" s="18"/>
      <c r="AC8" s="18"/>
      <c r="AD8" s="36"/>
      <c r="AE8" s="18"/>
    </row>
    <row r="9" spans="1:31" x14ac:dyDescent="0.2">
      <c r="A9" s="37"/>
      <c r="B9" s="37"/>
      <c r="C9" s="37"/>
      <c r="D9" s="37"/>
      <c r="E9" s="45"/>
      <c r="F9" s="42"/>
      <c r="G9" s="42"/>
      <c r="H9" s="37"/>
      <c r="I9" s="38"/>
      <c r="J9" s="38"/>
      <c r="K9" s="38"/>
      <c r="L9" s="38"/>
      <c r="M9" s="39"/>
      <c r="N9" s="40"/>
      <c r="O9" s="38"/>
      <c r="P9" s="38"/>
      <c r="Q9" s="38"/>
      <c r="R9" s="38"/>
      <c r="S9" s="41"/>
      <c r="T9" s="41"/>
      <c r="U9" s="38"/>
      <c r="V9" s="38"/>
      <c r="W9" s="42"/>
      <c r="X9" s="43"/>
      <c r="Y9" s="44"/>
      <c r="Z9" s="37"/>
      <c r="AA9" s="37"/>
      <c r="AB9" s="37"/>
      <c r="AC9" s="37"/>
      <c r="AD9" s="44"/>
      <c r="AE9" s="37"/>
    </row>
    <row r="10" spans="1:31" x14ac:dyDescent="0.2">
      <c r="A10" s="18"/>
      <c r="B10" s="18"/>
      <c r="C10" s="18"/>
      <c r="D10" s="18"/>
      <c r="E10" s="28"/>
      <c r="F10" s="29"/>
      <c r="G10" s="29"/>
      <c r="H10" s="18"/>
      <c r="I10" s="30"/>
      <c r="J10" s="30"/>
      <c r="K10" s="30"/>
      <c r="L10" s="30"/>
      <c r="M10" s="31"/>
      <c r="N10" s="32"/>
      <c r="O10" s="30"/>
      <c r="P10" s="30"/>
      <c r="Q10" s="30"/>
      <c r="R10" s="30"/>
      <c r="S10" s="34"/>
      <c r="T10" s="34"/>
      <c r="U10" s="30"/>
      <c r="V10" s="30"/>
      <c r="W10" s="29"/>
      <c r="X10" s="35"/>
      <c r="Y10" s="36"/>
      <c r="Z10" s="18"/>
      <c r="AA10" s="18"/>
      <c r="AB10" s="18"/>
      <c r="AC10" s="18"/>
      <c r="AD10" s="36"/>
      <c r="AE10" s="18"/>
    </row>
    <row r="11" spans="1:31" x14ac:dyDescent="0.2">
      <c r="A11" s="37"/>
      <c r="B11" s="37"/>
      <c r="C11" s="37"/>
      <c r="D11" s="37"/>
      <c r="E11" s="45"/>
      <c r="F11" s="42"/>
      <c r="G11" s="42"/>
      <c r="H11" s="37"/>
      <c r="I11" s="38"/>
      <c r="J11" s="38"/>
      <c r="K11" s="38"/>
      <c r="L11" s="38"/>
      <c r="M11" s="39"/>
      <c r="N11" s="40"/>
      <c r="O11" s="38"/>
      <c r="P11" s="38"/>
      <c r="Q11" s="38"/>
      <c r="R11" s="38"/>
      <c r="S11" s="41"/>
      <c r="T11" s="41"/>
      <c r="U11" s="38"/>
      <c r="V11" s="38"/>
      <c r="W11" s="42"/>
      <c r="X11" s="43"/>
      <c r="Y11" s="44"/>
      <c r="Z11" s="37"/>
      <c r="AA11" s="37"/>
      <c r="AB11" s="37"/>
      <c r="AC11" s="37"/>
      <c r="AD11" s="44"/>
      <c r="AE11" s="37"/>
    </row>
    <row r="12" spans="1:31" x14ac:dyDescent="0.2">
      <c r="A12" s="18"/>
      <c r="B12" s="18"/>
      <c r="C12" s="18"/>
      <c r="D12" s="18"/>
      <c r="E12" s="28"/>
      <c r="F12" s="29"/>
      <c r="G12" s="29"/>
      <c r="H12" s="18"/>
      <c r="I12" s="30"/>
      <c r="J12" s="30"/>
      <c r="K12" s="30"/>
      <c r="L12" s="30"/>
      <c r="M12" s="31"/>
      <c r="N12" s="32"/>
      <c r="O12" s="30"/>
      <c r="P12" s="30"/>
      <c r="Q12" s="30"/>
      <c r="R12" s="30"/>
      <c r="S12" s="34"/>
      <c r="T12" s="34"/>
      <c r="U12" s="30"/>
      <c r="V12" s="30"/>
      <c r="W12" s="29"/>
      <c r="X12" s="35"/>
      <c r="Y12" s="36"/>
      <c r="Z12" s="18"/>
      <c r="AA12" s="18"/>
      <c r="AB12" s="18" t="s">
        <v>38</v>
      </c>
      <c r="AC12" s="18"/>
      <c r="AD12" s="36"/>
      <c r="AE12" s="18"/>
    </row>
    <row r="177" spans="3:3" ht="15.75" customHeight="1" x14ac:dyDescent="0.2">
      <c r="C177" s="37" t="str">
        <f>IF('PCA 2022 consolidado'!$B177="","",VLOOKUP(B177,dados!$A$1:$B$24,2,FALSE))</f>
        <v/>
      </c>
    </row>
    <row r="178" spans="3:3" ht="15.75" customHeight="1" x14ac:dyDescent="0.2">
      <c r="C178" s="18" t="str">
        <f>IF('PCA 2022 consolidado'!$B178="","",VLOOKUP(B178,dados!$A$1:$B$24,2,FALSE))</f>
        <v/>
      </c>
    </row>
    <row r="179" spans="3:3" ht="15.75" customHeight="1" x14ac:dyDescent="0.2">
      <c r="C179" s="37" t="str">
        <f>IF('PCA 2022 consolidado'!$B179="","",VLOOKUP(B179,dados!$A$1:$B$24,2,FALSE))</f>
        <v/>
      </c>
    </row>
    <row r="180" spans="3:3" ht="15.75" customHeight="1" x14ac:dyDescent="0.2">
      <c r="C180" s="18" t="str">
        <f>IF('PCA 2022 consolidado'!$B180="","",VLOOKUP(B180,dados!$A$1:$B$24,2,FALSE))</f>
        <v/>
      </c>
    </row>
    <row r="181" spans="3:3" ht="15.75" customHeight="1" x14ac:dyDescent="0.2">
      <c r="C181" s="37" t="str">
        <f>IF('PCA 2022 consolidado'!$B181="","",VLOOKUP(B181,dados!$A$1:$B$24,2,FALSE))</f>
        <v/>
      </c>
    </row>
    <row r="182" spans="3:3" ht="15.75" customHeight="1" x14ac:dyDescent="0.2">
      <c r="C182" s="18" t="str">
        <f>IF('PCA 2022 consolidado'!$B182="","",VLOOKUP(B182,dados!$A$1:$B$24,2,FALSE))</f>
        <v/>
      </c>
    </row>
    <row r="183" spans="3:3" ht="15.75" customHeight="1" x14ac:dyDescent="0.2">
      <c r="C183" s="37" t="str">
        <f>IF('PCA 2022 consolidado'!$B183="","",VLOOKUP(B183,dados!$A$1:$B$24,2,FALSE))</f>
        <v/>
      </c>
    </row>
    <row r="184" spans="3:3" ht="15.75" customHeight="1" x14ac:dyDescent="0.2">
      <c r="C184" s="18" t="str">
        <f>IF('PCA 2022 consolidado'!$B184="","",VLOOKUP(B184,dados!$A$1:$B$24,2,FALSE))</f>
        <v/>
      </c>
    </row>
    <row r="185" spans="3:3" ht="15.75" customHeight="1" x14ac:dyDescent="0.2">
      <c r="C185" s="37" t="str">
        <f>IF('PCA 2022 consolidado'!$B185="","",VLOOKUP(B185,dados!$A$1:$B$24,2,FALSE))</f>
        <v/>
      </c>
    </row>
    <row r="186" spans="3:3" ht="15.75" customHeight="1" x14ac:dyDescent="0.2">
      <c r="C186" s="18" t="str">
        <f>IF('PCA 2022 consolidado'!$B186="","",VLOOKUP(B186,dados!$A$1:$B$24,2,FALSE))</f>
        <v/>
      </c>
    </row>
    <row r="187" spans="3:3" ht="15.75" customHeight="1" x14ac:dyDescent="0.2">
      <c r="C187" s="37" t="str">
        <f>IF('PCA 2022 consolidado'!$B187="","",VLOOKUP(B187,dados!$A$1:$B$24,2,FALSE))</f>
        <v/>
      </c>
    </row>
    <row r="188" spans="3:3" ht="15.75" customHeight="1" x14ac:dyDescent="0.2">
      <c r="C188" s="18" t="str">
        <f>IF('PCA 2022 consolidado'!$B188="","",VLOOKUP(B188,dados!$A$1:$B$24,2,FALSE))</f>
        <v/>
      </c>
    </row>
    <row r="189" spans="3:3" ht="15.75" customHeight="1" x14ac:dyDescent="0.2">
      <c r="C189" s="37" t="str">
        <f>IF('PCA 2022 consolidado'!$B189="","",VLOOKUP(B189,dados!$A$1:$B$24,2,FALSE))</f>
        <v/>
      </c>
    </row>
    <row r="190" spans="3:3" ht="15.75" customHeight="1" x14ac:dyDescent="0.2">
      <c r="C190" s="18" t="str">
        <f>IF('PCA 2022 consolidado'!$B190="","",VLOOKUP(B190,dados!$A$1:$B$24,2,FALSE))</f>
        <v/>
      </c>
    </row>
    <row r="191" spans="3:3" ht="15.75" customHeight="1" x14ac:dyDescent="0.2">
      <c r="C191" s="37" t="str">
        <f>IF('PCA 2022 consolidado'!$B191="","",VLOOKUP(B191,dados!$A$1:$B$24,2,FALSE))</f>
        <v/>
      </c>
    </row>
    <row r="192" spans="3:3" ht="15.75" customHeight="1" x14ac:dyDescent="0.2">
      <c r="C192" s="18" t="str">
        <f>IF('PCA 2022 consolidado'!$B192="","",VLOOKUP(B192,dados!$A$1:$B$24,2,FALSE))</f>
        <v/>
      </c>
    </row>
    <row r="193" spans="3:3" ht="15.75" customHeight="1" x14ac:dyDescent="0.2">
      <c r="C193" s="37" t="str">
        <f>IF('PCA 2022 consolidado'!$B193="","",VLOOKUP(B193,dados!$A$1:$B$24,2,FALSE))</f>
        <v/>
      </c>
    </row>
    <row r="194" spans="3:3" ht="15.75" customHeight="1" x14ac:dyDescent="0.2">
      <c r="C194" s="18" t="str">
        <f>IF('PCA 2022 consolidado'!$B194="","",VLOOKUP(B194,dados!$A$1:$B$24,2,FALSE))</f>
        <v/>
      </c>
    </row>
    <row r="195" spans="3:3" ht="15.75" customHeight="1" x14ac:dyDescent="0.2">
      <c r="C195" s="37" t="str">
        <f>IF('PCA 2022 consolidado'!$B195="","",VLOOKUP(B195,dados!$A$1:$B$24,2,FALSE))</f>
        <v/>
      </c>
    </row>
    <row r="196" spans="3:3" ht="15.75" customHeight="1" x14ac:dyDescent="0.2">
      <c r="C196" s="18" t="str">
        <f>IF('PCA 2022 consolidado'!$B196="","",VLOOKUP(B196,dados!$A$1:$B$24,2,FALSE))</f>
        <v/>
      </c>
    </row>
    <row r="197" spans="3:3" ht="15.75" customHeight="1" x14ac:dyDescent="0.2">
      <c r="C197" s="37" t="str">
        <f>IF('PCA 2022 consolidado'!$B197="","",VLOOKUP(B197,dados!$A$1:$B$24,2,FALSE))</f>
        <v/>
      </c>
    </row>
    <row r="198" spans="3:3" ht="15.75" customHeight="1" x14ac:dyDescent="0.2">
      <c r="C198" s="18" t="str">
        <f>IF('PCA 2022 consolidado'!$B198="","",VLOOKUP(B198,dados!$A$1:$B$24,2,FALSE))</f>
        <v/>
      </c>
    </row>
    <row r="199" spans="3:3" ht="15.75" customHeight="1" x14ac:dyDescent="0.2">
      <c r="C199" s="37" t="str">
        <f>IF('PCA 2022 consolidado'!$B199="","",VLOOKUP(B199,dados!$A$1:$B$24,2,FALSE))</f>
        <v/>
      </c>
    </row>
    <row r="200" spans="3:3" ht="15.75" customHeight="1" x14ac:dyDescent="0.2">
      <c r="C200" s="18" t="str">
        <f>IF('PCA 2022 consolidado'!$B200="","",VLOOKUP(B200,dados!$A$1:$B$24,2,FALSE))</f>
        <v/>
      </c>
    </row>
    <row r="201" spans="3:3" ht="15.75" customHeight="1" x14ac:dyDescent="0.2">
      <c r="C201" s="37" t="str">
        <f>IF('PCA 2022 consolidado'!$B201="","",VLOOKUP(B201,dados!$A$1:$B$24,2,FALSE))</f>
        <v/>
      </c>
    </row>
    <row r="202" spans="3:3" ht="15.75" customHeight="1" x14ac:dyDescent="0.2">
      <c r="C202" s="18" t="str">
        <f>IF('PCA 2022 consolidado'!$B202="","",VLOOKUP(B202,dados!$A$1:$B$24,2,FALSE))</f>
        <v/>
      </c>
    </row>
    <row r="203" spans="3:3" ht="15.75" customHeight="1" x14ac:dyDescent="0.2">
      <c r="C203" s="37" t="str">
        <f>IF('PCA 2022 consolidado'!$B203="","",VLOOKUP(B203,dados!$A$1:$B$24,2,FALSE))</f>
        <v/>
      </c>
    </row>
    <row r="204" spans="3:3" ht="15.75" customHeight="1" x14ac:dyDescent="0.2">
      <c r="C204" s="18" t="str">
        <f>IF('PCA 2022 consolidado'!$B204="","",VLOOKUP(B204,dados!$A$1:$B$24,2,FALSE))</f>
        <v/>
      </c>
    </row>
    <row r="205" spans="3:3" ht="15.75" customHeight="1" x14ac:dyDescent="0.2">
      <c r="C205" s="37" t="str">
        <f>IF('PCA 2022 consolidado'!$B205="","",VLOOKUP(B205,dados!$A$1:$B$24,2,FALSE))</f>
        <v/>
      </c>
    </row>
    <row r="206" spans="3:3" ht="15.75" customHeight="1" x14ac:dyDescent="0.2">
      <c r="C206" s="18" t="str">
        <f>IF('PCA 2022 consolidado'!$B206="","",VLOOKUP(B206,dados!$A$1:$B$24,2,FALSE))</f>
        <v/>
      </c>
    </row>
    <row r="207" spans="3:3" ht="15.75" customHeight="1" x14ac:dyDescent="0.2">
      <c r="C207" s="37" t="str">
        <f>IF('PCA 2022 consolidado'!$B207="","",VLOOKUP(B207,dados!$A$1:$B$24,2,FALSE))</f>
        <v/>
      </c>
    </row>
    <row r="208" spans="3:3" ht="15.75" customHeight="1" x14ac:dyDescent="0.2">
      <c r="C208" s="18" t="str">
        <f>IF('PCA 2022 consolidado'!$B208="","",VLOOKUP(B208,dados!$A$1:$B$24,2,FALSE))</f>
        <v/>
      </c>
    </row>
    <row r="209" spans="3:3" ht="15.75" customHeight="1" x14ac:dyDescent="0.2">
      <c r="C209" s="37" t="str">
        <f>IF('PCA 2022 consolidado'!$B209="","",VLOOKUP(B209,dados!$A$1:$B$24,2,FALSE))</f>
        <v/>
      </c>
    </row>
    <row r="210" spans="3:3" ht="15.75" customHeight="1" x14ac:dyDescent="0.2">
      <c r="C210" s="18" t="str">
        <f>IF('PCA 2022 consolidado'!$B210="","",VLOOKUP(B210,dados!$A$1:$B$24,2,FALSE))</f>
        <v/>
      </c>
    </row>
    <row r="211" spans="3:3" ht="15.75" customHeight="1" x14ac:dyDescent="0.2">
      <c r="C211" s="37" t="str">
        <f>IF('PCA 2022 consolidado'!$B211="","",VLOOKUP(B211,dados!$A$1:$B$24,2,FALSE))</f>
        <v/>
      </c>
    </row>
    <row r="212" spans="3:3" ht="15.75" customHeight="1" x14ac:dyDescent="0.2">
      <c r="C212" s="18" t="str">
        <f>IF('PCA 2022 consolidado'!$B212="","",VLOOKUP(B212,dados!$A$1:$B$24,2,FALSE))</f>
        <v/>
      </c>
    </row>
    <row r="213" spans="3:3" ht="15.75" customHeight="1" x14ac:dyDescent="0.2">
      <c r="C213" s="37" t="str">
        <f>IF('PCA 2022 consolidado'!$B213="","",VLOOKUP(B213,dados!$A$1:$B$24,2,FALSE))</f>
        <v/>
      </c>
    </row>
    <row r="214" spans="3:3" ht="15.75" customHeight="1" x14ac:dyDescent="0.2">
      <c r="C214" s="18" t="str">
        <f>IF('PCA 2022 consolidado'!$B214="","",VLOOKUP(B214,dados!$A$1:$B$24,2,FALSE))</f>
        <v/>
      </c>
    </row>
    <row r="215" spans="3:3" ht="15.75" customHeight="1" x14ac:dyDescent="0.2">
      <c r="C215" s="37" t="str">
        <f>IF('PCA 2022 consolidado'!$B215="","",VLOOKUP(B215,dados!$A$1:$B$24,2,FALSE))</f>
        <v/>
      </c>
    </row>
    <row r="216" spans="3:3" ht="15.75" customHeight="1" x14ac:dyDescent="0.2">
      <c r="C216" s="18" t="str">
        <f>IF('PCA 2022 consolidado'!$B216="","",VLOOKUP(B216,dados!$A$1:$B$24,2,FALSE))</f>
        <v/>
      </c>
    </row>
    <row r="217" spans="3:3" ht="15.75" customHeight="1" x14ac:dyDescent="0.2">
      <c r="C217" s="37" t="str">
        <f>IF('PCA 2022 consolidado'!$B217="","",VLOOKUP(B217,dados!$A$1:$B$24,2,FALSE))</f>
        <v/>
      </c>
    </row>
    <row r="218" spans="3:3" ht="15.75" customHeight="1" x14ac:dyDescent="0.2">
      <c r="C218" s="18" t="str">
        <f>IF('PCA 2022 consolidado'!$B218="","",VLOOKUP(B218,dados!$A$1:$B$24,2,FALSE))</f>
        <v/>
      </c>
    </row>
    <row r="219" spans="3:3" ht="15.75" customHeight="1" x14ac:dyDescent="0.2">
      <c r="C219" s="37" t="str">
        <f>IF('PCA 2022 consolidado'!$B219="","",VLOOKUP(B219,dados!$A$1:$B$24,2,FALSE))</f>
        <v/>
      </c>
    </row>
    <row r="220" spans="3:3" ht="15.75" customHeight="1" x14ac:dyDescent="0.2">
      <c r="C220" s="18" t="str">
        <f>IF('PCA 2022 consolidado'!$B220="","",VLOOKUP(B220,dados!$A$1:$B$24,2,FALSE))</f>
        <v/>
      </c>
    </row>
    <row r="221" spans="3:3" ht="15.75" customHeight="1" x14ac:dyDescent="0.2">
      <c r="C221" s="37" t="str">
        <f>IF('PCA 2022 consolidado'!$B221="","",VLOOKUP(B221,dados!$A$1:$B$24,2,FALSE))</f>
        <v/>
      </c>
    </row>
    <row r="222" spans="3:3" ht="15.75" customHeight="1" x14ac:dyDescent="0.2">
      <c r="C222" s="18" t="str">
        <f>IF('PCA 2022 consolidado'!$B222="","",VLOOKUP(B222,dados!$A$1:$B$24,2,FALSE))</f>
        <v/>
      </c>
    </row>
    <row r="223" spans="3:3" ht="15.75" customHeight="1" x14ac:dyDescent="0.2">
      <c r="C223" s="37" t="str">
        <f>IF('PCA 2022 consolidado'!$B223="","",VLOOKUP(B223,dados!$A$1:$B$24,2,FALSE))</f>
        <v/>
      </c>
    </row>
    <row r="224" spans="3:3" ht="15.75" customHeight="1" x14ac:dyDescent="0.2">
      <c r="C224" s="18" t="str">
        <f>IF('PCA 2022 consolidado'!$B224="","",VLOOKUP(B224,dados!$A$1:$B$24,2,FALSE))</f>
        <v/>
      </c>
    </row>
    <row r="225" spans="3:3" ht="15.75" customHeight="1" x14ac:dyDescent="0.2">
      <c r="C225" s="37" t="str">
        <f>IF('PCA 2022 consolidado'!$B225="","",VLOOKUP(B225,dados!$A$1:$B$24,2,FALSE))</f>
        <v/>
      </c>
    </row>
    <row r="226" spans="3:3" ht="15.75" customHeight="1" x14ac:dyDescent="0.2">
      <c r="C226" s="18" t="str">
        <f>IF('PCA 2022 consolidado'!$B226="","",VLOOKUP(B226,dados!$A$1:$B$24,2,FALSE))</f>
        <v/>
      </c>
    </row>
    <row r="227" spans="3:3" ht="15.75" customHeight="1" x14ac:dyDescent="0.2">
      <c r="C227" s="37" t="str">
        <f>IF('PCA 2022 consolidado'!$B227="","",VLOOKUP(B227,dados!$A$1:$B$24,2,FALSE))</f>
        <v/>
      </c>
    </row>
    <row r="228" spans="3:3" ht="15.75" customHeight="1" x14ac:dyDescent="0.2">
      <c r="C228" s="18" t="str">
        <f>IF('PCA 2022 consolidado'!$B228="","",VLOOKUP(B228,dados!$A$1:$B$24,2,FALSE))</f>
        <v/>
      </c>
    </row>
    <row r="229" spans="3:3" ht="15.75" customHeight="1" x14ac:dyDescent="0.2">
      <c r="C229" s="37" t="str">
        <f>IF('PCA 2022 consolidado'!$B229="","",VLOOKUP(B229,dados!$A$1:$B$24,2,FALSE))</f>
        <v/>
      </c>
    </row>
    <row r="230" spans="3:3" ht="15.75" customHeight="1" x14ac:dyDescent="0.2">
      <c r="C230" s="18" t="str">
        <f>IF('PCA 2022 consolidado'!$B230="","",VLOOKUP(B230,dados!$A$1:$B$24,2,FALSE))</f>
        <v/>
      </c>
    </row>
    <row r="231" spans="3:3" ht="15.75" customHeight="1" x14ac:dyDescent="0.2">
      <c r="C231" s="37" t="str">
        <f>IF('PCA 2022 consolidado'!$B231="","",VLOOKUP(B231,dados!$A$1:$B$24,2,FALSE))</f>
        <v/>
      </c>
    </row>
    <row r="232" spans="3:3" ht="15.75" customHeight="1" x14ac:dyDescent="0.2">
      <c r="C232" s="18" t="str">
        <f>IF('PCA 2022 consolidado'!$B232="","",VLOOKUP(B232,dados!$A$1:$B$24,2,FALSE))</f>
        <v/>
      </c>
    </row>
    <row r="233" spans="3:3" ht="15.75" customHeight="1" x14ac:dyDescent="0.2">
      <c r="C233" s="37" t="str">
        <f>IF('PCA 2022 consolidado'!$B233="","",VLOOKUP(B233,dados!$A$1:$B$24,2,FALSE))</f>
        <v/>
      </c>
    </row>
    <row r="234" spans="3:3" ht="15.75" customHeight="1" x14ac:dyDescent="0.2">
      <c r="C234" s="18" t="str">
        <f>IF('PCA 2022 consolidado'!$B234="","",VLOOKUP(B234,dados!$A$1:$B$24,2,FALSE))</f>
        <v/>
      </c>
    </row>
    <row r="235" spans="3:3" ht="15.75" customHeight="1" x14ac:dyDescent="0.2">
      <c r="C235" s="37" t="str">
        <f>IF('PCA 2022 consolidado'!$B235="","",VLOOKUP(B235,dados!$A$1:$B$24,2,FALSE))</f>
        <v/>
      </c>
    </row>
    <row r="236" spans="3:3" ht="15.75" customHeight="1" x14ac:dyDescent="0.2">
      <c r="C236" s="18" t="str">
        <f>IF('PCA 2022 consolidado'!$B236="","",VLOOKUP(B236,dados!$A$1:$B$24,2,FALSE))</f>
        <v/>
      </c>
    </row>
    <row r="237" spans="3:3" ht="15.75" customHeight="1" x14ac:dyDescent="0.2">
      <c r="C237" s="37" t="str">
        <f>IF('PCA 2022 consolidado'!$B237="","",VLOOKUP(B237,dados!$A$1:$B$24,2,FALSE))</f>
        <v/>
      </c>
    </row>
    <row r="238" spans="3:3" ht="15.75" customHeight="1" x14ac:dyDescent="0.2">
      <c r="C238" s="18" t="str">
        <f>IF('PCA 2022 consolidado'!$B238="","",VLOOKUP(B238,dados!$A$1:$B$24,2,FALSE))</f>
        <v/>
      </c>
    </row>
    <row r="239" spans="3:3" ht="15.75" customHeight="1" x14ac:dyDescent="0.2">
      <c r="C239" s="37" t="str">
        <f>IF('PCA 2022 consolidado'!$B239="","",VLOOKUP(B239,dados!$A$1:$B$24,2,FALSE))</f>
        <v/>
      </c>
    </row>
    <row r="240" spans="3:3" ht="15.75" customHeight="1" x14ac:dyDescent="0.2">
      <c r="C240" s="18" t="str">
        <f>IF('PCA 2022 consolidado'!$B240="","",VLOOKUP(B240,dados!$A$1:$B$24,2,FALSE))</f>
        <v/>
      </c>
    </row>
    <row r="241" spans="3:3" ht="15.75" customHeight="1" x14ac:dyDescent="0.2">
      <c r="C241" s="37" t="str">
        <f>IF('PCA 2022 consolidado'!$B241="","",VLOOKUP(B241,dados!$A$1:$B$24,2,FALSE))</f>
        <v/>
      </c>
    </row>
    <row r="242" spans="3:3" ht="15.75" customHeight="1" x14ac:dyDescent="0.2">
      <c r="C242" s="18" t="str">
        <f>IF('PCA 2022 consolidado'!$B242="","",VLOOKUP(B242,dados!$A$1:$B$24,2,FALSE))</f>
        <v/>
      </c>
    </row>
    <row r="243" spans="3:3" ht="15.75" customHeight="1" x14ac:dyDescent="0.2">
      <c r="C243" s="37" t="str">
        <f>IF('PCA 2022 consolidado'!$B243="","",VLOOKUP(B243,dados!$A$1:$B$24,2,FALSE))</f>
        <v/>
      </c>
    </row>
    <row r="244" spans="3:3" ht="15.75" customHeight="1" x14ac:dyDescent="0.2">
      <c r="C244" s="18" t="str">
        <f>IF('PCA 2022 consolidado'!$B244="","",VLOOKUP(B244,dados!$A$1:$B$24,2,FALSE))</f>
        <v/>
      </c>
    </row>
    <row r="245" spans="3:3" ht="15.75" customHeight="1" x14ac:dyDescent="0.2">
      <c r="C245" s="37" t="str">
        <f>IF('PCA 2022 consolidado'!$B245="","",VLOOKUP(B245,dados!$A$1:$B$24,2,FALSE))</f>
        <v/>
      </c>
    </row>
    <row r="246" spans="3:3" ht="15.75" customHeight="1" x14ac:dyDescent="0.2">
      <c r="C246" s="18" t="str">
        <f>IF('PCA 2022 consolidado'!$B246="","",VLOOKUP(B246,dados!$A$1:$B$24,2,FALSE))</f>
        <v/>
      </c>
    </row>
    <row r="247" spans="3:3" ht="15.75" customHeight="1" x14ac:dyDescent="0.2">
      <c r="C247" s="37" t="str">
        <f>IF('PCA 2022 consolidado'!$B247="","",VLOOKUP(B247,dados!$A$1:$B$24,2,FALSE))</f>
        <v/>
      </c>
    </row>
    <row r="248" spans="3:3" ht="15.75" customHeight="1" x14ac:dyDescent="0.2">
      <c r="C248" s="18" t="str">
        <f>IF('PCA 2022 consolidado'!$B248="","",VLOOKUP(B248,dados!$A$1:$B$24,2,FALSE))</f>
        <v/>
      </c>
    </row>
    <row r="249" spans="3:3" ht="15.75" customHeight="1" x14ac:dyDescent="0.2">
      <c r="C249" s="37" t="str">
        <f>IF('PCA 2022 consolidado'!$B249="","",VLOOKUP(B249,dados!$A$1:$B$24,2,FALSE))</f>
        <v/>
      </c>
    </row>
    <row r="250" spans="3:3" ht="15.75" customHeight="1" x14ac:dyDescent="0.2">
      <c r="C250" s="18" t="str">
        <f>IF('PCA 2022 consolidado'!$B250="","",VLOOKUP(B250,dados!$A$1:$B$24,2,FALSE))</f>
        <v/>
      </c>
    </row>
    <row r="251" spans="3:3" ht="15.75" customHeight="1" x14ac:dyDescent="0.2">
      <c r="C251" s="37" t="str">
        <f>IF('PCA 2022 consolidado'!$B251="","",VLOOKUP(B251,dados!$A$1:$B$24,2,FALSE))</f>
        <v/>
      </c>
    </row>
    <row r="252" spans="3:3" ht="15.75" customHeight="1" x14ac:dyDescent="0.2">
      <c r="C252" s="18" t="str">
        <f>IF('PCA 2022 consolidado'!$B252="","",VLOOKUP(B252,dados!$A$1:$B$24,2,FALSE))</f>
        <v/>
      </c>
    </row>
    <row r="253" spans="3:3" ht="15.75" customHeight="1" x14ac:dyDescent="0.2">
      <c r="C253" s="37" t="str">
        <f>IF('PCA 2022 consolidado'!$B253="","",VLOOKUP(B253,dados!$A$1:$B$24,2,FALSE))</f>
        <v/>
      </c>
    </row>
    <row r="254" spans="3:3" ht="15.75" customHeight="1" x14ac:dyDescent="0.2">
      <c r="C254" s="18" t="str">
        <f>IF('PCA 2022 consolidado'!$B254="","",VLOOKUP(B254,dados!$A$1:$B$24,2,FALSE))</f>
        <v/>
      </c>
    </row>
    <row r="255" spans="3:3" ht="15.75" customHeight="1" x14ac:dyDescent="0.2">
      <c r="C255" s="37" t="str">
        <f>IF('PCA 2022 consolidado'!$B255="","",VLOOKUP(B255,dados!$A$1:$B$24,2,FALSE))</f>
        <v/>
      </c>
    </row>
    <row r="256" spans="3:3" ht="15.75" customHeight="1" x14ac:dyDescent="0.2">
      <c r="C256" s="18" t="str">
        <f>IF('PCA 2022 consolidado'!$B256="","",VLOOKUP(B256,dados!$A$1:$B$24,2,FALSE))</f>
        <v/>
      </c>
    </row>
    <row r="257" spans="3:3" ht="15.75" customHeight="1" x14ac:dyDescent="0.2">
      <c r="C257" s="37" t="str">
        <f>IF('PCA 2022 consolidado'!$B257="","",VLOOKUP(B257,dados!$A$1:$B$24,2,FALSE))</f>
        <v/>
      </c>
    </row>
    <row r="258" spans="3:3" ht="15.75" customHeight="1" x14ac:dyDescent="0.2">
      <c r="C258" s="18" t="str">
        <f>IF('PCA 2022 consolidado'!$B258="","",VLOOKUP(B258,dados!$A$1:$B$24,2,FALSE))</f>
        <v/>
      </c>
    </row>
    <row r="259" spans="3:3" ht="15.75" customHeight="1" x14ac:dyDescent="0.2">
      <c r="C259" s="37" t="str">
        <f>IF('PCA 2022 consolidado'!$B259="","",VLOOKUP(B259,dados!$A$1:$B$24,2,FALSE))</f>
        <v/>
      </c>
    </row>
    <row r="260" spans="3:3" ht="15.75" customHeight="1" x14ac:dyDescent="0.2">
      <c r="C260" s="18" t="str">
        <f>IF('PCA 2022 consolidado'!$B260="","",VLOOKUP(B260,dados!$A$1:$B$24,2,FALSE))</f>
        <v/>
      </c>
    </row>
    <row r="261" spans="3:3" ht="15.75" customHeight="1" x14ac:dyDescent="0.2">
      <c r="C261" s="37" t="str">
        <f>IF('PCA 2022 consolidado'!$B261="","",VLOOKUP(B261,dados!$A$1:$B$24,2,FALSE))</f>
        <v/>
      </c>
    </row>
    <row r="262" spans="3:3" ht="15.75" customHeight="1" x14ac:dyDescent="0.2">
      <c r="C262" s="18" t="str">
        <f>IF('PCA 2022 consolidado'!$B262="","",VLOOKUP(B262,dados!$A$1:$B$24,2,FALSE))</f>
        <v/>
      </c>
    </row>
    <row r="263" spans="3:3" ht="15.75" customHeight="1" x14ac:dyDescent="0.2">
      <c r="C263" s="37" t="str">
        <f>IF('PCA 2022 consolidado'!$B263="","",VLOOKUP(B263,dados!$A$1:$B$24,2,FALSE))</f>
        <v/>
      </c>
    </row>
    <row r="264" spans="3:3" ht="15.75" customHeight="1" x14ac:dyDescent="0.2">
      <c r="C264" s="18" t="str">
        <f>IF('PCA 2022 consolidado'!$B264="","",VLOOKUP(B264,dados!$A$1:$B$24,2,FALSE))</f>
        <v/>
      </c>
    </row>
    <row r="265" spans="3:3" ht="15.75" customHeight="1" x14ac:dyDescent="0.2">
      <c r="C265" s="37" t="str">
        <f>IF('PCA 2022 consolidado'!$B265="","",VLOOKUP(B265,dados!$A$1:$B$24,2,FALSE))</f>
        <v/>
      </c>
    </row>
    <row r="266" spans="3:3" ht="15.75" customHeight="1" x14ac:dyDescent="0.2">
      <c r="C266" s="18" t="str">
        <f>IF('PCA 2022 consolidado'!$B266="","",VLOOKUP(B266,dados!$A$1:$B$24,2,FALSE))</f>
        <v/>
      </c>
    </row>
    <row r="267" spans="3:3" ht="15.75" customHeight="1" x14ac:dyDescent="0.2">
      <c r="C267" s="37" t="str">
        <f>IF('PCA 2022 consolidado'!$B267="","",VLOOKUP(B267,dados!$A$1:$B$24,2,FALSE))</f>
        <v/>
      </c>
    </row>
    <row r="268" spans="3:3" ht="15.75" customHeight="1" x14ac:dyDescent="0.2">
      <c r="C268" s="18" t="str">
        <f>IF('PCA 2022 consolidado'!$B268="","",VLOOKUP(B268,dados!$A$1:$B$24,2,FALSE))</f>
        <v/>
      </c>
    </row>
    <row r="269" spans="3:3" ht="15.75" customHeight="1" x14ac:dyDescent="0.2">
      <c r="C269" s="37" t="str">
        <f>IF('PCA 2022 consolidado'!$B269="","",VLOOKUP(B269,dados!$A$1:$B$24,2,FALSE))</f>
        <v/>
      </c>
    </row>
    <row r="270" spans="3:3" ht="15.75" customHeight="1" x14ac:dyDescent="0.2">
      <c r="C270" s="18" t="str">
        <f>IF('PCA 2022 consolidado'!$B270="","",VLOOKUP(B270,dados!$A$1:$B$24,2,FALSE))</f>
        <v/>
      </c>
    </row>
    <row r="271" spans="3:3" ht="15.75" customHeight="1" x14ac:dyDescent="0.2">
      <c r="C271" s="37" t="str">
        <f>IF('PCA 2022 consolidado'!$B271="","",VLOOKUP(B271,dados!$A$1:$B$24,2,FALSE))</f>
        <v/>
      </c>
    </row>
    <row r="272" spans="3:3" ht="15.75" customHeight="1" x14ac:dyDescent="0.2">
      <c r="C272" s="18" t="str">
        <f>IF('PCA 2022 consolidado'!$B272="","",VLOOKUP(B272,dados!$A$1:$B$24,2,FALSE))</f>
        <v/>
      </c>
    </row>
    <row r="273" spans="3:3" ht="15.75" customHeight="1" x14ac:dyDescent="0.2">
      <c r="C273" s="37" t="str">
        <f>IF('PCA 2022 consolidado'!$B273="","",VLOOKUP(B273,dados!$A$1:$B$24,2,FALSE))</f>
        <v/>
      </c>
    </row>
    <row r="274" spans="3:3" ht="15.75" customHeight="1" x14ac:dyDescent="0.2">
      <c r="C274" s="18" t="str">
        <f>IF('PCA 2022 consolidado'!$B274="","",VLOOKUP(B274,dados!$A$1:$B$24,2,FALSE))</f>
        <v/>
      </c>
    </row>
    <row r="275" spans="3:3" ht="15.75" customHeight="1" x14ac:dyDescent="0.2">
      <c r="C275" s="37" t="str">
        <f>IF('PCA 2022 consolidado'!$B275="","",VLOOKUP(B275,dados!$A$1:$B$24,2,FALSE))</f>
        <v/>
      </c>
    </row>
    <row r="276" spans="3:3" ht="15.75" customHeight="1" x14ac:dyDescent="0.2">
      <c r="C276" s="18" t="str">
        <f>IF('PCA 2022 consolidado'!$B276="","",VLOOKUP(B276,dados!$A$1:$B$24,2,FALSE))</f>
        <v/>
      </c>
    </row>
    <row r="277" spans="3:3" ht="15.75" customHeight="1" x14ac:dyDescent="0.2">
      <c r="C277" s="37" t="str">
        <f>IF('PCA 2022 consolidado'!$B277="","",VLOOKUP(B277,dados!$A$1:$B$24,2,FALSE))</f>
        <v/>
      </c>
    </row>
    <row r="278" spans="3:3" ht="15.75" customHeight="1" x14ac:dyDescent="0.2">
      <c r="C278" s="18" t="str">
        <f>IF('PCA 2022 consolidado'!$B278="","",VLOOKUP(B278,dados!$A$1:$B$24,2,FALSE))</f>
        <v/>
      </c>
    </row>
    <row r="279" spans="3:3" ht="15.75" customHeight="1" x14ac:dyDescent="0.2">
      <c r="C279" s="37" t="str">
        <f>IF('PCA 2022 consolidado'!$B279="","",VLOOKUP(B279,dados!$A$1:$B$24,2,FALSE))</f>
        <v/>
      </c>
    </row>
    <row r="280" spans="3:3" ht="15.75" customHeight="1" x14ac:dyDescent="0.2">
      <c r="C280" s="18" t="str">
        <f>IF('PCA 2022 consolidado'!$B280="","",VLOOKUP(B280,dados!$A$1:$B$24,2,FALSE))</f>
        <v/>
      </c>
    </row>
    <row r="281" spans="3:3" ht="15.75" customHeight="1" x14ac:dyDescent="0.2">
      <c r="C281" s="37" t="str">
        <f>IF('PCA 2022 consolidado'!$B281="","",VLOOKUP(B281,dados!$A$1:$B$24,2,FALSE))</f>
        <v/>
      </c>
    </row>
    <row r="282" spans="3:3" ht="15.75" customHeight="1" x14ac:dyDescent="0.2">
      <c r="C282" s="18" t="str">
        <f>IF('PCA 2022 consolidado'!$B282="","",VLOOKUP(B282,dados!$A$1:$B$24,2,FALSE))</f>
        <v/>
      </c>
    </row>
    <row r="283" spans="3:3" ht="15.75" customHeight="1" x14ac:dyDescent="0.2">
      <c r="C283" s="37" t="str">
        <f>IF('PCA 2022 consolidado'!$B283="","",VLOOKUP(B283,dados!$A$1:$B$24,2,FALSE))</f>
        <v/>
      </c>
    </row>
    <row r="284" spans="3:3" ht="15.75" customHeight="1" x14ac:dyDescent="0.2">
      <c r="C284" s="18" t="str">
        <f>IF('PCA 2022 consolidado'!$B284="","",VLOOKUP(B284,dados!$A$1:$B$24,2,FALSE))</f>
        <v/>
      </c>
    </row>
    <row r="285" spans="3:3" ht="15.75" customHeight="1" x14ac:dyDescent="0.2">
      <c r="C285" s="37" t="str">
        <f>IF('PCA 2022 consolidado'!$B285="","",VLOOKUP(B285,dados!$A$1:$B$24,2,FALSE))</f>
        <v/>
      </c>
    </row>
    <row r="286" spans="3:3" ht="15.75" customHeight="1" x14ac:dyDescent="0.2">
      <c r="C286" s="18" t="str">
        <f>IF('PCA 2022 consolidado'!$B286="","",VLOOKUP(B286,dados!$A$1:$B$24,2,FALSE))</f>
        <v/>
      </c>
    </row>
    <row r="287" spans="3:3" ht="15.75" customHeight="1" x14ac:dyDescent="0.2">
      <c r="C287" s="37" t="str">
        <f>IF('PCA 2022 consolidado'!$B287="","",VLOOKUP(B287,dados!$A$1:$B$24,2,FALSE))</f>
        <v/>
      </c>
    </row>
    <row r="288" spans="3:3" ht="15.75" customHeight="1" x14ac:dyDescent="0.2">
      <c r="C288" s="18" t="str">
        <f>IF('PCA 2022 consolidado'!$B288="","",VLOOKUP(B288,dados!$A$1:$B$24,2,FALSE))</f>
        <v/>
      </c>
    </row>
    <row r="289" spans="3:3" ht="15.75" customHeight="1" x14ac:dyDescent="0.2">
      <c r="C289" s="37" t="str">
        <f>IF('PCA 2022 consolidado'!$B289="","",VLOOKUP(B289,dados!$A$1:$B$24,2,FALSE))</f>
        <v/>
      </c>
    </row>
    <row r="290" spans="3:3" ht="15.75" customHeight="1" x14ac:dyDescent="0.2">
      <c r="C290" s="18" t="str">
        <f>IF('PCA 2022 consolidado'!$B290="","",VLOOKUP(B290,dados!$A$1:$B$24,2,FALSE))</f>
        <v/>
      </c>
    </row>
    <row r="291" spans="3:3" ht="15.75" customHeight="1" x14ac:dyDescent="0.2">
      <c r="C291" s="37" t="str">
        <f>IF('PCA 2022 consolidado'!$B291="","",VLOOKUP(B291,dados!$A$1:$B$24,2,FALSE))</f>
        <v/>
      </c>
    </row>
    <row r="292" spans="3:3" ht="15.75" customHeight="1" x14ac:dyDescent="0.2">
      <c r="C292" s="18" t="str">
        <f>IF('PCA 2022 consolidado'!$B292="","",VLOOKUP(B292,dados!$A$1:$B$24,2,FALSE))</f>
        <v/>
      </c>
    </row>
    <row r="293" spans="3:3" ht="15.75" customHeight="1" x14ac:dyDescent="0.2">
      <c r="C293" s="37" t="str">
        <f>IF('PCA 2022 consolidado'!$B293="","",VLOOKUP(B293,dados!$A$1:$B$24,2,FALSE))</f>
        <v/>
      </c>
    </row>
    <row r="294" spans="3:3" ht="15.75" customHeight="1" x14ac:dyDescent="0.2">
      <c r="C294" s="18" t="str">
        <f>IF('PCA 2022 consolidado'!$B294="","",VLOOKUP(B294,dados!$A$1:$B$24,2,FALSE))</f>
        <v/>
      </c>
    </row>
    <row r="295" spans="3:3" ht="15.75" customHeight="1" x14ac:dyDescent="0.2">
      <c r="C295" s="37" t="str">
        <f>IF('PCA 2022 consolidado'!$B295="","",VLOOKUP(B295,dados!$A$1:$B$24,2,FALSE))</f>
        <v/>
      </c>
    </row>
    <row r="296" spans="3:3" ht="15.75" customHeight="1" x14ac:dyDescent="0.2">
      <c r="C296" s="18" t="str">
        <f>IF('PCA 2022 consolidado'!$B296="","",VLOOKUP(B296,dados!$A$1:$B$24,2,FALSE))</f>
        <v/>
      </c>
    </row>
    <row r="297" spans="3:3" ht="15.75" customHeight="1" x14ac:dyDescent="0.2">
      <c r="C297" s="37" t="str">
        <f>IF('PCA 2022 consolidado'!$B297="","",VLOOKUP(B297,dados!$A$1:$B$24,2,FALSE))</f>
        <v/>
      </c>
    </row>
    <row r="298" spans="3:3" ht="15.75" customHeight="1" x14ac:dyDescent="0.2">
      <c r="C298" s="18" t="str">
        <f>IF('PCA 2022 consolidado'!$B298="","",VLOOKUP(B298,dados!$A$1:$B$24,2,FALSE))</f>
        <v/>
      </c>
    </row>
    <row r="299" spans="3:3" ht="15.75" customHeight="1" x14ac:dyDescent="0.2">
      <c r="C299" s="37" t="str">
        <f>IF('PCA 2022 consolidado'!$B299="","",VLOOKUP(B299,dados!$A$1:$B$24,2,FALSE))</f>
        <v/>
      </c>
    </row>
    <row r="300" spans="3:3" ht="15.75" customHeight="1" x14ac:dyDescent="0.2">
      <c r="C300" s="18" t="str">
        <f>IF('PCA 2022 consolidado'!$B300="","",VLOOKUP(B300,dados!$A$1:$B$24,2,FALSE))</f>
        <v/>
      </c>
    </row>
    <row r="301" spans="3:3" ht="15.75" customHeight="1" x14ac:dyDescent="0.2">
      <c r="C301" s="37" t="str">
        <f>IF('PCA 2022 consolidado'!$B301="","",VLOOKUP(B301,dados!$A$1:$B$24,2,FALSE))</f>
        <v/>
      </c>
    </row>
    <row r="302" spans="3:3" ht="15.75" customHeight="1" x14ac:dyDescent="0.2">
      <c r="C302" s="18" t="str">
        <f>IF('PCA 2022 consolidado'!$B302="","",VLOOKUP(B302,dados!$A$1:$B$24,2,FALSE))</f>
        <v/>
      </c>
    </row>
    <row r="303" spans="3:3" ht="15.75" customHeight="1" x14ac:dyDescent="0.2">
      <c r="C303" s="37" t="str">
        <f>IF('PCA 2022 consolidado'!$B303="","",VLOOKUP(B303,dados!$A$1:$B$24,2,FALSE))</f>
        <v/>
      </c>
    </row>
    <row r="304" spans="3:3" ht="15.75" customHeight="1" x14ac:dyDescent="0.2">
      <c r="C304" s="18" t="str">
        <f>IF('PCA 2022 consolidado'!$B304="","",VLOOKUP(B304,dados!$A$1:$B$24,2,FALSE))</f>
        <v/>
      </c>
    </row>
    <row r="305" spans="3:3" ht="15.75" customHeight="1" x14ac:dyDescent="0.2">
      <c r="C305" s="37" t="str">
        <f>IF('PCA 2022 consolidado'!$B305="","",VLOOKUP(B305,dados!$A$1:$B$24,2,FALSE))</f>
        <v/>
      </c>
    </row>
    <row r="306" spans="3:3" ht="15.75" customHeight="1" x14ac:dyDescent="0.2">
      <c r="C306" s="18" t="str">
        <f>IF('PCA 2022 consolidado'!$B306="","",VLOOKUP(B306,dados!$A$1:$B$24,2,FALSE))</f>
        <v/>
      </c>
    </row>
    <row r="307" spans="3:3" ht="15.75" customHeight="1" x14ac:dyDescent="0.2">
      <c r="C307" s="37" t="str">
        <f>IF('PCA 2022 consolidado'!$B307="","",VLOOKUP(B307,dados!$A$1:$B$24,2,FALSE))</f>
        <v/>
      </c>
    </row>
    <row r="308" spans="3:3" ht="15.75" customHeight="1" x14ac:dyDescent="0.2">
      <c r="C308" s="18" t="str">
        <f>IF('PCA 2022 consolidado'!$B308="","",VLOOKUP(B308,dados!$A$1:$B$24,2,FALSE))</f>
        <v/>
      </c>
    </row>
    <row r="309" spans="3:3" ht="15.75" customHeight="1" x14ac:dyDescent="0.2">
      <c r="C309" s="37" t="str">
        <f>IF('PCA 2022 consolidado'!$B309="","",VLOOKUP(B309,dados!$A$1:$B$24,2,FALSE))</f>
        <v/>
      </c>
    </row>
    <row r="310" spans="3:3" ht="15.75" customHeight="1" x14ac:dyDescent="0.2">
      <c r="C310" s="18" t="str">
        <f>IF('PCA 2022 consolidado'!$B310="","",VLOOKUP(B310,dados!$A$1:$B$24,2,FALSE))</f>
        <v/>
      </c>
    </row>
    <row r="311" spans="3:3" ht="15.75" customHeight="1" x14ac:dyDescent="0.2">
      <c r="C311" s="37" t="str">
        <f>IF('PCA 2022 consolidado'!$B311="","",VLOOKUP(B311,dados!$A$1:$B$24,2,FALSE))</f>
        <v/>
      </c>
    </row>
    <row r="312" spans="3:3" ht="15.75" customHeight="1" x14ac:dyDescent="0.2">
      <c r="C312" s="18" t="str">
        <f>IF('PCA 2022 consolidado'!$B312="","",VLOOKUP(B312,dados!$A$1:$B$24,2,FALSE))</f>
        <v/>
      </c>
    </row>
    <row r="313" spans="3:3" ht="15.75" customHeight="1" x14ac:dyDescent="0.2">
      <c r="C313" s="37" t="str">
        <f>IF('PCA 2022 consolidado'!$B313="","",VLOOKUP(B313,dados!$A$1:$B$24,2,FALSE))</f>
        <v/>
      </c>
    </row>
    <row r="314" spans="3:3" ht="15.75" customHeight="1" x14ac:dyDescent="0.2">
      <c r="C314" s="18" t="str">
        <f>IF('PCA 2022 consolidado'!$B314="","",VLOOKUP(B314,dados!$A$1:$B$24,2,FALSE))</f>
        <v/>
      </c>
    </row>
    <row r="315" spans="3:3" ht="15.75" customHeight="1" x14ac:dyDescent="0.2">
      <c r="C315" s="37" t="str">
        <f>IF('PCA 2022 consolidado'!$B315="","",VLOOKUP(B315,dados!$A$1:$B$24,2,FALSE))</f>
        <v/>
      </c>
    </row>
    <row r="316" spans="3:3" ht="15.75" customHeight="1" x14ac:dyDescent="0.2">
      <c r="C316" s="18" t="str">
        <f>IF('PCA 2022 consolidado'!$B316="","",VLOOKUP(B316,dados!$A$1:$B$24,2,FALSE))</f>
        <v/>
      </c>
    </row>
    <row r="317" spans="3:3" ht="15.75" customHeight="1" x14ac:dyDescent="0.2">
      <c r="C317" s="37" t="str">
        <f>IF('PCA 2022 consolidado'!$B317="","",VLOOKUP(B317,dados!$A$1:$B$24,2,FALSE))</f>
        <v/>
      </c>
    </row>
    <row r="318" spans="3:3" ht="15.75" customHeight="1" x14ac:dyDescent="0.2">
      <c r="C318" s="18" t="str">
        <f>IF('PCA 2022 consolidado'!$B318="","",VLOOKUP(B318,dados!$A$1:$B$24,2,FALSE))</f>
        <v/>
      </c>
    </row>
    <row r="319" spans="3:3" ht="15.75" customHeight="1" x14ac:dyDescent="0.2">
      <c r="C319" s="37" t="str">
        <f>IF('PCA 2022 consolidado'!$B319="","",VLOOKUP(B319,dados!$A$1:$B$24,2,FALSE))</f>
        <v/>
      </c>
    </row>
    <row r="320" spans="3:3" ht="15.75" customHeight="1" x14ac:dyDescent="0.2">
      <c r="C320" s="18" t="str">
        <f>IF('PCA 2022 consolidado'!$B320="","",VLOOKUP(B320,dados!$A$1:$B$24,2,FALSE))</f>
        <v/>
      </c>
    </row>
    <row r="321" spans="3:3" ht="15.75" customHeight="1" x14ac:dyDescent="0.2">
      <c r="C321" s="37" t="str">
        <f>IF('PCA 2022 consolidado'!$B321="","",VLOOKUP(B321,dados!$A$1:$B$24,2,FALSE))</f>
        <v/>
      </c>
    </row>
    <row r="322" spans="3:3" ht="15.75" customHeight="1" x14ac:dyDescent="0.2">
      <c r="C322" s="18" t="str">
        <f>IF('PCA 2022 consolidado'!$B322="","",VLOOKUP(B322,dados!$A$1:$B$24,2,FALSE))</f>
        <v/>
      </c>
    </row>
    <row r="323" spans="3:3" ht="15.75" customHeight="1" x14ac:dyDescent="0.2">
      <c r="C323" s="37" t="str">
        <f>IF('PCA 2022 consolidado'!$B323="","",VLOOKUP(B323,dados!$A$1:$B$24,2,FALSE))</f>
        <v/>
      </c>
    </row>
    <row r="324" spans="3:3" ht="15.75" customHeight="1" x14ac:dyDescent="0.2">
      <c r="C324" s="18" t="str">
        <f>IF('PCA 2022 consolidado'!$B324="","",VLOOKUP(B324,dados!$A$1:$B$24,2,FALSE))</f>
        <v/>
      </c>
    </row>
    <row r="325" spans="3:3" ht="15.75" customHeight="1" x14ac:dyDescent="0.2">
      <c r="C325" s="37" t="str">
        <f>IF('PCA 2022 consolidado'!$B325="","",VLOOKUP(B325,dados!$A$1:$B$24,2,FALSE))</f>
        <v/>
      </c>
    </row>
    <row r="326" spans="3:3" ht="15.75" customHeight="1" x14ac:dyDescent="0.2">
      <c r="C326" s="18" t="str">
        <f>IF('PCA 2022 consolidado'!$B326="","",VLOOKUP(B326,dados!$A$1:$B$24,2,FALSE))</f>
        <v/>
      </c>
    </row>
    <row r="327" spans="3:3" ht="15.75" customHeight="1" x14ac:dyDescent="0.2">
      <c r="C327" s="37" t="str">
        <f>IF('PCA 2022 consolidado'!$B327="","",VLOOKUP(B327,dados!$A$1:$B$24,2,FALSE))</f>
        <v/>
      </c>
    </row>
    <row r="328" spans="3:3" ht="15.75" customHeight="1" x14ac:dyDescent="0.2">
      <c r="C328" s="18" t="str">
        <f>IF('PCA 2022 consolidado'!$B328="","",VLOOKUP(B328,dados!$A$1:$B$24,2,FALSE))</f>
        <v/>
      </c>
    </row>
    <row r="329" spans="3:3" ht="15.75" customHeight="1" x14ac:dyDescent="0.2">
      <c r="C329" s="37" t="str">
        <f>IF('PCA 2022 consolidado'!$B329="","",VLOOKUP(B329,dados!$A$1:$B$24,2,FALSE))</f>
        <v/>
      </c>
    </row>
    <row r="330" spans="3:3" ht="15.75" customHeight="1" x14ac:dyDescent="0.2">
      <c r="C330" s="18" t="str">
        <f>IF('PCA 2022 consolidado'!$B330="","",VLOOKUP(B330,dados!$A$1:$B$24,2,FALSE))</f>
        <v/>
      </c>
    </row>
    <row r="331" spans="3:3" ht="15.75" customHeight="1" x14ac:dyDescent="0.2">
      <c r="C331" s="37" t="str">
        <f>IF('PCA 2022 consolidado'!$B331="","",VLOOKUP(B331,dados!$A$1:$B$24,2,FALSE))</f>
        <v/>
      </c>
    </row>
    <row r="332" spans="3:3" ht="15.75" customHeight="1" x14ac:dyDescent="0.2">
      <c r="C332" s="18" t="str">
        <f>IF('PCA 2022 consolidado'!$B332="","",VLOOKUP(B332,dados!$A$1:$B$24,2,FALSE))</f>
        <v/>
      </c>
    </row>
    <row r="333" spans="3:3" ht="15.75" customHeight="1" x14ac:dyDescent="0.2">
      <c r="C333" s="37" t="str">
        <f>IF('PCA 2022 consolidado'!$B333="","",VLOOKUP(B333,dados!$A$1:$B$24,2,FALSE))</f>
        <v/>
      </c>
    </row>
    <row r="334" spans="3:3" ht="15.75" customHeight="1" x14ac:dyDescent="0.2">
      <c r="C334" s="18" t="str">
        <f>IF('PCA 2022 consolidado'!$B334="","",VLOOKUP(B334,dados!$A$1:$B$24,2,FALSE))</f>
        <v/>
      </c>
    </row>
    <row r="335" spans="3:3" ht="15.75" customHeight="1" x14ac:dyDescent="0.2">
      <c r="C335" s="37" t="str">
        <f>IF('PCA 2022 consolidado'!$B335="","",VLOOKUP(B335,dados!$A$1:$B$24,2,FALSE))</f>
        <v/>
      </c>
    </row>
    <row r="336" spans="3:3" ht="15.75" customHeight="1" x14ac:dyDescent="0.2">
      <c r="C336" s="18" t="str">
        <f>IF('PCA 2022 consolidado'!$B336="","",VLOOKUP(B336,dados!$A$1:$B$24,2,FALSE))</f>
        <v/>
      </c>
    </row>
    <row r="337" spans="3:3" ht="15.75" customHeight="1" x14ac:dyDescent="0.2">
      <c r="C337" s="37" t="str">
        <f>IF('PCA 2022 consolidado'!$B337="","",VLOOKUP(B337,dados!$A$1:$B$24,2,FALSE))</f>
        <v/>
      </c>
    </row>
    <row r="338" spans="3:3" ht="15.75" customHeight="1" x14ac:dyDescent="0.2">
      <c r="C338" s="18" t="str">
        <f>IF('PCA 2022 consolidado'!$B338="","",VLOOKUP(B338,dados!$A$1:$B$24,2,FALSE))</f>
        <v/>
      </c>
    </row>
    <row r="339" spans="3:3" ht="15.75" customHeight="1" x14ac:dyDescent="0.2">
      <c r="C339" s="37" t="str">
        <f>IF('PCA 2022 consolidado'!$B339="","",VLOOKUP(B339,dados!$A$1:$B$24,2,FALSE))</f>
        <v/>
      </c>
    </row>
    <row r="340" spans="3:3" ht="15.75" customHeight="1" x14ac:dyDescent="0.2">
      <c r="C340" s="18" t="str">
        <f>IF('PCA 2022 consolidado'!$B340="","",VLOOKUP(B340,dados!$A$1:$B$24,2,FALSE))</f>
        <v/>
      </c>
    </row>
    <row r="341" spans="3:3" ht="15.75" customHeight="1" x14ac:dyDescent="0.2">
      <c r="C341" s="37" t="str">
        <f>IF('PCA 2022 consolidado'!$B341="","",VLOOKUP(B341,dados!$A$1:$B$24,2,FALSE))</f>
        <v/>
      </c>
    </row>
    <row r="342" spans="3:3" ht="15.75" customHeight="1" x14ac:dyDescent="0.2">
      <c r="C342" s="18" t="str">
        <f>IF('PCA 2022 consolidado'!$B342="","",VLOOKUP(B342,dados!$A$1:$B$24,2,FALSE))</f>
        <v/>
      </c>
    </row>
    <row r="343" spans="3:3" ht="15.75" customHeight="1" x14ac:dyDescent="0.2">
      <c r="C343" s="37" t="str">
        <f>IF('PCA 2022 consolidado'!$B343="","",VLOOKUP(B343,dados!$A$1:$B$24,2,FALSE))</f>
        <v/>
      </c>
    </row>
    <row r="344" spans="3:3" ht="15.75" customHeight="1" x14ac:dyDescent="0.2">
      <c r="C344" s="18" t="str">
        <f>IF('PCA 2022 consolidado'!$B344="","",VLOOKUP(B344,dados!$A$1:$B$24,2,FALSE))</f>
        <v/>
      </c>
    </row>
    <row r="345" spans="3:3" ht="15.75" customHeight="1" x14ac:dyDescent="0.2">
      <c r="C345" s="37" t="str">
        <f>IF('PCA 2022 consolidado'!$B345="","",VLOOKUP(B345,dados!$A$1:$B$24,2,FALSE))</f>
        <v/>
      </c>
    </row>
    <row r="346" spans="3:3" ht="15.75" customHeight="1" x14ac:dyDescent="0.2">
      <c r="C346" s="18" t="str">
        <f>IF('PCA 2022 consolidado'!$B346="","",VLOOKUP(B346,dados!$A$1:$B$24,2,FALSE))</f>
        <v/>
      </c>
    </row>
    <row r="347" spans="3:3" ht="15.75" customHeight="1" x14ac:dyDescent="0.2">
      <c r="C347" s="37" t="str">
        <f>IF('PCA 2022 consolidado'!$B347="","",VLOOKUP(B347,dados!$A$1:$B$24,2,FALSE))</f>
        <v/>
      </c>
    </row>
    <row r="348" spans="3:3" ht="15.75" customHeight="1" x14ac:dyDescent="0.2">
      <c r="C348" s="18" t="str">
        <f>IF('PCA 2022 consolidado'!$B348="","",VLOOKUP(B348,dados!$A$1:$B$24,2,FALSE))</f>
        <v/>
      </c>
    </row>
    <row r="349" spans="3:3" ht="15.75" customHeight="1" x14ac:dyDescent="0.2">
      <c r="C349" s="37" t="str">
        <f>IF('PCA 2022 consolidado'!$B349="","",VLOOKUP(B349,dados!$A$1:$B$24,2,FALSE))</f>
        <v/>
      </c>
    </row>
    <row r="350" spans="3:3" ht="15.75" customHeight="1" x14ac:dyDescent="0.2">
      <c r="C350" s="18" t="str">
        <f>IF('PCA 2022 consolidado'!$B350="","",VLOOKUP(B350,dados!$A$1:$B$24,2,FALSE))</f>
        <v/>
      </c>
    </row>
    <row r="351" spans="3:3" ht="15.75" customHeight="1" x14ac:dyDescent="0.2">
      <c r="C351" s="37" t="str">
        <f>IF('PCA 2022 consolidado'!$B351="","",VLOOKUP(B351,dados!$A$1:$B$24,2,FALSE))</f>
        <v/>
      </c>
    </row>
    <row r="352" spans="3:3" ht="15.75" customHeight="1" x14ac:dyDescent="0.2">
      <c r="C352" s="18" t="str">
        <f>IF('PCA 2022 consolidado'!$B352="","",VLOOKUP(B352,dados!$A$1:$B$24,2,FALSE))</f>
        <v/>
      </c>
    </row>
    <row r="353" spans="3:3" ht="15.75" customHeight="1" x14ac:dyDescent="0.2">
      <c r="C353" s="37" t="str">
        <f>IF('PCA 2022 consolidado'!$B353="","",VLOOKUP(B353,dados!$A$1:$B$24,2,FALSE))</f>
        <v/>
      </c>
    </row>
    <row r="354" spans="3:3" ht="15.75" customHeight="1" x14ac:dyDescent="0.2">
      <c r="C354" s="18" t="str">
        <f>IF('PCA 2022 consolidado'!$B354="","",VLOOKUP(B354,dados!$A$1:$B$24,2,FALSE))</f>
        <v/>
      </c>
    </row>
    <row r="355" spans="3:3" ht="15.75" customHeight="1" x14ac:dyDescent="0.2">
      <c r="C355" s="37" t="str">
        <f>IF('PCA 2022 consolidado'!$B355="","",VLOOKUP(B355,dados!$A$1:$B$24,2,FALSE))</f>
        <v/>
      </c>
    </row>
    <row r="356" spans="3:3" ht="15.75" customHeight="1" x14ac:dyDescent="0.2">
      <c r="C356" s="18" t="str">
        <f>IF('PCA 2022 consolidado'!$B356="","",VLOOKUP(B356,dados!$A$1:$B$24,2,FALSE))</f>
        <v/>
      </c>
    </row>
    <row r="357" spans="3:3" ht="15.75" customHeight="1" x14ac:dyDescent="0.2">
      <c r="C357" s="37" t="str">
        <f>IF('PCA 2022 consolidado'!$B357="","",VLOOKUP(B357,dados!$A$1:$B$24,2,FALSE))</f>
        <v/>
      </c>
    </row>
    <row r="358" spans="3:3" ht="15.75" customHeight="1" x14ac:dyDescent="0.2">
      <c r="C358" s="18" t="str">
        <f>IF('PCA 2022 consolidado'!$B358="","",VLOOKUP(B358,dados!$A$1:$B$24,2,FALSE))</f>
        <v/>
      </c>
    </row>
    <row r="359" spans="3:3" ht="15.75" customHeight="1" x14ac:dyDescent="0.2">
      <c r="C359" s="37" t="str">
        <f>IF('PCA 2022 consolidado'!$B359="","",VLOOKUP(B359,dados!$A$1:$B$24,2,FALSE))</f>
        <v/>
      </c>
    </row>
    <row r="360" spans="3:3" ht="15.75" customHeight="1" x14ac:dyDescent="0.2">
      <c r="C360" s="18" t="str">
        <f>IF('PCA 2022 consolidado'!$B360="","",VLOOKUP(B360,dados!$A$1:$B$24,2,FALSE))</f>
        <v/>
      </c>
    </row>
    <row r="361" spans="3:3" ht="15.75" customHeight="1" x14ac:dyDescent="0.2">
      <c r="C361" s="37" t="str">
        <f>IF('PCA 2022 consolidado'!$B361="","",VLOOKUP(B361,dados!$A$1:$B$24,2,FALSE))</f>
        <v/>
      </c>
    </row>
    <row r="362" spans="3:3" ht="15.75" customHeight="1" x14ac:dyDescent="0.2">
      <c r="C362" s="18" t="str">
        <f>IF('PCA 2022 consolidado'!$B362="","",VLOOKUP(B362,dados!$A$1:$B$24,2,FALSE))</f>
        <v/>
      </c>
    </row>
    <row r="363" spans="3:3" ht="15.75" customHeight="1" x14ac:dyDescent="0.2">
      <c r="C363" s="37" t="str">
        <f>IF('PCA 2022 consolidado'!$B363="","",VLOOKUP(B363,dados!$A$1:$B$24,2,FALSE))</f>
        <v/>
      </c>
    </row>
    <row r="364" spans="3:3" ht="15.75" customHeight="1" x14ac:dyDescent="0.2">
      <c r="C364" s="18" t="str">
        <f>IF('PCA 2022 consolidado'!$B364="","",VLOOKUP(B364,dados!$A$1:$B$24,2,FALSE))</f>
        <v/>
      </c>
    </row>
    <row r="365" spans="3:3" ht="15.75" customHeight="1" x14ac:dyDescent="0.2">
      <c r="C365" s="37" t="str">
        <f>IF('PCA 2022 consolidado'!$B365="","",VLOOKUP(B365,dados!$A$1:$B$24,2,FALSE))</f>
        <v/>
      </c>
    </row>
    <row r="366" spans="3:3" ht="15.75" customHeight="1" x14ac:dyDescent="0.2">
      <c r="C366" s="18" t="str">
        <f>IF('PCA 2022 consolidado'!$B366="","",VLOOKUP(B366,dados!$A$1:$B$24,2,FALSE))</f>
        <v/>
      </c>
    </row>
    <row r="367" spans="3:3" ht="15.75" customHeight="1" x14ac:dyDescent="0.2">
      <c r="C367" s="37" t="str">
        <f>IF('PCA 2022 consolidado'!$B367="","",VLOOKUP(B367,dados!$A$1:$B$24,2,FALSE))</f>
        <v/>
      </c>
    </row>
    <row r="368" spans="3:3" ht="15.75" customHeight="1" x14ac:dyDescent="0.2">
      <c r="C368" s="18" t="str">
        <f>IF('PCA 2022 consolidado'!$B368="","",VLOOKUP(B368,dados!$A$1:$B$24,2,FALSE))</f>
        <v/>
      </c>
    </row>
    <row r="369" spans="3:3" ht="15.75" customHeight="1" x14ac:dyDescent="0.2">
      <c r="C369" s="37" t="str">
        <f>IF('PCA 2022 consolidado'!$B369="","",VLOOKUP(B369,dados!$A$1:$B$24,2,FALSE))</f>
        <v/>
      </c>
    </row>
    <row r="370" spans="3:3" ht="15.75" customHeight="1" x14ac:dyDescent="0.2">
      <c r="C370" s="18" t="str">
        <f>IF('PCA 2022 consolidado'!$B370="","",VLOOKUP(B370,dados!$A$1:$B$24,2,FALSE))</f>
        <v/>
      </c>
    </row>
    <row r="371" spans="3:3" ht="15.75" customHeight="1" x14ac:dyDescent="0.2">
      <c r="C371" s="37" t="str">
        <f>IF('PCA 2022 consolidado'!$B371="","",VLOOKUP(B371,dados!$A$1:$B$24,2,FALSE))</f>
        <v/>
      </c>
    </row>
    <row r="372" spans="3:3" ht="15.75" customHeight="1" x14ac:dyDescent="0.2">
      <c r="C372" s="18" t="str">
        <f>IF('PCA 2022 consolidado'!$B372="","",VLOOKUP(B372,dados!$A$1:$B$24,2,FALSE))</f>
        <v/>
      </c>
    </row>
    <row r="373" spans="3:3" ht="15.75" customHeight="1" x14ac:dyDescent="0.2">
      <c r="C373" s="37" t="str">
        <f>IF('PCA 2022 consolidado'!$B373="","",VLOOKUP(B373,dados!$A$1:$B$24,2,FALSE))</f>
        <v/>
      </c>
    </row>
    <row r="374" spans="3:3" ht="15.75" customHeight="1" x14ac:dyDescent="0.2">
      <c r="C374" s="18" t="str">
        <f>IF('PCA 2022 consolidado'!$B374="","",VLOOKUP(B374,dados!$A$1:$B$24,2,FALSE))</f>
        <v/>
      </c>
    </row>
    <row r="375" spans="3:3" ht="15.75" customHeight="1" x14ac:dyDescent="0.2">
      <c r="C375" s="37" t="str">
        <f>IF('PCA 2022 consolidado'!$B375="","",VLOOKUP(B375,dados!$A$1:$B$24,2,FALSE))</f>
        <v/>
      </c>
    </row>
    <row r="376" spans="3:3" ht="15.75" customHeight="1" x14ac:dyDescent="0.2">
      <c r="C376" s="18" t="str">
        <f>IF('PCA 2022 consolidado'!$B376="","",VLOOKUP(B376,dados!$A$1:$B$24,2,FALSE))</f>
        <v/>
      </c>
    </row>
    <row r="377" spans="3:3" ht="15.75" customHeight="1" x14ac:dyDescent="0.2">
      <c r="C377" s="37" t="str">
        <f>IF('PCA 2022 consolidado'!$B377="","",VLOOKUP(B377,dados!$A$1:$B$24,2,FALSE))</f>
        <v/>
      </c>
    </row>
    <row r="378" spans="3:3" ht="15.75" customHeight="1" x14ac:dyDescent="0.2">
      <c r="C378" s="18" t="str">
        <f>IF('PCA 2022 consolidado'!$B378="","",VLOOKUP(B378,dados!$A$1:$B$24,2,FALSE))</f>
        <v/>
      </c>
    </row>
    <row r="379" spans="3:3" ht="15.75" customHeight="1" x14ac:dyDescent="0.2">
      <c r="C379" s="37" t="str">
        <f>IF('PCA 2022 consolidado'!$B379="","",VLOOKUP(B379,dados!$A$1:$B$24,2,FALSE))</f>
        <v/>
      </c>
    </row>
    <row r="380" spans="3:3" ht="15.75" customHeight="1" x14ac:dyDescent="0.2">
      <c r="C380" s="18" t="str">
        <f>IF('PCA 2022 consolidado'!$B380="","",VLOOKUP(B380,dados!$A$1:$B$24,2,FALSE))</f>
        <v/>
      </c>
    </row>
    <row r="381" spans="3:3" ht="15.75" customHeight="1" x14ac:dyDescent="0.2">
      <c r="C381" s="37" t="str">
        <f>IF('PCA 2022 consolidado'!$B381="","",VLOOKUP(B381,dados!$A$1:$B$24,2,FALSE))</f>
        <v/>
      </c>
    </row>
    <row r="382" spans="3:3" ht="15.75" customHeight="1" x14ac:dyDescent="0.2">
      <c r="C382" s="18" t="str">
        <f>IF('PCA 2022 consolidado'!$B382="","",VLOOKUP(B382,dados!$A$1:$B$24,2,FALSE))</f>
        <v/>
      </c>
    </row>
    <row r="383" spans="3:3" ht="15.75" customHeight="1" x14ac:dyDescent="0.2">
      <c r="C383" s="37" t="str">
        <f>IF('PCA 2022 consolidado'!$B383="","",VLOOKUP(B383,dados!$A$1:$B$24,2,FALSE))</f>
        <v/>
      </c>
    </row>
    <row r="384" spans="3:3" ht="15.75" customHeight="1" x14ac:dyDescent="0.2">
      <c r="C384" s="18" t="str">
        <f>IF('PCA 2022 consolidado'!$B384="","",VLOOKUP(B384,dados!$A$1:$B$24,2,FALSE))</f>
        <v/>
      </c>
    </row>
    <row r="385" spans="3:3" ht="15.75" customHeight="1" x14ac:dyDescent="0.2">
      <c r="C385" s="37" t="str">
        <f>IF('PCA 2022 consolidado'!$B385="","",VLOOKUP(B385,dados!$A$1:$B$24,2,FALSE))</f>
        <v/>
      </c>
    </row>
    <row r="386" spans="3:3" ht="15.75" customHeight="1" x14ac:dyDescent="0.2">
      <c r="C386" s="18" t="str">
        <f>IF('PCA 2022 consolidado'!$B386="","",VLOOKUP(B386,dados!$A$1:$B$24,2,FALSE))</f>
        <v/>
      </c>
    </row>
    <row r="387" spans="3:3" ht="15.75" customHeight="1" x14ac:dyDescent="0.2">
      <c r="C387" s="37" t="str">
        <f>IF('PCA 2022 consolidado'!$B387="","",VLOOKUP(B387,dados!$A$1:$B$24,2,FALSE))</f>
        <v/>
      </c>
    </row>
    <row r="388" spans="3:3" ht="15.75" customHeight="1" x14ac:dyDescent="0.2">
      <c r="C388" s="18" t="str">
        <f>IF('PCA 2022 consolidado'!$B388="","",VLOOKUP(B388,dados!$A$1:$B$24,2,FALSE))</f>
        <v/>
      </c>
    </row>
    <row r="389" spans="3:3" ht="15.75" customHeight="1" x14ac:dyDescent="0.2">
      <c r="C389" s="37" t="str">
        <f>IF('PCA 2022 consolidado'!$B389="","",VLOOKUP(B389,dados!$A$1:$B$24,2,FALSE))</f>
        <v/>
      </c>
    </row>
    <row r="390" spans="3:3" ht="15.75" customHeight="1" x14ac:dyDescent="0.2">
      <c r="C390" s="18" t="str">
        <f>IF('PCA 2022 consolidado'!$B390="","",VLOOKUP(B390,dados!$A$1:$B$24,2,FALSE))</f>
        <v/>
      </c>
    </row>
    <row r="391" spans="3:3" ht="15.75" customHeight="1" x14ac:dyDescent="0.2">
      <c r="C391" s="37" t="str">
        <f>IF('PCA 2022 consolidado'!$B391="","",VLOOKUP(B391,dados!$A$1:$B$24,2,FALSE))</f>
        <v/>
      </c>
    </row>
    <row r="392" spans="3:3" ht="15.75" customHeight="1" x14ac:dyDescent="0.2">
      <c r="C392" s="18" t="str">
        <f>IF('PCA 2022 consolidado'!$B392="","",VLOOKUP(B392,dados!$A$1:$B$24,2,FALSE))</f>
        <v/>
      </c>
    </row>
    <row r="393" spans="3:3" ht="15.75" customHeight="1" x14ac:dyDescent="0.2">
      <c r="C393" s="37" t="str">
        <f>IF('PCA 2022 consolidado'!$B393="","",VLOOKUP(B393,dados!$A$1:$B$24,2,FALSE))</f>
        <v/>
      </c>
    </row>
    <row r="394" spans="3:3" ht="15.75" customHeight="1" x14ac:dyDescent="0.2">
      <c r="C394" s="18" t="str">
        <f>IF('PCA 2022 consolidado'!$B394="","",VLOOKUP(B394,dados!$A$1:$B$24,2,FALSE))</f>
        <v/>
      </c>
    </row>
    <row r="395" spans="3:3" ht="15.75" customHeight="1" x14ac:dyDescent="0.2">
      <c r="C395" s="37" t="str">
        <f>IF('PCA 2022 consolidado'!$B395="","",VLOOKUP(B395,dados!$A$1:$B$24,2,FALSE))</f>
        <v/>
      </c>
    </row>
    <row r="396" spans="3:3" ht="15.75" customHeight="1" x14ac:dyDescent="0.2">
      <c r="C396" s="18" t="str">
        <f>IF('PCA 2022 consolidado'!$B396="","",VLOOKUP(B396,dados!$A$1:$B$24,2,FALSE))</f>
        <v/>
      </c>
    </row>
    <row r="397" spans="3:3" ht="15.75" customHeight="1" x14ac:dyDescent="0.2">
      <c r="C397" s="37" t="str">
        <f>IF('PCA 2022 consolidado'!$B397="","",VLOOKUP(B397,dados!$A$1:$B$24,2,FALSE))</f>
        <v/>
      </c>
    </row>
    <row r="398" spans="3:3" ht="15.75" customHeight="1" x14ac:dyDescent="0.2">
      <c r="C398" s="18" t="str">
        <f>IF('PCA 2022 consolidado'!$B398="","",VLOOKUP(B398,dados!$A$1:$B$24,2,FALSE))</f>
        <v/>
      </c>
    </row>
    <row r="399" spans="3:3" ht="15.75" customHeight="1" x14ac:dyDescent="0.2">
      <c r="C399" s="37" t="str">
        <f>IF('PCA 2022 consolidado'!$B399="","",VLOOKUP(B399,dados!$A$1:$B$24,2,FALSE))</f>
        <v/>
      </c>
    </row>
    <row r="400" spans="3:3" ht="15.75" customHeight="1" x14ac:dyDescent="0.2">
      <c r="C400" s="18" t="str">
        <f>IF('PCA 2022 consolidado'!$B400="","",VLOOKUP(B400,dados!$A$1:$B$24,2,FALSE))</f>
        <v/>
      </c>
    </row>
    <row r="401" spans="3:3" ht="15.75" customHeight="1" x14ac:dyDescent="0.2">
      <c r="C401" s="37" t="str">
        <f>IF('PCA 2022 consolidado'!$B401="","",VLOOKUP(B401,dados!$A$1:$B$24,2,FALSE))</f>
        <v/>
      </c>
    </row>
    <row r="402" spans="3:3" ht="15.75" customHeight="1" x14ac:dyDescent="0.2">
      <c r="C402" s="18" t="str">
        <f>IF('PCA 2022 consolidado'!$B402="","",VLOOKUP(B402,dados!$A$1:$B$24,2,FALSE))</f>
        <v/>
      </c>
    </row>
    <row r="403" spans="3:3" ht="15.75" customHeight="1" x14ac:dyDescent="0.2">
      <c r="C403" s="37" t="str">
        <f>IF('PCA 2022 consolidado'!$B403="","",VLOOKUP(B403,dados!$A$1:$B$24,2,FALSE))</f>
        <v/>
      </c>
    </row>
    <row r="404" spans="3:3" ht="15.75" customHeight="1" x14ac:dyDescent="0.2">
      <c r="C404" s="18" t="str">
        <f>IF('PCA 2022 consolidado'!$B404="","",VLOOKUP(B404,dados!$A$1:$B$24,2,FALSE))</f>
        <v/>
      </c>
    </row>
    <row r="405" spans="3:3" ht="15.75" customHeight="1" x14ac:dyDescent="0.2">
      <c r="C405" s="37" t="str">
        <f>IF('PCA 2022 consolidado'!$B405="","",VLOOKUP(B405,dados!$A$1:$B$24,2,FALSE))</f>
        <v/>
      </c>
    </row>
    <row r="406" spans="3:3" ht="15.75" customHeight="1" x14ac:dyDescent="0.2">
      <c r="C406" s="18" t="str">
        <f>IF('PCA 2022 consolidado'!$B406="","",VLOOKUP(B406,dados!$A$1:$B$24,2,FALSE))</f>
        <v/>
      </c>
    </row>
    <row r="407" spans="3:3" ht="15.75" customHeight="1" x14ac:dyDescent="0.2">
      <c r="C407" s="37" t="str">
        <f>IF('PCA 2022 consolidado'!$B407="","",VLOOKUP(B407,dados!$A$1:$B$24,2,FALSE))</f>
        <v/>
      </c>
    </row>
    <row r="408" spans="3:3" ht="15.75" customHeight="1" x14ac:dyDescent="0.2">
      <c r="C408" s="18" t="str">
        <f>IF('PCA 2022 consolidado'!$B408="","",VLOOKUP(B408,dados!$A$1:$B$24,2,FALSE))</f>
        <v/>
      </c>
    </row>
    <row r="409" spans="3:3" ht="15.75" customHeight="1" x14ac:dyDescent="0.2">
      <c r="C409" s="37" t="str">
        <f>IF('PCA 2022 consolidado'!$B409="","",VLOOKUP(B409,dados!$A$1:$B$24,2,FALSE))</f>
        <v/>
      </c>
    </row>
    <row r="410" spans="3:3" ht="15.75" customHeight="1" x14ac:dyDescent="0.2">
      <c r="C410" s="18" t="str">
        <f>IF('PCA 2022 consolidado'!$B410="","",VLOOKUP(B410,dados!$A$1:$B$24,2,FALSE))</f>
        <v/>
      </c>
    </row>
    <row r="411" spans="3:3" ht="15.75" customHeight="1" x14ac:dyDescent="0.2">
      <c r="C411" s="37" t="str">
        <f>IF('PCA 2022 consolidado'!$B411="","",VLOOKUP(B411,dados!$A$1:$B$24,2,FALSE))</f>
        <v/>
      </c>
    </row>
    <row r="412" spans="3:3" ht="15.75" customHeight="1" x14ac:dyDescent="0.2">
      <c r="C412" s="18" t="str">
        <f>IF('PCA 2022 consolidado'!$B412="","",VLOOKUP(B412,dados!$A$1:$B$24,2,FALSE))</f>
        <v/>
      </c>
    </row>
    <row r="413" spans="3:3" ht="15.75" customHeight="1" x14ac:dyDescent="0.2">
      <c r="C413" s="37" t="str">
        <f>IF('PCA 2022 consolidado'!$B413="","",VLOOKUP(B413,dados!$A$1:$B$24,2,FALSE))</f>
        <v/>
      </c>
    </row>
    <row r="414" spans="3:3" ht="15.75" customHeight="1" x14ac:dyDescent="0.2">
      <c r="C414" s="18" t="str">
        <f>IF('PCA 2022 consolidado'!$B414="","",VLOOKUP(B414,dados!$A$1:$B$24,2,FALSE))</f>
        <v/>
      </c>
    </row>
    <row r="415" spans="3:3" ht="15.75" customHeight="1" x14ac:dyDescent="0.2">
      <c r="C415" s="37" t="str">
        <f>IF('PCA 2022 consolidado'!$B415="","",VLOOKUP(B415,dados!$A$1:$B$24,2,FALSE))</f>
        <v/>
      </c>
    </row>
    <row r="416" spans="3:3" ht="15.75" customHeight="1" x14ac:dyDescent="0.2">
      <c r="C416" s="18" t="str">
        <f>IF('PCA 2022 consolidado'!$B416="","",VLOOKUP(B416,dados!$A$1:$B$24,2,FALSE))</f>
        <v/>
      </c>
    </row>
    <row r="417" spans="3:3" ht="15.75" customHeight="1" x14ac:dyDescent="0.2">
      <c r="C417" s="37" t="str">
        <f>IF('PCA 2022 consolidado'!$B417="","",VLOOKUP(B417,dados!$A$1:$B$24,2,FALSE))</f>
        <v/>
      </c>
    </row>
    <row r="418" spans="3:3" ht="15.75" customHeight="1" x14ac:dyDescent="0.2">
      <c r="C418" s="18" t="str">
        <f>IF('PCA 2022 consolidado'!$B418="","",VLOOKUP(B418,dados!$A$1:$B$24,2,FALSE))</f>
        <v/>
      </c>
    </row>
    <row r="419" spans="3:3" ht="15.75" customHeight="1" x14ac:dyDescent="0.2">
      <c r="C419" s="37" t="str">
        <f>IF('PCA 2022 consolidado'!$B419="","",VLOOKUP(B419,dados!$A$1:$B$24,2,FALSE))</f>
        <v/>
      </c>
    </row>
    <row r="420" spans="3:3" ht="15.75" customHeight="1" x14ac:dyDescent="0.2">
      <c r="C420" s="18" t="str">
        <f>IF('PCA 2022 consolidado'!$B420="","",VLOOKUP(B420,dados!$A$1:$B$24,2,FALSE))</f>
        <v/>
      </c>
    </row>
    <row r="421" spans="3:3" ht="15.75" customHeight="1" x14ac:dyDescent="0.2">
      <c r="C421" s="37" t="str">
        <f>IF('PCA 2022 consolidado'!$B421="","",VLOOKUP(B421,dados!$A$1:$B$24,2,FALSE))</f>
        <v/>
      </c>
    </row>
    <row r="422" spans="3:3" ht="15.75" customHeight="1" x14ac:dyDescent="0.2">
      <c r="C422" s="18" t="str">
        <f>IF('PCA 2022 consolidado'!$B422="","",VLOOKUP(B422,dados!$A$1:$B$24,2,FALSE))</f>
        <v/>
      </c>
    </row>
    <row r="423" spans="3:3" ht="15.75" customHeight="1" x14ac:dyDescent="0.2">
      <c r="C423" s="37" t="str">
        <f>IF('PCA 2022 consolidado'!$B423="","",VLOOKUP(B423,dados!$A$1:$B$24,2,FALSE))</f>
        <v/>
      </c>
    </row>
    <row r="424" spans="3:3" ht="15.75" customHeight="1" x14ac:dyDescent="0.2">
      <c r="C424" s="18" t="str">
        <f>IF('PCA 2022 consolidado'!$B424="","",VLOOKUP(B424,dados!$A$1:$B$24,2,FALSE))</f>
        <v/>
      </c>
    </row>
    <row r="425" spans="3:3" ht="15.75" customHeight="1" x14ac:dyDescent="0.2">
      <c r="C425" s="37" t="str">
        <f>IF('PCA 2022 consolidado'!$B425="","",VLOOKUP(B425,dados!$A$1:$B$24,2,FALSE))</f>
        <v/>
      </c>
    </row>
    <row r="426" spans="3:3" ht="15.75" customHeight="1" x14ac:dyDescent="0.2">
      <c r="C426" s="18" t="str">
        <f>IF('PCA 2022 consolidado'!$B426="","",VLOOKUP(B426,dados!$A$1:$B$24,2,FALSE))</f>
        <v/>
      </c>
    </row>
    <row r="427" spans="3:3" ht="15.75" customHeight="1" x14ac:dyDescent="0.2">
      <c r="C427" s="37" t="str">
        <f>IF('PCA 2022 consolidado'!$B427="","",VLOOKUP(B427,dados!$A$1:$B$24,2,FALSE))</f>
        <v/>
      </c>
    </row>
    <row r="428" spans="3:3" ht="15.75" customHeight="1" x14ac:dyDescent="0.2">
      <c r="C428" s="18" t="str">
        <f>IF('PCA 2022 consolidado'!$B428="","",VLOOKUP(B428,dados!$A$1:$B$24,2,FALSE))</f>
        <v/>
      </c>
    </row>
    <row r="429" spans="3:3" ht="15.75" customHeight="1" x14ac:dyDescent="0.2">
      <c r="C429" s="37" t="str">
        <f>IF('PCA 2022 consolidado'!$B429="","",VLOOKUP(B429,dados!$A$1:$B$24,2,FALSE))</f>
        <v/>
      </c>
    </row>
    <row r="430" spans="3:3" ht="15.75" customHeight="1" x14ac:dyDescent="0.2">
      <c r="C430" s="18" t="str">
        <f>IF('PCA 2022 consolidado'!$B430="","",VLOOKUP(B430,dados!$A$1:$B$24,2,FALSE))</f>
        <v/>
      </c>
    </row>
    <row r="431" spans="3:3" ht="15.75" customHeight="1" x14ac:dyDescent="0.2">
      <c r="C431" s="37" t="str">
        <f>IF('PCA 2022 consolidado'!$B431="","",VLOOKUP(B431,dados!$A$1:$B$24,2,FALSE))</f>
        <v/>
      </c>
    </row>
    <row r="432" spans="3:3" ht="15.75" customHeight="1" x14ac:dyDescent="0.2">
      <c r="C432" s="18" t="str">
        <f>IF('PCA 2022 consolidado'!$B432="","",VLOOKUP(B432,dados!$A$1:$B$24,2,FALSE))</f>
        <v/>
      </c>
    </row>
    <row r="433" spans="3:3" ht="15.75" customHeight="1" x14ac:dyDescent="0.2">
      <c r="C433" s="37" t="str">
        <f>IF('PCA 2022 consolidado'!$B433="","",VLOOKUP(B433,dados!$A$1:$B$24,2,FALSE))</f>
        <v/>
      </c>
    </row>
    <row r="434" spans="3:3" ht="15.75" customHeight="1" x14ac:dyDescent="0.2">
      <c r="C434" s="18" t="str">
        <f>IF('PCA 2022 consolidado'!$B434="","",VLOOKUP(B434,dados!$A$1:$B$24,2,FALSE))</f>
        <v/>
      </c>
    </row>
    <row r="435" spans="3:3" ht="15.75" customHeight="1" x14ac:dyDescent="0.2">
      <c r="C435" s="37" t="str">
        <f>IF('PCA 2022 consolidado'!$B435="","",VLOOKUP(B435,dados!$A$1:$B$24,2,FALSE))</f>
        <v/>
      </c>
    </row>
    <row r="436" spans="3:3" ht="15.75" customHeight="1" x14ac:dyDescent="0.2">
      <c r="C436" s="18" t="str">
        <f>IF('PCA 2022 consolidado'!$B436="","",VLOOKUP(B436,dados!$A$1:$B$24,2,FALSE))</f>
        <v/>
      </c>
    </row>
    <row r="437" spans="3:3" ht="15.75" customHeight="1" x14ac:dyDescent="0.2">
      <c r="C437" s="37" t="str">
        <f>IF('PCA 2022 consolidado'!$B437="","",VLOOKUP(B437,dados!$A$1:$B$24,2,FALSE))</f>
        <v/>
      </c>
    </row>
    <row r="438" spans="3:3" ht="15.75" customHeight="1" x14ac:dyDescent="0.2">
      <c r="C438" s="18" t="str">
        <f>IF('PCA 2022 consolidado'!$B438="","",VLOOKUP(B438,dados!$A$1:$B$24,2,FALSE))</f>
        <v/>
      </c>
    </row>
    <row r="439" spans="3:3" ht="15.75" customHeight="1" x14ac:dyDescent="0.2">
      <c r="C439" s="37" t="str">
        <f>IF('PCA 2022 consolidado'!$B439="","",VLOOKUP(B439,dados!$A$1:$B$24,2,FALSE))</f>
        <v/>
      </c>
    </row>
    <row r="440" spans="3:3" ht="15.75" customHeight="1" x14ac:dyDescent="0.2">
      <c r="C440" s="18" t="str">
        <f>IF('PCA 2022 consolidado'!$B440="","",VLOOKUP(B440,dados!$A$1:$B$24,2,FALSE))</f>
        <v/>
      </c>
    </row>
    <row r="441" spans="3:3" ht="15.75" customHeight="1" x14ac:dyDescent="0.2">
      <c r="C441" s="37" t="str">
        <f>IF('PCA 2022 consolidado'!$B441="","",VLOOKUP(B441,dados!$A$1:$B$24,2,FALSE))</f>
        <v/>
      </c>
    </row>
    <row r="442" spans="3:3" ht="15.75" customHeight="1" x14ac:dyDescent="0.2">
      <c r="C442" s="18" t="str">
        <f>IF('PCA 2022 consolidado'!$B442="","",VLOOKUP(B442,dados!$A$1:$B$24,2,FALSE))</f>
        <v/>
      </c>
    </row>
    <row r="443" spans="3:3" ht="15.75" customHeight="1" x14ac:dyDescent="0.2">
      <c r="C443" s="37" t="str">
        <f>IF('PCA 2022 consolidado'!$B443="","",VLOOKUP(B443,dados!$A$1:$B$24,2,FALSE))</f>
        <v/>
      </c>
    </row>
    <row r="444" spans="3:3" ht="15.75" customHeight="1" x14ac:dyDescent="0.2">
      <c r="C444" s="18" t="str">
        <f>IF('PCA 2022 consolidado'!$B444="","",VLOOKUP(B444,dados!$A$1:$B$24,2,FALSE))</f>
        <v/>
      </c>
    </row>
    <row r="445" spans="3:3" ht="15.75" customHeight="1" x14ac:dyDescent="0.2">
      <c r="C445" s="37" t="str">
        <f>IF('PCA 2022 consolidado'!$B445="","",VLOOKUP(B445,dados!$A$1:$B$24,2,FALSE))</f>
        <v/>
      </c>
    </row>
    <row r="446" spans="3:3" ht="15.75" customHeight="1" x14ac:dyDescent="0.2">
      <c r="C446" s="18" t="str">
        <f>IF('PCA 2022 consolidado'!$B446="","",VLOOKUP(B446,dados!$A$1:$B$24,2,FALSE))</f>
        <v/>
      </c>
    </row>
    <row r="447" spans="3:3" ht="15.75" customHeight="1" x14ac:dyDescent="0.2">
      <c r="C447" s="37" t="str">
        <f>IF('PCA 2022 consolidado'!$B447="","",VLOOKUP(B447,dados!$A$1:$B$24,2,FALSE))</f>
        <v/>
      </c>
    </row>
    <row r="448" spans="3:3" ht="15.75" customHeight="1" x14ac:dyDescent="0.2">
      <c r="C448" s="18" t="str">
        <f>IF('PCA 2022 consolidado'!$B448="","",VLOOKUP(B448,dados!$A$1:$B$24,2,FALSE))</f>
        <v/>
      </c>
    </row>
    <row r="449" spans="3:3" ht="15.75" customHeight="1" x14ac:dyDescent="0.2">
      <c r="C449" s="37" t="str">
        <f>IF('PCA 2022 consolidado'!$B449="","",VLOOKUP(B449,dados!$A$1:$B$24,2,FALSE))</f>
        <v/>
      </c>
    </row>
    <row r="450" spans="3:3" ht="15.75" customHeight="1" x14ac:dyDescent="0.2">
      <c r="C450" s="18" t="str">
        <f>IF('PCA 2022 consolidado'!$B450="","",VLOOKUP(B450,dados!$A$1:$B$24,2,FALSE))</f>
        <v/>
      </c>
    </row>
    <row r="451" spans="3:3" ht="15.75" customHeight="1" x14ac:dyDescent="0.2">
      <c r="C451" s="37" t="str">
        <f>IF('PCA 2022 consolidado'!$B451="","",VLOOKUP(B451,dados!$A$1:$B$24,2,FALSE))</f>
        <v/>
      </c>
    </row>
    <row r="452" spans="3:3" ht="15.75" customHeight="1" x14ac:dyDescent="0.2">
      <c r="C452" s="18" t="str">
        <f>IF('PCA 2022 consolidado'!$B452="","",VLOOKUP(B452,dados!$A$1:$B$24,2,FALSE))</f>
        <v/>
      </c>
    </row>
    <row r="453" spans="3:3" ht="15.75" customHeight="1" x14ac:dyDescent="0.2">
      <c r="C453" s="37" t="str">
        <f>IF('PCA 2022 consolidado'!$B453="","",VLOOKUP(B453,dados!$A$1:$B$24,2,FALSE))</f>
        <v/>
      </c>
    </row>
    <row r="454" spans="3:3" ht="15.75" customHeight="1" x14ac:dyDescent="0.2">
      <c r="C454" s="18" t="str">
        <f>IF('PCA 2022 consolidado'!$B454="","",VLOOKUP(B454,dados!$A$1:$B$24,2,FALSE))</f>
        <v/>
      </c>
    </row>
    <row r="455" spans="3:3" ht="15.75" customHeight="1" x14ac:dyDescent="0.2">
      <c r="C455" s="37" t="str">
        <f>IF('PCA 2022 consolidado'!$B455="","",VLOOKUP(B455,dados!$A$1:$B$24,2,FALSE))</f>
        <v/>
      </c>
    </row>
    <row r="456" spans="3:3" ht="15.75" customHeight="1" x14ac:dyDescent="0.2">
      <c r="C456" s="18" t="str">
        <f>IF('PCA 2022 consolidado'!$B456="","",VLOOKUP(B456,dados!$A$1:$B$24,2,FALSE))</f>
        <v/>
      </c>
    </row>
    <row r="457" spans="3:3" ht="15.75" customHeight="1" x14ac:dyDescent="0.2">
      <c r="C457" s="37" t="str">
        <f>IF('PCA 2022 consolidado'!$B457="","",VLOOKUP(B457,dados!$A$1:$B$24,2,FALSE))</f>
        <v/>
      </c>
    </row>
    <row r="458" spans="3:3" ht="15.75" customHeight="1" x14ac:dyDescent="0.2">
      <c r="C458" s="18" t="str">
        <f>IF('PCA 2022 consolidado'!$B458="","",VLOOKUP(B458,dados!$A$1:$B$24,2,FALSE))</f>
        <v/>
      </c>
    </row>
    <row r="459" spans="3:3" ht="15.75" customHeight="1" x14ac:dyDescent="0.2">
      <c r="C459" s="37" t="str">
        <f>IF('PCA 2022 consolidado'!$B459="","",VLOOKUP(B459,dados!$A$1:$B$24,2,FALSE))</f>
        <v/>
      </c>
    </row>
    <row r="460" spans="3:3" ht="15.75" customHeight="1" x14ac:dyDescent="0.2">
      <c r="C460" s="18" t="str">
        <f>IF('PCA 2022 consolidado'!$B460="","",VLOOKUP(B460,dados!$A$1:$B$24,2,FALSE))</f>
        <v/>
      </c>
    </row>
    <row r="461" spans="3:3" ht="15.75" customHeight="1" x14ac:dyDescent="0.2">
      <c r="C461" s="37" t="str">
        <f>IF('PCA 2022 consolidado'!$B461="","",VLOOKUP(B461,dados!$A$1:$B$24,2,FALSE))</f>
        <v/>
      </c>
    </row>
    <row r="462" spans="3:3" ht="15.75" customHeight="1" x14ac:dyDescent="0.2">
      <c r="C462" s="18" t="str">
        <f>IF('PCA 2022 consolidado'!$B462="","",VLOOKUP(B462,dados!$A$1:$B$24,2,FALSE))</f>
        <v/>
      </c>
    </row>
    <row r="463" spans="3:3" ht="15.75" customHeight="1" x14ac:dyDescent="0.2">
      <c r="C463" s="37" t="str">
        <f>IF('PCA 2022 consolidado'!$B463="","",VLOOKUP(B463,dados!$A$1:$B$24,2,FALSE))</f>
        <v/>
      </c>
    </row>
    <row r="464" spans="3:3" ht="15.75" customHeight="1" x14ac:dyDescent="0.2">
      <c r="C464" s="18" t="str">
        <f>IF('PCA 2022 consolidado'!$B464="","",VLOOKUP(B464,dados!$A$1:$B$24,2,FALSE))</f>
        <v/>
      </c>
    </row>
    <row r="465" spans="3:3" ht="15.75" customHeight="1" x14ac:dyDescent="0.2">
      <c r="C465" s="37" t="str">
        <f>IF('PCA 2022 consolidado'!$B465="","",VLOOKUP(B465,dados!$A$1:$B$24,2,FALSE))</f>
        <v/>
      </c>
    </row>
    <row r="466" spans="3:3" ht="15.75" customHeight="1" x14ac:dyDescent="0.2">
      <c r="C466" s="18" t="str">
        <f>IF('PCA 2022 consolidado'!$B466="","",VLOOKUP(B466,dados!$A$1:$B$24,2,FALSE))</f>
        <v/>
      </c>
    </row>
    <row r="467" spans="3:3" ht="15.75" customHeight="1" x14ac:dyDescent="0.2">
      <c r="C467" s="37" t="str">
        <f>IF('PCA 2022 consolidado'!$B467="","",VLOOKUP(B467,dados!$A$1:$B$24,2,FALSE))</f>
        <v/>
      </c>
    </row>
    <row r="468" spans="3:3" ht="15.75" customHeight="1" x14ac:dyDescent="0.2">
      <c r="C468" s="18" t="str">
        <f>IF('PCA 2022 consolidado'!$B468="","",VLOOKUP(B468,dados!$A$1:$B$24,2,FALSE))</f>
        <v/>
      </c>
    </row>
    <row r="469" spans="3:3" ht="15.75" customHeight="1" x14ac:dyDescent="0.2">
      <c r="C469" s="37" t="str">
        <f>IF('PCA 2022 consolidado'!$B469="","",VLOOKUP(B469,dados!$A$1:$B$24,2,FALSE))</f>
        <v/>
      </c>
    </row>
    <row r="470" spans="3:3" ht="15.75" customHeight="1" x14ac:dyDescent="0.2">
      <c r="C470" s="18" t="str">
        <f>IF('PCA 2022 consolidado'!$B470="","",VLOOKUP(B470,dados!$A$1:$B$24,2,FALSE))</f>
        <v/>
      </c>
    </row>
    <row r="471" spans="3:3" ht="15.75" customHeight="1" x14ac:dyDescent="0.2">
      <c r="C471" s="37" t="str">
        <f>IF('PCA 2022 consolidado'!$B471="","",VLOOKUP(B471,dados!$A$1:$B$24,2,FALSE))</f>
        <v/>
      </c>
    </row>
    <row r="472" spans="3:3" ht="15.75" customHeight="1" x14ac:dyDescent="0.2">
      <c r="C472" s="18" t="str">
        <f>IF('PCA 2022 consolidado'!$B472="","",VLOOKUP(B472,dados!$A$1:$B$24,2,FALSE))</f>
        <v/>
      </c>
    </row>
    <row r="473" spans="3:3" ht="15.75" customHeight="1" x14ac:dyDescent="0.2">
      <c r="C473" s="37" t="str">
        <f>IF('PCA 2022 consolidado'!$B473="","",VLOOKUP(B473,dados!$A$1:$B$24,2,FALSE))</f>
        <v/>
      </c>
    </row>
    <row r="474" spans="3:3" ht="15.75" customHeight="1" x14ac:dyDescent="0.2">
      <c r="C474" s="18" t="str">
        <f>IF('PCA 2022 consolidado'!$B474="","",VLOOKUP(B474,dados!$A$1:$B$24,2,FALSE))</f>
        <v/>
      </c>
    </row>
    <row r="475" spans="3:3" ht="15.75" customHeight="1" x14ac:dyDescent="0.2">
      <c r="C475" s="37" t="str">
        <f>IF('PCA 2022 consolidado'!$B475="","",VLOOKUP(B475,dados!$A$1:$B$24,2,FALSE))</f>
        <v/>
      </c>
    </row>
    <row r="476" spans="3:3" ht="15.75" customHeight="1" x14ac:dyDescent="0.2">
      <c r="C476" s="18" t="str">
        <f>IF('PCA 2022 consolidado'!$B476="","",VLOOKUP(B476,dados!$A$1:$B$24,2,FALSE))</f>
        <v/>
      </c>
    </row>
    <row r="477" spans="3:3" ht="15.75" customHeight="1" x14ac:dyDescent="0.2">
      <c r="C477" s="37" t="str">
        <f>IF('PCA 2022 consolidado'!$B477="","",VLOOKUP(B477,dados!$A$1:$B$24,2,FALSE))</f>
        <v/>
      </c>
    </row>
    <row r="478" spans="3:3" ht="15.75" customHeight="1" x14ac:dyDescent="0.2">
      <c r="C478" s="18" t="str">
        <f>IF('PCA 2022 consolidado'!$B478="","",VLOOKUP(B478,dados!$A$1:$B$24,2,FALSE))</f>
        <v/>
      </c>
    </row>
    <row r="479" spans="3:3" ht="15.75" customHeight="1" x14ac:dyDescent="0.2">
      <c r="C479" s="37" t="str">
        <f>IF('PCA 2022 consolidado'!$B479="","",VLOOKUP(B479,dados!$A$1:$B$24,2,FALSE))</f>
        <v/>
      </c>
    </row>
    <row r="480" spans="3:3" ht="15.75" customHeight="1" x14ac:dyDescent="0.2">
      <c r="C480" s="18" t="str">
        <f>IF('PCA 2022 consolidado'!$B480="","",VLOOKUP(B480,dados!$A$1:$B$24,2,FALSE))</f>
        <v/>
      </c>
    </row>
    <row r="481" spans="3:3" ht="15.75" customHeight="1" x14ac:dyDescent="0.2">
      <c r="C481" s="37" t="str">
        <f>IF('PCA 2022 consolidado'!$B481="","",VLOOKUP(B481,dados!$A$1:$B$24,2,FALSE))</f>
        <v/>
      </c>
    </row>
    <row r="482" spans="3:3" ht="15.75" customHeight="1" x14ac:dyDescent="0.2">
      <c r="C482" s="18" t="str">
        <f>IF('PCA 2022 consolidado'!$B482="","",VLOOKUP(B482,dados!$A$1:$B$24,2,FALSE))</f>
        <v/>
      </c>
    </row>
    <row r="483" spans="3:3" ht="15.75" customHeight="1" x14ac:dyDescent="0.2">
      <c r="C483" s="37" t="str">
        <f>IF('PCA 2022 consolidado'!$B483="","",VLOOKUP(B483,dados!$A$1:$B$24,2,FALSE))</f>
        <v/>
      </c>
    </row>
    <row r="484" spans="3:3" ht="15.75" customHeight="1" x14ac:dyDescent="0.2">
      <c r="C484" s="18" t="str">
        <f>IF('PCA 2022 consolidado'!$B484="","",VLOOKUP(B484,dados!$A$1:$B$24,2,FALSE))</f>
        <v/>
      </c>
    </row>
    <row r="485" spans="3:3" ht="15.75" customHeight="1" x14ac:dyDescent="0.2">
      <c r="C485" s="37" t="str">
        <f>IF('PCA 2022 consolidado'!$B485="","",VLOOKUP(B485,dados!$A$1:$B$24,2,FALSE))</f>
        <v/>
      </c>
    </row>
    <row r="486" spans="3:3" ht="15.75" customHeight="1" x14ac:dyDescent="0.2">
      <c r="C486" s="18" t="str">
        <f>IF('PCA 2022 consolidado'!$B486="","",VLOOKUP(B486,dados!$A$1:$B$24,2,FALSE))</f>
        <v/>
      </c>
    </row>
    <row r="487" spans="3:3" ht="15.75" customHeight="1" x14ac:dyDescent="0.2">
      <c r="C487" s="37" t="str">
        <f>IF('PCA 2022 consolidado'!$B487="","",VLOOKUP(B487,dados!$A$1:$B$24,2,FALSE))</f>
        <v/>
      </c>
    </row>
    <row r="488" spans="3:3" ht="15.75" customHeight="1" x14ac:dyDescent="0.2">
      <c r="C488" s="18" t="str">
        <f>IF('PCA 2022 consolidado'!$B488="","",VLOOKUP(B488,dados!$A$1:$B$24,2,FALSE))</f>
        <v/>
      </c>
    </row>
    <row r="489" spans="3:3" ht="15.75" customHeight="1" x14ac:dyDescent="0.2">
      <c r="C489" s="37" t="str">
        <f>IF('PCA 2022 consolidado'!$B489="","",VLOOKUP(B489,dados!$A$1:$B$24,2,FALSE))</f>
        <v/>
      </c>
    </row>
    <row r="490" spans="3:3" ht="15.75" customHeight="1" x14ac:dyDescent="0.2">
      <c r="C490" s="18" t="str">
        <f>IF('PCA 2022 consolidado'!$B490="","",VLOOKUP(B490,dados!$A$1:$B$24,2,FALSE))</f>
        <v/>
      </c>
    </row>
    <row r="491" spans="3:3" ht="15.75" customHeight="1" x14ac:dyDescent="0.2">
      <c r="C491" s="37" t="str">
        <f>IF('PCA 2022 consolidado'!$B491="","",VLOOKUP(B491,dados!$A$1:$B$24,2,FALSE))</f>
        <v/>
      </c>
    </row>
    <row r="492" spans="3:3" ht="15.75" customHeight="1" x14ac:dyDescent="0.2">
      <c r="C492" s="18" t="str">
        <f>IF('PCA 2022 consolidado'!$B492="","",VLOOKUP(B492,dados!$A$1:$B$24,2,FALSE))</f>
        <v/>
      </c>
    </row>
    <row r="493" spans="3:3" ht="15.75" customHeight="1" x14ac:dyDescent="0.2">
      <c r="C493" s="37" t="str">
        <f>IF('PCA 2022 consolidado'!$B493="","",VLOOKUP(B493,dados!$A$1:$B$24,2,FALSE))</f>
        <v/>
      </c>
    </row>
    <row r="494" spans="3:3" ht="15.75" customHeight="1" x14ac:dyDescent="0.2">
      <c r="C494" s="18" t="str">
        <f>IF('PCA 2022 consolidado'!$B494="","",VLOOKUP(B494,dados!$A$1:$B$24,2,FALSE))</f>
        <v/>
      </c>
    </row>
    <row r="495" spans="3:3" ht="15.75" customHeight="1" x14ac:dyDescent="0.2">
      <c r="C495" s="37" t="str">
        <f>IF('PCA 2022 consolidado'!$B495="","",VLOOKUP(B495,dados!$A$1:$B$24,2,FALSE))</f>
        <v/>
      </c>
    </row>
    <row r="496" spans="3:3" ht="15.75" customHeight="1" x14ac:dyDescent="0.2">
      <c r="C496" s="18" t="str">
        <f>IF('PCA 2022 consolidado'!$B496="","",VLOOKUP(B496,dados!$A$1:$B$24,2,FALSE))</f>
        <v/>
      </c>
    </row>
    <row r="497" spans="3:3" ht="15.75" customHeight="1" x14ac:dyDescent="0.2">
      <c r="C497" s="37" t="str">
        <f>IF('PCA 2022 consolidado'!$B497="","",VLOOKUP(B497,dados!$A$1:$B$24,2,FALSE))</f>
        <v/>
      </c>
    </row>
    <row r="498" spans="3:3" ht="15.75" customHeight="1" x14ac:dyDescent="0.2">
      <c r="C498" s="18" t="str">
        <f>IF('PCA 2022 consolidado'!$B498="","",VLOOKUP(B498,dados!$A$1:$B$24,2,FALSE))</f>
        <v/>
      </c>
    </row>
    <row r="499" spans="3:3" ht="15.75" customHeight="1" x14ac:dyDescent="0.2">
      <c r="C499" s="37" t="str">
        <f>IF('PCA 2022 consolidado'!$B499="","",VLOOKUP(B499,dados!$A$1:$B$24,2,FALSE))</f>
        <v/>
      </c>
    </row>
    <row r="500" spans="3:3" ht="15.75" customHeight="1" x14ac:dyDescent="0.2">
      <c r="C500" s="18" t="str">
        <f>IF('PCA 2022 consolidado'!$B500="","",VLOOKUP(B500,dados!$A$1:$B$24,2,FALSE))</f>
        <v/>
      </c>
    </row>
    <row r="501" spans="3:3" ht="15.75" customHeight="1" x14ac:dyDescent="0.2">
      <c r="C501" s="37" t="str">
        <f>IF('PCA 2022 consolidado'!$B501="","",VLOOKUP(B501,dados!$A$1:$B$24,2,FALSE))</f>
        <v/>
      </c>
    </row>
    <row r="502" spans="3:3" ht="15.75" customHeight="1" x14ac:dyDescent="0.2">
      <c r="C502" s="18" t="str">
        <f>IF('PCA 2022 consolidado'!$B502="","",VLOOKUP(B502,dados!$A$1:$B$24,2,FALSE))</f>
        <v/>
      </c>
    </row>
    <row r="503" spans="3:3" ht="15.75" customHeight="1" x14ac:dyDescent="0.2">
      <c r="C503" s="37" t="str">
        <f>IF('PCA 2022 consolidado'!$B503="","",VLOOKUP(B503,dados!$A$1:$B$24,2,FALSE))</f>
        <v/>
      </c>
    </row>
    <row r="504" spans="3:3" ht="15.75" customHeight="1" x14ac:dyDescent="0.2">
      <c r="C504" s="18" t="str">
        <f>IF('PCA 2022 consolidado'!$B504="","",VLOOKUP(B504,dados!$A$1:$B$24,2,FALSE))</f>
        <v/>
      </c>
    </row>
    <row r="505" spans="3:3" ht="15.75" customHeight="1" x14ac:dyDescent="0.2">
      <c r="C505" s="37" t="str">
        <f>IF('PCA 2022 consolidado'!$B505="","",VLOOKUP(B505,dados!$A$1:$B$24,2,FALSE))</f>
        <v/>
      </c>
    </row>
    <row r="506" spans="3:3" ht="15.75" customHeight="1" x14ac:dyDescent="0.2">
      <c r="C506" s="18" t="str">
        <f>IF('PCA 2022 consolidado'!$B506="","",VLOOKUP(B506,dados!$A$1:$B$24,2,FALSE))</f>
        <v/>
      </c>
    </row>
    <row r="507" spans="3:3" ht="15.75" customHeight="1" x14ac:dyDescent="0.2">
      <c r="C507" s="37" t="str">
        <f>IF('PCA 2022 consolidado'!$B507="","",VLOOKUP(B507,dados!$A$1:$B$24,2,FALSE))</f>
        <v/>
      </c>
    </row>
    <row r="508" spans="3:3" ht="15.75" customHeight="1" x14ac:dyDescent="0.2">
      <c r="C508" s="18" t="str">
        <f>IF('PCA 2022 consolidado'!$B508="","",VLOOKUP(B508,dados!$A$1:$B$24,2,FALSE))</f>
        <v/>
      </c>
    </row>
    <row r="509" spans="3:3" ht="15.75" customHeight="1" x14ac:dyDescent="0.2">
      <c r="C509" s="37" t="str">
        <f>IF('PCA 2022 consolidado'!$B509="","",VLOOKUP(B509,dados!$A$1:$B$24,2,FALSE))</f>
        <v/>
      </c>
    </row>
    <row r="510" spans="3:3" ht="15.75" customHeight="1" x14ac:dyDescent="0.2">
      <c r="C510" s="18" t="str">
        <f>IF('PCA 2022 consolidado'!$B510="","",VLOOKUP(B510,dados!$A$1:$B$24,2,FALSE))</f>
        <v/>
      </c>
    </row>
    <row r="511" spans="3:3" ht="15.75" customHeight="1" x14ac:dyDescent="0.2">
      <c r="C511" s="37" t="str">
        <f>IF('PCA 2022 consolidado'!$B511="","",VLOOKUP(B511,dados!$A$1:$B$24,2,FALSE))</f>
        <v/>
      </c>
    </row>
    <row r="512" spans="3:3" ht="15.75" customHeight="1" x14ac:dyDescent="0.2">
      <c r="C512" s="18" t="str">
        <f>IF('PCA 2022 consolidado'!$B512="","",VLOOKUP(B512,dados!$A$1:$B$24,2,FALSE))</f>
        <v/>
      </c>
    </row>
    <row r="513" spans="3:3" ht="15.75" customHeight="1" x14ac:dyDescent="0.2">
      <c r="C513" s="37" t="str">
        <f>IF('PCA 2022 consolidado'!$B513="","",VLOOKUP(B513,dados!$A$1:$B$24,2,FALSE))</f>
        <v/>
      </c>
    </row>
    <row r="514" spans="3:3" ht="15.75" customHeight="1" x14ac:dyDescent="0.2">
      <c r="C514" s="18" t="str">
        <f>IF('PCA 2022 consolidado'!$B514="","",VLOOKUP(B514,dados!$A$1:$B$24,2,FALSE))</f>
        <v/>
      </c>
    </row>
    <row r="515" spans="3:3" ht="15.75" customHeight="1" x14ac:dyDescent="0.2">
      <c r="C515" s="37" t="str">
        <f>IF('PCA 2022 consolidado'!$B515="","",VLOOKUP(B515,dados!$A$1:$B$24,2,FALSE))</f>
        <v/>
      </c>
    </row>
    <row r="516" spans="3:3" ht="15.75" customHeight="1" x14ac:dyDescent="0.2">
      <c r="C516" s="18" t="str">
        <f>IF('PCA 2022 consolidado'!$B516="","",VLOOKUP(B516,dados!$A$1:$B$24,2,FALSE))</f>
        <v/>
      </c>
    </row>
    <row r="517" spans="3:3" ht="15.75" customHeight="1" x14ac:dyDescent="0.2">
      <c r="C517" s="37" t="str">
        <f>IF('PCA 2022 consolidado'!$B517="","",VLOOKUP(B517,dados!$A$1:$B$24,2,FALSE))</f>
        <v/>
      </c>
    </row>
    <row r="518" spans="3:3" ht="15.75" customHeight="1" x14ac:dyDescent="0.2">
      <c r="C518" s="18" t="str">
        <f>IF('PCA 2022 consolidado'!$B518="","",VLOOKUP(B518,dados!$A$1:$B$24,2,FALSE))</f>
        <v/>
      </c>
    </row>
    <row r="519" spans="3:3" ht="15.75" customHeight="1" x14ac:dyDescent="0.2">
      <c r="C519" s="37" t="str">
        <f>IF('PCA 2022 consolidado'!$B519="","",VLOOKUP(B519,dados!$A$1:$B$24,2,FALSE))</f>
        <v/>
      </c>
    </row>
    <row r="520" spans="3:3" ht="15.75" customHeight="1" x14ac:dyDescent="0.2">
      <c r="C520" s="18" t="str">
        <f>IF('PCA 2022 consolidado'!$B520="","",VLOOKUP(B520,dados!$A$1:$B$24,2,FALSE))</f>
        <v/>
      </c>
    </row>
    <row r="521" spans="3:3" ht="15.75" customHeight="1" x14ac:dyDescent="0.2">
      <c r="C521" s="37" t="str">
        <f>IF('PCA 2022 consolidado'!$B521="","",VLOOKUP(B521,dados!$A$1:$B$24,2,FALSE))</f>
        <v/>
      </c>
    </row>
    <row r="522" spans="3:3" ht="15.75" customHeight="1" x14ac:dyDescent="0.2">
      <c r="C522" s="18" t="str">
        <f>IF('PCA 2022 consolidado'!$B522="","",VLOOKUP(B522,dados!$A$1:$B$24,2,FALSE))</f>
        <v/>
      </c>
    </row>
    <row r="523" spans="3:3" ht="15.75" customHeight="1" x14ac:dyDescent="0.2">
      <c r="C523" s="37" t="str">
        <f>IF('PCA 2022 consolidado'!$B523="","",VLOOKUP(B523,dados!$A$1:$B$24,2,FALSE))</f>
        <v/>
      </c>
    </row>
    <row r="524" spans="3:3" ht="15.75" customHeight="1" x14ac:dyDescent="0.2">
      <c r="C524" s="18" t="str">
        <f>IF('PCA 2022 consolidado'!$B524="","",VLOOKUP(B524,dados!$A$1:$B$24,2,FALSE))</f>
        <v/>
      </c>
    </row>
    <row r="525" spans="3:3" ht="15.75" customHeight="1" x14ac:dyDescent="0.2">
      <c r="C525" s="37" t="str">
        <f>IF('PCA 2022 consolidado'!$B525="","",VLOOKUP(B525,dados!$A$1:$B$24,2,FALSE))</f>
        <v/>
      </c>
    </row>
    <row r="526" spans="3:3" ht="15.75" customHeight="1" x14ac:dyDescent="0.2">
      <c r="C526" s="18" t="str">
        <f>IF('PCA 2022 consolidado'!$B526="","",VLOOKUP(B526,dados!$A$1:$B$24,2,FALSE))</f>
        <v/>
      </c>
    </row>
    <row r="527" spans="3:3" ht="15.75" customHeight="1" x14ac:dyDescent="0.2">
      <c r="C527" s="37" t="str">
        <f>IF('PCA 2022 consolidado'!$B527="","",VLOOKUP(B527,dados!$A$1:$B$24,2,FALSE))</f>
        <v/>
      </c>
    </row>
    <row r="528" spans="3:3" ht="15.75" customHeight="1" x14ac:dyDescent="0.2">
      <c r="C528" s="18" t="str">
        <f>IF('PCA 2022 consolidado'!$B528="","",VLOOKUP(B528,dados!$A$1:$B$24,2,FALSE))</f>
        <v/>
      </c>
    </row>
    <row r="529" spans="3:3" ht="15.75" customHeight="1" x14ac:dyDescent="0.2">
      <c r="C529" s="37" t="str">
        <f>IF('PCA 2022 consolidado'!$B529="","",VLOOKUP(B529,dados!$A$1:$B$24,2,FALSE))</f>
        <v/>
      </c>
    </row>
    <row r="530" spans="3:3" ht="15.75" customHeight="1" x14ac:dyDescent="0.2">
      <c r="C530" s="18" t="str">
        <f>IF('PCA 2022 consolidado'!$B530="","",VLOOKUP(B530,dados!$A$1:$B$24,2,FALSE))</f>
        <v/>
      </c>
    </row>
    <row r="531" spans="3:3" ht="15.75" customHeight="1" x14ac:dyDescent="0.2">
      <c r="C531" s="37" t="str">
        <f>IF('PCA 2022 consolidado'!$B531="","",VLOOKUP(B531,dados!$A$1:$B$24,2,FALSE))</f>
        <v/>
      </c>
    </row>
    <row r="532" spans="3:3" ht="15.75" customHeight="1" x14ac:dyDescent="0.2">
      <c r="C532" s="18" t="str">
        <f>IF('PCA 2022 consolidado'!$B532="","",VLOOKUP(B532,dados!$A$1:$B$24,2,FALSE))</f>
        <v/>
      </c>
    </row>
    <row r="533" spans="3:3" ht="15.75" customHeight="1" x14ac:dyDescent="0.2">
      <c r="C533" s="37" t="str">
        <f>IF('PCA 2022 consolidado'!$B533="","",VLOOKUP(B533,dados!$A$1:$B$24,2,FALSE))</f>
        <v/>
      </c>
    </row>
    <row r="534" spans="3:3" ht="15.75" customHeight="1" x14ac:dyDescent="0.2">
      <c r="C534" s="18" t="str">
        <f>IF('PCA 2022 consolidado'!$B534="","",VLOOKUP(B534,dados!$A$1:$B$24,2,FALSE))</f>
        <v/>
      </c>
    </row>
    <row r="535" spans="3:3" ht="15.75" customHeight="1" x14ac:dyDescent="0.2">
      <c r="C535" s="37" t="str">
        <f>IF('PCA 2022 consolidado'!$B535="","",VLOOKUP(B535,dados!$A$1:$B$24,2,FALSE))</f>
        <v/>
      </c>
    </row>
    <row r="536" spans="3:3" ht="15.75" customHeight="1" x14ac:dyDescent="0.2">
      <c r="C536" s="18" t="str">
        <f>IF('PCA 2022 consolidado'!$B536="","",VLOOKUP(B536,dados!$A$1:$B$24,2,FALSE))</f>
        <v/>
      </c>
    </row>
    <row r="537" spans="3:3" ht="15.75" customHeight="1" x14ac:dyDescent="0.2">
      <c r="C537" s="37" t="str">
        <f>IF('PCA 2022 consolidado'!$B537="","",VLOOKUP(B537,dados!$A$1:$B$24,2,FALSE))</f>
        <v/>
      </c>
    </row>
    <row r="538" spans="3:3" ht="15.75" customHeight="1" x14ac:dyDescent="0.2">
      <c r="C538" s="18" t="str">
        <f>IF('PCA 2022 consolidado'!$B538="","",VLOOKUP(B538,dados!$A$1:$B$24,2,FALSE))</f>
        <v/>
      </c>
    </row>
    <row r="539" spans="3:3" ht="15.75" customHeight="1" x14ac:dyDescent="0.2">
      <c r="C539" s="37" t="str">
        <f>IF('PCA 2022 consolidado'!$B539="","",VLOOKUP(B539,dados!$A$1:$B$24,2,FALSE))</f>
        <v/>
      </c>
    </row>
    <row r="540" spans="3:3" ht="15.75" customHeight="1" x14ac:dyDescent="0.2">
      <c r="C540" s="18" t="str">
        <f>IF('PCA 2022 consolidado'!$B540="","",VLOOKUP(B540,dados!$A$1:$B$24,2,FALSE))</f>
        <v/>
      </c>
    </row>
    <row r="541" spans="3:3" ht="15.75" customHeight="1" x14ac:dyDescent="0.2">
      <c r="C541" s="37" t="str">
        <f>IF('PCA 2022 consolidado'!$B541="","",VLOOKUP(B541,dados!$A$1:$B$24,2,FALSE))</f>
        <v/>
      </c>
    </row>
    <row r="542" spans="3:3" ht="15.75" customHeight="1" x14ac:dyDescent="0.2">
      <c r="C542" s="18" t="str">
        <f>IF('PCA 2022 consolidado'!$B542="","",VLOOKUP(B542,dados!$A$1:$B$24,2,FALSE))</f>
        <v/>
      </c>
    </row>
    <row r="543" spans="3:3" ht="15.75" customHeight="1" x14ac:dyDescent="0.2">
      <c r="C543" s="37" t="str">
        <f>IF('PCA 2022 consolidado'!$B543="","",VLOOKUP(B543,dados!$A$1:$B$24,2,FALSE))</f>
        <v/>
      </c>
    </row>
    <row r="544" spans="3:3" ht="15.75" customHeight="1" x14ac:dyDescent="0.2">
      <c r="C544" s="18" t="str">
        <f>IF('PCA 2022 consolidado'!$B544="","",VLOOKUP(B544,dados!$A$1:$B$24,2,FALSE))</f>
        <v/>
      </c>
    </row>
    <row r="545" spans="3:3" ht="15.75" customHeight="1" x14ac:dyDescent="0.2">
      <c r="C545" s="37" t="str">
        <f>IF('PCA 2022 consolidado'!$B545="","",VLOOKUP(B545,dados!$A$1:$B$24,2,FALSE))</f>
        <v/>
      </c>
    </row>
    <row r="546" spans="3:3" ht="15.75" customHeight="1" x14ac:dyDescent="0.2">
      <c r="C546" s="18" t="str">
        <f>IF('PCA 2022 consolidado'!$B546="","",VLOOKUP(B546,dados!$A$1:$B$24,2,FALSE))</f>
        <v/>
      </c>
    </row>
    <row r="547" spans="3:3" ht="15.75" customHeight="1" x14ac:dyDescent="0.2">
      <c r="C547" s="37" t="str">
        <f>IF('PCA 2022 consolidado'!$B547="","",VLOOKUP(B547,dados!$A$1:$B$24,2,FALSE))</f>
        <v/>
      </c>
    </row>
    <row r="548" spans="3:3" ht="15.75" customHeight="1" x14ac:dyDescent="0.2">
      <c r="C548" s="18" t="str">
        <f>IF('PCA 2022 consolidado'!$B548="","",VLOOKUP(B548,dados!$A$1:$B$24,2,FALSE))</f>
        <v/>
      </c>
    </row>
    <row r="549" spans="3:3" ht="15.75" customHeight="1" x14ac:dyDescent="0.2">
      <c r="C549" s="37" t="str">
        <f>IF('PCA 2022 consolidado'!$B549="","",VLOOKUP(B549,dados!$A$1:$B$24,2,FALSE))</f>
        <v/>
      </c>
    </row>
    <row r="550" spans="3:3" ht="15.75" customHeight="1" x14ac:dyDescent="0.2">
      <c r="C550" s="18" t="str">
        <f>IF('PCA 2022 consolidado'!$B550="","",VLOOKUP(B550,dados!$A$1:$B$24,2,FALSE))</f>
        <v/>
      </c>
    </row>
    <row r="551" spans="3:3" ht="15.75" customHeight="1" x14ac:dyDescent="0.2">
      <c r="C551" s="37" t="str">
        <f>IF('PCA 2022 consolidado'!$B551="","",VLOOKUP(B551,dados!$A$1:$B$24,2,FALSE))</f>
        <v/>
      </c>
    </row>
    <row r="552" spans="3:3" ht="15.75" customHeight="1" x14ac:dyDescent="0.2">
      <c r="C552" s="18" t="str">
        <f>IF('PCA 2022 consolidado'!$B552="","",VLOOKUP(B552,dados!$A$1:$B$24,2,FALSE))</f>
        <v/>
      </c>
    </row>
    <row r="553" spans="3:3" ht="15.75" customHeight="1" x14ac:dyDescent="0.2">
      <c r="C553" s="37" t="str">
        <f>IF('PCA 2022 consolidado'!$B553="","",VLOOKUP(B553,dados!$A$1:$B$24,2,FALSE))</f>
        <v/>
      </c>
    </row>
    <row r="554" spans="3:3" ht="15.75" customHeight="1" x14ac:dyDescent="0.2">
      <c r="C554" s="18" t="str">
        <f>IF('PCA 2022 consolidado'!$B554="","",VLOOKUP(B554,dados!$A$1:$B$24,2,FALSE))</f>
        <v/>
      </c>
    </row>
    <row r="555" spans="3:3" ht="15.75" customHeight="1" x14ac:dyDescent="0.2">
      <c r="C555" s="37" t="str">
        <f>IF('PCA 2022 consolidado'!$B555="","",VLOOKUP(B555,dados!$A$1:$B$24,2,FALSE))</f>
        <v/>
      </c>
    </row>
    <row r="556" spans="3:3" ht="15.75" customHeight="1" x14ac:dyDescent="0.2">
      <c r="C556" s="18" t="str">
        <f>IF('PCA 2022 consolidado'!$B556="","",VLOOKUP(B556,dados!$A$1:$B$24,2,FALSE))</f>
        <v/>
      </c>
    </row>
    <row r="557" spans="3:3" ht="15.75" customHeight="1" x14ac:dyDescent="0.2">
      <c r="C557" s="37" t="str">
        <f>IF('PCA 2022 consolidado'!$B557="","",VLOOKUP(B557,dados!$A$1:$B$24,2,FALSE))</f>
        <v/>
      </c>
    </row>
    <row r="558" spans="3:3" ht="15.75" customHeight="1" x14ac:dyDescent="0.2">
      <c r="C558" s="18" t="str">
        <f>IF('PCA 2022 consolidado'!$B558="","",VLOOKUP(B558,dados!$A$1:$B$24,2,FALSE))</f>
        <v/>
      </c>
    </row>
    <row r="559" spans="3:3" ht="15.75" customHeight="1" x14ac:dyDescent="0.2">
      <c r="C559" s="37" t="str">
        <f>IF('PCA 2022 consolidado'!$B559="","",VLOOKUP(B559,dados!$A$1:$B$24,2,FALSE))</f>
        <v/>
      </c>
    </row>
    <row r="560" spans="3:3" ht="15.75" customHeight="1" x14ac:dyDescent="0.2">
      <c r="C560" s="18" t="str">
        <f>IF('PCA 2022 consolidado'!$B560="","",VLOOKUP(B560,dados!$A$1:$B$24,2,FALSE))</f>
        <v/>
      </c>
    </row>
    <row r="561" spans="3:3" ht="15.75" customHeight="1" x14ac:dyDescent="0.2">
      <c r="C561" s="37" t="str">
        <f>IF('PCA 2022 consolidado'!$B561="","",VLOOKUP(B561,dados!$A$1:$B$24,2,FALSE))</f>
        <v/>
      </c>
    </row>
    <row r="562" spans="3:3" ht="15.75" customHeight="1" x14ac:dyDescent="0.2">
      <c r="C562" s="18" t="str">
        <f>IF('PCA 2022 consolidado'!$B562="","",VLOOKUP(B562,dados!$A$1:$B$24,2,FALSE))</f>
        <v/>
      </c>
    </row>
    <row r="563" spans="3:3" ht="15.75" customHeight="1" x14ac:dyDescent="0.2">
      <c r="C563" s="37" t="str">
        <f>IF('PCA 2022 consolidado'!$B563="","",VLOOKUP(B563,dados!$A$1:$B$24,2,FALSE))</f>
        <v/>
      </c>
    </row>
    <row r="564" spans="3:3" ht="15.75" customHeight="1" x14ac:dyDescent="0.2">
      <c r="C564" s="18" t="str">
        <f>IF('PCA 2022 consolidado'!$B564="","",VLOOKUP(B564,dados!$A$1:$B$24,2,FALSE))</f>
        <v/>
      </c>
    </row>
    <row r="565" spans="3:3" ht="15.75" customHeight="1" x14ac:dyDescent="0.2">
      <c r="C565" s="37" t="str">
        <f>IF('PCA 2022 consolidado'!$B565="","",VLOOKUP(B565,dados!$A$1:$B$24,2,FALSE))</f>
        <v/>
      </c>
    </row>
    <row r="566" spans="3:3" ht="15.75" customHeight="1" x14ac:dyDescent="0.2">
      <c r="C566" s="18" t="str">
        <f>IF('PCA 2022 consolidado'!$B566="","",VLOOKUP(B566,dados!$A$1:$B$24,2,FALSE))</f>
        <v/>
      </c>
    </row>
    <row r="567" spans="3:3" ht="15.75" customHeight="1" x14ac:dyDescent="0.2">
      <c r="C567" s="37" t="str">
        <f>IF('PCA 2022 consolidado'!$B567="","",VLOOKUP(B567,dados!$A$1:$B$24,2,FALSE))</f>
        <v/>
      </c>
    </row>
    <row r="568" spans="3:3" ht="15.75" customHeight="1" x14ac:dyDescent="0.2">
      <c r="C568" s="18" t="str">
        <f>IF('PCA 2022 consolidado'!$B568="","",VLOOKUP(B568,dados!$A$1:$B$24,2,FALSE))</f>
        <v/>
      </c>
    </row>
    <row r="569" spans="3:3" ht="15.75" customHeight="1" x14ac:dyDescent="0.2">
      <c r="C569" s="37" t="str">
        <f>IF('PCA 2022 consolidado'!$B569="","",VLOOKUP(B569,dados!$A$1:$B$24,2,FALSE))</f>
        <v/>
      </c>
    </row>
  </sheetData>
  <autoFilter ref="B1:AJ175" xr:uid="{00000000-0009-0000-0000-000001000000}"/>
  <conditionalFormatting sqref="M2:M299">
    <cfRule type="notContainsBlanks" dxfId="0" priority="1">
      <formula>LEN(TRIM(M2))&gt;0</formula>
    </cfRule>
  </conditionalFormatting>
  <pageMargins left="0.51181102362204722" right="0.51181102362204722" top="0.78740157480314965" bottom="0.78740157480314965" header="0" footer="0"/>
  <pageSetup paperSize="9"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dados!$S$2:$S$3</xm:f>
          </x14:formula1>
          <xm:sqref>M2:M299</xm:sqref>
        </x14:dataValidation>
        <x14:dataValidation type="list" allowBlank="1" showErrorMessage="1" xr:uid="{00000000-0002-0000-0100-000001000000}">
          <x14:formula1>
            <xm:f>dados!$O$2:$O$3</xm:f>
          </x14:formula1>
          <xm:sqref>S2:T569</xm:sqref>
        </x14:dataValidation>
        <x14:dataValidation type="list" allowBlank="1" showErrorMessage="1" xr:uid="{00000000-0002-0000-0100-000002000000}">
          <x14:formula1>
            <xm:f>dados!$U$2:$U$4</xm:f>
          </x14:formula1>
          <xm:sqref>A2:A569</xm:sqref>
        </x14:dataValidation>
        <x14:dataValidation type="list" allowBlank="1" showErrorMessage="1" xr:uid="{00000000-0002-0000-0100-000004000000}">
          <x14:formula1>
            <xm:f>dados!$K$2:$K$10</xm:f>
          </x14:formula1>
          <xm:sqref>Y2:Y569</xm:sqref>
        </x14:dataValidation>
        <x14:dataValidation type="list" allowBlank="1" showErrorMessage="1" xr:uid="{00000000-0002-0000-0100-000005000000}">
          <x14:formula1>
            <xm:f>dados!$A$2:$A$24</xm:f>
          </x14:formula1>
          <xm:sqref>B2:B569</xm:sqref>
        </x14:dataValidation>
        <x14:dataValidation type="list" allowBlank="1" showErrorMessage="1" xr:uid="{00000000-0002-0000-0100-000003000000}">
          <x14:formula1>
            <xm:f>dados!$I$2:$I$14</xm:f>
          </x14:formula1>
          <xm:sqref>X2:X569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56"/>
  <sheetViews>
    <sheetView zoomScale="120" zoomScaleNormal="120" workbookViewId="0">
      <selection sqref="A1:XFD1048576"/>
    </sheetView>
  </sheetViews>
  <sheetFormatPr defaultColWidth="12.625" defaultRowHeight="15" customHeight="1" x14ac:dyDescent="0.2"/>
  <cols>
    <col min="1" max="1" width="8.75" customWidth="1"/>
    <col min="2" max="2" width="62.75" bestFit="1" customWidth="1"/>
    <col min="3" max="3" width="3.75" customWidth="1"/>
    <col min="4" max="4" width="17.625" bestFit="1" customWidth="1"/>
    <col min="5" max="5" width="3.75" customWidth="1"/>
    <col min="6" max="6" width="32.25" bestFit="1" customWidth="1"/>
    <col min="7" max="7" width="65.625" customWidth="1"/>
    <col min="8" max="8" width="3.75" customWidth="1"/>
    <col min="9" max="9" width="24.125" customWidth="1"/>
    <col min="10" max="10" width="3.75" customWidth="1"/>
    <col min="11" max="11" width="23" customWidth="1"/>
    <col min="12" max="12" width="3.75" customWidth="1"/>
    <col min="13" max="13" width="33.875" customWidth="1"/>
    <col min="14" max="14" width="3.625" customWidth="1"/>
    <col min="15" max="15" width="15.75" customWidth="1"/>
    <col min="16" max="16" width="3.75" customWidth="1"/>
    <col min="17" max="17" width="130.5" customWidth="1"/>
    <col min="18" max="18" width="3.75" customWidth="1"/>
    <col min="19" max="19" width="15.625" customWidth="1"/>
    <col min="20" max="20" width="3.75" customWidth="1"/>
    <col min="21" max="21" width="18.75" bestFit="1" customWidth="1"/>
    <col min="22" max="22" width="3.75" customWidth="1"/>
    <col min="23" max="23" width="18.75" bestFit="1" customWidth="1"/>
    <col min="24" max="27" width="7.625" customWidth="1"/>
    <col min="28" max="28" width="33.125" customWidth="1"/>
    <col min="29" max="35" width="7.625" customWidth="1"/>
  </cols>
  <sheetData>
    <row r="1" spans="1:28" x14ac:dyDescent="0.2">
      <c r="A1" s="5" t="s">
        <v>39</v>
      </c>
      <c r="B1" s="5" t="s">
        <v>40</v>
      </c>
      <c r="D1" s="5" t="s">
        <v>41</v>
      </c>
      <c r="F1" s="5" t="s">
        <v>42</v>
      </c>
      <c r="G1" s="5" t="s">
        <v>43</v>
      </c>
      <c r="I1" s="5" t="s">
        <v>44</v>
      </c>
      <c r="K1" s="5" t="s">
        <v>45</v>
      </c>
      <c r="M1" s="5" t="s">
        <v>46</v>
      </c>
      <c r="O1" s="5" t="s">
        <v>47</v>
      </c>
      <c r="Q1" s="5" t="s">
        <v>48</v>
      </c>
      <c r="S1" s="5" t="s">
        <v>49</v>
      </c>
      <c r="U1" s="5" t="s">
        <v>50</v>
      </c>
      <c r="W1" s="5" t="s">
        <v>51</v>
      </c>
      <c r="AB1" s="5" t="s">
        <v>52</v>
      </c>
    </row>
    <row r="2" spans="1:28" x14ac:dyDescent="0.25">
      <c r="A2" s="10" t="s">
        <v>53</v>
      </c>
      <c r="B2" s="10" t="s">
        <v>54</v>
      </c>
      <c r="D2" s="10" t="s">
        <v>55</v>
      </c>
      <c r="F2" s="10" t="s">
        <v>56</v>
      </c>
      <c r="G2" s="10" t="s">
        <v>56</v>
      </c>
      <c r="I2" s="11" t="s">
        <v>57</v>
      </c>
      <c r="K2" s="11" t="s">
        <v>58</v>
      </c>
      <c r="M2" s="11" t="s">
        <v>59</v>
      </c>
      <c r="O2" s="11" t="s">
        <v>60</v>
      </c>
      <c r="Q2" s="11" t="s">
        <v>61</v>
      </c>
      <c r="S2" s="11" t="s">
        <v>62</v>
      </c>
      <c r="U2" s="11" t="s">
        <v>37</v>
      </c>
      <c r="W2" s="11" t="s">
        <v>63</v>
      </c>
      <c r="AB2" s="11" t="s">
        <v>64</v>
      </c>
    </row>
    <row r="3" spans="1:28" x14ac:dyDescent="0.25">
      <c r="A3" s="10" t="s">
        <v>65</v>
      </c>
      <c r="B3" s="10" t="s">
        <v>66</v>
      </c>
      <c r="D3" s="10" t="s">
        <v>67</v>
      </c>
      <c r="F3" s="10" t="s">
        <v>68</v>
      </c>
      <c r="G3" s="10" t="s">
        <v>68</v>
      </c>
      <c r="I3" s="11" t="s">
        <v>69</v>
      </c>
      <c r="K3" s="11" t="s">
        <v>70</v>
      </c>
      <c r="M3" s="11" t="s">
        <v>71</v>
      </c>
      <c r="O3" s="11" t="s">
        <v>72</v>
      </c>
      <c r="Q3" s="11" t="s">
        <v>73</v>
      </c>
      <c r="S3" s="11" t="s">
        <v>64</v>
      </c>
      <c r="U3" s="11" t="s">
        <v>74</v>
      </c>
      <c r="W3" s="11" t="s">
        <v>75</v>
      </c>
      <c r="AB3" s="11" t="s">
        <v>62</v>
      </c>
    </row>
    <row r="4" spans="1:28" x14ac:dyDescent="0.25">
      <c r="A4" s="10" t="s">
        <v>76</v>
      </c>
      <c r="B4" s="10" t="s">
        <v>77</v>
      </c>
      <c r="D4" s="10" t="s">
        <v>78</v>
      </c>
      <c r="F4" s="10" t="s">
        <v>79</v>
      </c>
      <c r="G4" s="10" t="s">
        <v>79</v>
      </c>
      <c r="I4" s="11" t="s">
        <v>80</v>
      </c>
      <c r="K4" s="10" t="s">
        <v>81</v>
      </c>
      <c r="Q4" s="11" t="s">
        <v>82</v>
      </c>
      <c r="U4" s="11" t="s">
        <v>83</v>
      </c>
      <c r="W4" s="11" t="s">
        <v>84</v>
      </c>
      <c r="AB4" s="11" t="s">
        <v>85</v>
      </c>
    </row>
    <row r="5" spans="1:28" x14ac:dyDescent="0.25">
      <c r="A5" s="10" t="s">
        <v>86</v>
      </c>
      <c r="B5" s="10" t="s">
        <v>87</v>
      </c>
      <c r="D5" s="10" t="s">
        <v>88</v>
      </c>
      <c r="F5" s="10" t="s">
        <v>89</v>
      </c>
      <c r="G5" s="10" t="s">
        <v>90</v>
      </c>
      <c r="I5" s="10" t="s">
        <v>91</v>
      </c>
      <c r="K5" s="10" t="s">
        <v>92</v>
      </c>
      <c r="Q5" s="11" t="s">
        <v>93</v>
      </c>
    </row>
    <row r="6" spans="1:28" x14ac:dyDescent="0.25">
      <c r="A6" s="10" t="s">
        <v>94</v>
      </c>
      <c r="B6" s="10" t="s">
        <v>95</v>
      </c>
      <c r="D6" s="10" t="s">
        <v>96</v>
      </c>
      <c r="F6" s="10" t="s">
        <v>97</v>
      </c>
      <c r="G6" s="10" t="s">
        <v>98</v>
      </c>
      <c r="I6" s="11" t="s">
        <v>99</v>
      </c>
      <c r="K6" s="10" t="s">
        <v>71</v>
      </c>
      <c r="Q6" s="11" t="s">
        <v>100</v>
      </c>
    </row>
    <row r="7" spans="1:28" x14ac:dyDescent="0.25">
      <c r="A7" s="10" t="s">
        <v>101</v>
      </c>
      <c r="B7" s="10" t="s">
        <v>102</v>
      </c>
      <c r="F7" s="10" t="s">
        <v>103</v>
      </c>
      <c r="G7" s="10" t="s">
        <v>104</v>
      </c>
      <c r="I7" s="11" t="s">
        <v>105</v>
      </c>
      <c r="K7" s="10" t="s">
        <v>106</v>
      </c>
      <c r="Q7" s="11" t="s">
        <v>107</v>
      </c>
    </row>
    <row r="8" spans="1:28" x14ac:dyDescent="0.25">
      <c r="A8" s="10" t="s">
        <v>108</v>
      </c>
      <c r="B8" s="10" t="s">
        <v>109</v>
      </c>
      <c r="F8" s="10" t="s">
        <v>110</v>
      </c>
      <c r="G8" s="10" t="s">
        <v>111</v>
      </c>
      <c r="I8" s="11" t="s">
        <v>112</v>
      </c>
      <c r="K8" s="10" t="s">
        <v>113</v>
      </c>
      <c r="Q8" s="11" t="s">
        <v>114</v>
      </c>
    </row>
    <row r="9" spans="1:28" x14ac:dyDescent="0.25">
      <c r="A9" s="10" t="s">
        <v>115</v>
      </c>
      <c r="B9" s="10" t="s">
        <v>116</v>
      </c>
      <c r="F9" s="10" t="s">
        <v>117</v>
      </c>
      <c r="G9" s="10" t="s">
        <v>118</v>
      </c>
      <c r="I9" s="11" t="s">
        <v>119</v>
      </c>
      <c r="K9" s="11" t="s">
        <v>120</v>
      </c>
      <c r="Q9" s="11" t="s">
        <v>121</v>
      </c>
    </row>
    <row r="10" spans="1:28" x14ac:dyDescent="0.25">
      <c r="A10" s="10" t="s">
        <v>122</v>
      </c>
      <c r="B10" s="10" t="s">
        <v>123</v>
      </c>
      <c r="F10" s="10" t="s">
        <v>124</v>
      </c>
      <c r="G10" s="10" t="s">
        <v>125</v>
      </c>
      <c r="I10" s="11" t="s">
        <v>126</v>
      </c>
      <c r="K10" s="11" t="s">
        <v>127</v>
      </c>
      <c r="Q10" s="11" t="s">
        <v>128</v>
      </c>
    </row>
    <row r="11" spans="1:28" x14ac:dyDescent="0.25">
      <c r="A11" s="10" t="s">
        <v>129</v>
      </c>
      <c r="B11" s="10" t="s">
        <v>130</v>
      </c>
      <c r="F11" s="10" t="s">
        <v>131</v>
      </c>
      <c r="G11" s="10" t="s">
        <v>132</v>
      </c>
      <c r="I11" s="11" t="s">
        <v>133</v>
      </c>
      <c r="K11" s="11" t="s">
        <v>134</v>
      </c>
    </row>
    <row r="12" spans="1:28" x14ac:dyDescent="0.25">
      <c r="A12" s="10" t="s">
        <v>135</v>
      </c>
      <c r="B12" s="10" t="s">
        <v>136</v>
      </c>
      <c r="F12" s="10" t="s">
        <v>137</v>
      </c>
      <c r="G12" s="10" t="s">
        <v>138</v>
      </c>
      <c r="I12" s="11" t="s">
        <v>139</v>
      </c>
    </row>
    <row r="13" spans="1:28" x14ac:dyDescent="0.25">
      <c r="A13" s="10" t="s">
        <v>140</v>
      </c>
      <c r="B13" s="10" t="s">
        <v>141</v>
      </c>
      <c r="F13" s="10" t="s">
        <v>142</v>
      </c>
      <c r="G13" s="10" t="s">
        <v>143</v>
      </c>
      <c r="I13" s="11" t="s">
        <v>144</v>
      </c>
    </row>
    <row r="14" spans="1:28" x14ac:dyDescent="0.25">
      <c r="A14" s="10" t="s">
        <v>145</v>
      </c>
      <c r="B14" s="10" t="s">
        <v>146</v>
      </c>
      <c r="F14" s="10" t="s">
        <v>147</v>
      </c>
      <c r="G14" s="10" t="s">
        <v>148</v>
      </c>
      <c r="I14" s="11" t="s">
        <v>149</v>
      </c>
    </row>
    <row r="15" spans="1:28" x14ac:dyDescent="0.25">
      <c r="A15" s="10" t="s">
        <v>150</v>
      </c>
      <c r="B15" s="10" t="s">
        <v>151</v>
      </c>
      <c r="F15" s="10" t="s">
        <v>152</v>
      </c>
      <c r="G15" s="10" t="s">
        <v>153</v>
      </c>
    </row>
    <row r="16" spans="1:28" x14ac:dyDescent="0.25">
      <c r="A16" s="10" t="s">
        <v>154</v>
      </c>
      <c r="B16" s="10" t="s">
        <v>155</v>
      </c>
      <c r="F16" s="10" t="s">
        <v>156</v>
      </c>
      <c r="G16" s="10" t="s">
        <v>157</v>
      </c>
    </row>
    <row r="17" spans="1:7" x14ac:dyDescent="0.25">
      <c r="A17" s="10" t="s">
        <v>158</v>
      </c>
      <c r="B17" s="10" t="s">
        <v>159</v>
      </c>
      <c r="F17" s="10" t="s">
        <v>160</v>
      </c>
      <c r="G17" s="10" t="s">
        <v>161</v>
      </c>
    </row>
    <row r="18" spans="1:7" x14ac:dyDescent="0.25">
      <c r="A18" s="10" t="s">
        <v>162</v>
      </c>
      <c r="B18" s="10" t="s">
        <v>163</v>
      </c>
      <c r="F18" s="10" t="s">
        <v>164</v>
      </c>
      <c r="G18" s="10" t="s">
        <v>165</v>
      </c>
    </row>
    <row r="19" spans="1:7" x14ac:dyDescent="0.25">
      <c r="A19" s="10" t="s">
        <v>166</v>
      </c>
      <c r="B19" s="10" t="s">
        <v>167</v>
      </c>
      <c r="F19" s="10" t="s">
        <v>168</v>
      </c>
      <c r="G19" s="10" t="s">
        <v>169</v>
      </c>
    </row>
    <row r="20" spans="1:7" x14ac:dyDescent="0.25">
      <c r="A20" s="10" t="s">
        <v>170</v>
      </c>
      <c r="B20" s="10" t="s">
        <v>171</v>
      </c>
      <c r="F20" s="10" t="s">
        <v>172</v>
      </c>
      <c r="G20" s="10" t="s">
        <v>173</v>
      </c>
    </row>
    <row r="21" spans="1:7" ht="15.75" customHeight="1" x14ac:dyDescent="0.25">
      <c r="A21" s="10" t="s">
        <v>174</v>
      </c>
      <c r="B21" s="10" t="s">
        <v>175</v>
      </c>
      <c r="F21" s="10" t="s">
        <v>176</v>
      </c>
      <c r="G21" s="10" t="s">
        <v>177</v>
      </c>
    </row>
    <row r="22" spans="1:7" ht="15.75" customHeight="1" x14ac:dyDescent="0.25">
      <c r="A22" s="10" t="s">
        <v>178</v>
      </c>
      <c r="B22" s="10" t="s">
        <v>179</v>
      </c>
      <c r="F22" s="10" t="s">
        <v>180</v>
      </c>
      <c r="G22" s="10" t="s">
        <v>181</v>
      </c>
    </row>
    <row r="23" spans="1:7" ht="15.75" customHeight="1" x14ac:dyDescent="0.25">
      <c r="A23" s="10" t="s">
        <v>182</v>
      </c>
      <c r="B23" s="10" t="s">
        <v>183</v>
      </c>
      <c r="F23" s="10" t="s">
        <v>184</v>
      </c>
      <c r="G23" s="10" t="s">
        <v>185</v>
      </c>
    </row>
    <row r="24" spans="1:7" ht="15.75" customHeight="1" x14ac:dyDescent="0.25">
      <c r="A24" s="10" t="s">
        <v>186</v>
      </c>
      <c r="B24" s="10" t="s">
        <v>187</v>
      </c>
      <c r="F24" s="10" t="s">
        <v>188</v>
      </c>
      <c r="G24" s="10" t="s">
        <v>189</v>
      </c>
    </row>
    <row r="25" spans="1:7" ht="15.75" customHeight="1" x14ac:dyDescent="0.25">
      <c r="A25" s="10"/>
      <c r="B25" s="10"/>
      <c r="F25" s="10" t="s">
        <v>190</v>
      </c>
      <c r="G25" s="10" t="s">
        <v>191</v>
      </c>
    </row>
    <row r="26" spans="1:7" ht="15.75" customHeight="1" x14ac:dyDescent="0.25">
      <c r="F26" s="10" t="s">
        <v>192</v>
      </c>
      <c r="G26" s="10" t="s">
        <v>193</v>
      </c>
    </row>
    <row r="27" spans="1:7" ht="15.75" customHeight="1" x14ac:dyDescent="0.25">
      <c r="F27" s="10" t="s">
        <v>194</v>
      </c>
      <c r="G27" s="10" t="s">
        <v>195</v>
      </c>
    </row>
    <row r="28" spans="1:7" ht="15.75" customHeight="1" x14ac:dyDescent="0.25">
      <c r="F28" s="10" t="s">
        <v>196</v>
      </c>
      <c r="G28" s="10" t="s">
        <v>197</v>
      </c>
    </row>
    <row r="29" spans="1:7" ht="15.75" customHeight="1" x14ac:dyDescent="0.25">
      <c r="F29" s="10" t="s">
        <v>198</v>
      </c>
      <c r="G29" s="10" t="s">
        <v>199</v>
      </c>
    </row>
    <row r="30" spans="1:7" ht="15.75" customHeight="1" x14ac:dyDescent="0.25">
      <c r="F30" s="10" t="s">
        <v>200</v>
      </c>
      <c r="G30" s="10" t="s">
        <v>201</v>
      </c>
    </row>
    <row r="31" spans="1:7" ht="15.75" customHeight="1" x14ac:dyDescent="0.25">
      <c r="F31" s="10" t="s">
        <v>202</v>
      </c>
      <c r="G31" s="10" t="s">
        <v>203</v>
      </c>
    </row>
    <row r="32" spans="1:7" ht="15.75" customHeight="1" x14ac:dyDescent="0.25">
      <c r="F32" s="10" t="s">
        <v>204</v>
      </c>
      <c r="G32" s="10" t="s">
        <v>205</v>
      </c>
    </row>
    <row r="33" spans="6:7" ht="15.75" customHeight="1" x14ac:dyDescent="0.25">
      <c r="F33" s="10" t="s">
        <v>206</v>
      </c>
      <c r="G33" s="10" t="s">
        <v>207</v>
      </c>
    </row>
    <row r="34" spans="6:7" ht="15.75" customHeight="1" x14ac:dyDescent="0.25">
      <c r="F34" s="10" t="s">
        <v>208</v>
      </c>
      <c r="G34" s="10" t="s">
        <v>209</v>
      </c>
    </row>
    <row r="35" spans="6:7" ht="15.75" customHeight="1" x14ac:dyDescent="0.25">
      <c r="F35" s="10" t="s">
        <v>210</v>
      </c>
      <c r="G35" s="10" t="s">
        <v>211</v>
      </c>
    </row>
    <row r="36" spans="6:7" ht="15.75" customHeight="1" x14ac:dyDescent="0.25">
      <c r="F36" s="10" t="s">
        <v>212</v>
      </c>
      <c r="G36" s="10" t="s">
        <v>213</v>
      </c>
    </row>
    <row r="37" spans="6:7" ht="15.75" customHeight="1" x14ac:dyDescent="0.25">
      <c r="F37" s="10" t="s">
        <v>214</v>
      </c>
      <c r="G37" s="10" t="s">
        <v>215</v>
      </c>
    </row>
    <row r="38" spans="6:7" ht="15.75" customHeight="1" x14ac:dyDescent="0.25">
      <c r="F38" s="10" t="s">
        <v>216</v>
      </c>
      <c r="G38" s="10" t="s">
        <v>217</v>
      </c>
    </row>
    <row r="39" spans="6:7" ht="15.75" customHeight="1" x14ac:dyDescent="0.25">
      <c r="F39" s="10" t="s">
        <v>218</v>
      </c>
      <c r="G39" s="10" t="s">
        <v>219</v>
      </c>
    </row>
    <row r="40" spans="6:7" ht="15.75" customHeight="1" x14ac:dyDescent="0.25">
      <c r="F40" s="10" t="s">
        <v>220</v>
      </c>
      <c r="G40" s="10" t="s">
        <v>221</v>
      </c>
    </row>
    <row r="41" spans="6:7" ht="15.75" customHeight="1" x14ac:dyDescent="0.25">
      <c r="F41" s="10" t="s">
        <v>222</v>
      </c>
      <c r="G41" s="10" t="s">
        <v>223</v>
      </c>
    </row>
    <row r="42" spans="6:7" ht="15.75" customHeight="1" x14ac:dyDescent="0.25">
      <c r="F42" s="10" t="s">
        <v>224</v>
      </c>
      <c r="G42" s="10" t="s">
        <v>225</v>
      </c>
    </row>
    <row r="43" spans="6:7" ht="15.75" customHeight="1" x14ac:dyDescent="0.25">
      <c r="F43" s="10" t="s">
        <v>226</v>
      </c>
      <c r="G43" s="10" t="s">
        <v>227</v>
      </c>
    </row>
    <row r="44" spans="6:7" ht="15.75" customHeight="1" x14ac:dyDescent="0.25">
      <c r="F44" s="10" t="s">
        <v>228</v>
      </c>
      <c r="G44" s="10" t="s">
        <v>229</v>
      </c>
    </row>
    <row r="45" spans="6:7" ht="15.75" customHeight="1" x14ac:dyDescent="0.25">
      <c r="F45" s="10" t="s">
        <v>230</v>
      </c>
      <c r="G45" s="10" t="s">
        <v>231</v>
      </c>
    </row>
    <row r="46" spans="6:7" ht="15.75" customHeight="1" x14ac:dyDescent="0.25">
      <c r="F46" s="10" t="s">
        <v>232</v>
      </c>
      <c r="G46" s="10" t="s">
        <v>233</v>
      </c>
    </row>
    <row r="47" spans="6:7" ht="15.75" customHeight="1" x14ac:dyDescent="0.25">
      <c r="F47" s="10" t="s">
        <v>234</v>
      </c>
      <c r="G47" s="10" t="s">
        <v>235</v>
      </c>
    </row>
    <row r="48" spans="6:7" ht="15.75" customHeight="1" x14ac:dyDescent="0.25">
      <c r="F48" s="10" t="s">
        <v>236</v>
      </c>
      <c r="G48" s="10" t="s">
        <v>237</v>
      </c>
    </row>
    <row r="49" spans="6:7" ht="15.75" customHeight="1" x14ac:dyDescent="0.25">
      <c r="F49" s="10" t="s">
        <v>238</v>
      </c>
      <c r="G49" s="10" t="s">
        <v>239</v>
      </c>
    </row>
    <row r="50" spans="6:7" ht="15.75" customHeight="1" x14ac:dyDescent="0.25">
      <c r="F50" s="10" t="s">
        <v>240</v>
      </c>
      <c r="G50" s="10" t="s">
        <v>241</v>
      </c>
    </row>
    <row r="51" spans="6:7" ht="15.75" customHeight="1" x14ac:dyDescent="0.25">
      <c r="F51" s="10" t="s">
        <v>242</v>
      </c>
      <c r="G51" s="10" t="s">
        <v>243</v>
      </c>
    </row>
    <row r="52" spans="6:7" ht="15.75" customHeight="1" x14ac:dyDescent="0.25">
      <c r="F52" s="10" t="s">
        <v>244</v>
      </c>
      <c r="G52" s="10" t="s">
        <v>245</v>
      </c>
    </row>
    <row r="53" spans="6:7" ht="15.75" customHeight="1" x14ac:dyDescent="0.25">
      <c r="F53" s="10" t="s">
        <v>246</v>
      </c>
      <c r="G53" s="10" t="s">
        <v>247</v>
      </c>
    </row>
    <row r="54" spans="6:7" ht="15.75" customHeight="1" x14ac:dyDescent="0.25">
      <c r="F54" s="10" t="s">
        <v>248</v>
      </c>
      <c r="G54" s="10" t="s">
        <v>249</v>
      </c>
    </row>
    <row r="55" spans="6:7" ht="15.75" customHeight="1" x14ac:dyDescent="0.25">
      <c r="F55" s="10" t="s">
        <v>250</v>
      </c>
      <c r="G55" s="10" t="s">
        <v>251</v>
      </c>
    </row>
    <row r="56" spans="6:7" ht="15.75" customHeight="1" x14ac:dyDescent="0.25">
      <c r="F56" s="10" t="s">
        <v>252</v>
      </c>
      <c r="G56" s="10" t="s">
        <v>253</v>
      </c>
    </row>
    <row r="57" spans="6:7" ht="15.75" customHeight="1" x14ac:dyDescent="0.25">
      <c r="F57" s="10" t="s">
        <v>254</v>
      </c>
      <c r="G57" s="10" t="s">
        <v>255</v>
      </c>
    </row>
    <row r="58" spans="6:7" ht="15.75" customHeight="1" x14ac:dyDescent="0.25">
      <c r="F58" s="10" t="s">
        <v>256</v>
      </c>
      <c r="G58" s="10" t="s">
        <v>257</v>
      </c>
    </row>
    <row r="59" spans="6:7" ht="15.75" customHeight="1" x14ac:dyDescent="0.25">
      <c r="F59" s="10" t="s">
        <v>258</v>
      </c>
      <c r="G59" s="10" t="s">
        <v>259</v>
      </c>
    </row>
    <row r="60" spans="6:7" ht="15.75" customHeight="1" x14ac:dyDescent="0.25">
      <c r="F60" s="10" t="s">
        <v>260</v>
      </c>
      <c r="G60" s="10" t="s">
        <v>261</v>
      </c>
    </row>
    <row r="61" spans="6:7" ht="15.75" customHeight="1" x14ac:dyDescent="0.25">
      <c r="F61" s="10" t="s">
        <v>262</v>
      </c>
      <c r="G61" s="10" t="s">
        <v>263</v>
      </c>
    </row>
    <row r="62" spans="6:7" ht="15.75" customHeight="1" x14ac:dyDescent="0.25">
      <c r="F62" s="10" t="s">
        <v>264</v>
      </c>
      <c r="G62" s="10" t="s">
        <v>265</v>
      </c>
    </row>
    <row r="63" spans="6:7" ht="15.75" customHeight="1" x14ac:dyDescent="0.25">
      <c r="F63" s="10" t="s">
        <v>266</v>
      </c>
      <c r="G63" s="10" t="s">
        <v>267</v>
      </c>
    </row>
    <row r="64" spans="6:7" ht="15.75" customHeight="1" x14ac:dyDescent="0.25">
      <c r="F64" s="10" t="s">
        <v>268</v>
      </c>
      <c r="G64" s="10" t="s">
        <v>269</v>
      </c>
    </row>
    <row r="65" spans="6:7" ht="15.75" customHeight="1" x14ac:dyDescent="0.25">
      <c r="F65" s="10" t="s">
        <v>270</v>
      </c>
      <c r="G65" s="10" t="s">
        <v>271</v>
      </c>
    </row>
    <row r="66" spans="6:7" ht="15.75" customHeight="1" x14ac:dyDescent="0.25">
      <c r="F66" s="10" t="s">
        <v>272</v>
      </c>
      <c r="G66" s="10" t="s">
        <v>273</v>
      </c>
    </row>
    <row r="67" spans="6:7" ht="15.75" customHeight="1" x14ac:dyDescent="0.25">
      <c r="F67" s="10" t="s">
        <v>274</v>
      </c>
      <c r="G67" s="10" t="s">
        <v>275</v>
      </c>
    </row>
    <row r="68" spans="6:7" ht="15.75" customHeight="1" x14ac:dyDescent="0.25">
      <c r="F68" s="10" t="s">
        <v>276</v>
      </c>
      <c r="G68" s="10" t="s">
        <v>277</v>
      </c>
    </row>
    <row r="69" spans="6:7" ht="15.75" customHeight="1" x14ac:dyDescent="0.25">
      <c r="F69" s="10" t="s">
        <v>278</v>
      </c>
      <c r="G69" s="10" t="s">
        <v>279</v>
      </c>
    </row>
    <row r="70" spans="6:7" ht="15.75" customHeight="1" x14ac:dyDescent="0.25">
      <c r="F70" s="10" t="s">
        <v>280</v>
      </c>
      <c r="G70" s="10" t="s">
        <v>281</v>
      </c>
    </row>
    <row r="71" spans="6:7" ht="15.75" customHeight="1" x14ac:dyDescent="0.25">
      <c r="F71" s="10" t="s">
        <v>282</v>
      </c>
      <c r="G71" s="10" t="s">
        <v>283</v>
      </c>
    </row>
    <row r="72" spans="6:7" ht="15.75" customHeight="1" x14ac:dyDescent="0.25">
      <c r="F72" s="10" t="s">
        <v>284</v>
      </c>
      <c r="G72" s="10" t="s">
        <v>285</v>
      </c>
    </row>
    <row r="73" spans="6:7" ht="15.75" customHeight="1" x14ac:dyDescent="0.25">
      <c r="F73" s="10" t="s">
        <v>286</v>
      </c>
      <c r="G73" s="10" t="s">
        <v>287</v>
      </c>
    </row>
    <row r="74" spans="6:7" ht="15.75" customHeight="1" x14ac:dyDescent="0.25">
      <c r="F74" s="10" t="s">
        <v>288</v>
      </c>
      <c r="G74" s="10" t="s">
        <v>289</v>
      </c>
    </row>
    <row r="75" spans="6:7" ht="15.75" customHeight="1" x14ac:dyDescent="0.25">
      <c r="F75" s="10" t="s">
        <v>290</v>
      </c>
      <c r="G75" s="10" t="s">
        <v>291</v>
      </c>
    </row>
    <row r="76" spans="6:7" ht="15.75" customHeight="1" x14ac:dyDescent="0.25">
      <c r="F76" s="10" t="s">
        <v>292</v>
      </c>
      <c r="G76" s="10" t="s">
        <v>293</v>
      </c>
    </row>
    <row r="77" spans="6:7" ht="15.75" customHeight="1" x14ac:dyDescent="0.25">
      <c r="F77" s="10" t="s">
        <v>294</v>
      </c>
      <c r="G77" s="10" t="s">
        <v>295</v>
      </c>
    </row>
    <row r="78" spans="6:7" ht="15.75" customHeight="1" x14ac:dyDescent="0.25">
      <c r="F78" s="10" t="s">
        <v>296</v>
      </c>
      <c r="G78" s="10" t="s">
        <v>297</v>
      </c>
    </row>
    <row r="79" spans="6:7" ht="15.75" customHeight="1" x14ac:dyDescent="0.25">
      <c r="F79" s="10" t="s">
        <v>298</v>
      </c>
      <c r="G79" s="10" t="s">
        <v>299</v>
      </c>
    </row>
    <row r="80" spans="6:7" ht="15.75" customHeight="1" x14ac:dyDescent="0.25">
      <c r="F80" s="10" t="s">
        <v>300</v>
      </c>
      <c r="G80" s="10" t="s">
        <v>301</v>
      </c>
    </row>
    <row r="81" spans="6:7" ht="15.75" customHeight="1" x14ac:dyDescent="0.25">
      <c r="F81" s="10" t="s">
        <v>302</v>
      </c>
      <c r="G81" s="10" t="s">
        <v>303</v>
      </c>
    </row>
    <row r="82" spans="6:7" ht="15.75" customHeight="1" x14ac:dyDescent="0.25">
      <c r="F82" s="10" t="s">
        <v>304</v>
      </c>
      <c r="G82" s="10" t="s">
        <v>305</v>
      </c>
    </row>
    <row r="83" spans="6:7" ht="15.75" customHeight="1" x14ac:dyDescent="0.25">
      <c r="F83" s="10" t="s">
        <v>306</v>
      </c>
      <c r="G83" s="10" t="s">
        <v>307</v>
      </c>
    </row>
    <row r="84" spans="6:7" ht="15.75" customHeight="1" x14ac:dyDescent="0.25">
      <c r="F84" s="10" t="s">
        <v>308</v>
      </c>
      <c r="G84" s="10" t="s">
        <v>309</v>
      </c>
    </row>
    <row r="85" spans="6:7" ht="15.75" customHeight="1" x14ac:dyDescent="0.25">
      <c r="F85" s="10" t="s">
        <v>310</v>
      </c>
      <c r="G85" s="10" t="s">
        <v>311</v>
      </c>
    </row>
    <row r="86" spans="6:7" ht="15.75" customHeight="1" x14ac:dyDescent="0.25">
      <c r="F86" s="10" t="s">
        <v>312</v>
      </c>
      <c r="G86" s="10" t="s">
        <v>313</v>
      </c>
    </row>
    <row r="87" spans="6:7" ht="15.75" customHeight="1" x14ac:dyDescent="0.25">
      <c r="F87" s="10" t="s">
        <v>314</v>
      </c>
      <c r="G87" s="10" t="s">
        <v>315</v>
      </c>
    </row>
    <row r="88" spans="6:7" ht="15.75" customHeight="1" x14ac:dyDescent="0.25">
      <c r="F88" s="10" t="s">
        <v>316</v>
      </c>
      <c r="G88" s="10" t="s">
        <v>317</v>
      </c>
    </row>
    <row r="89" spans="6:7" ht="15.75" customHeight="1" x14ac:dyDescent="0.25">
      <c r="F89" s="10" t="s">
        <v>318</v>
      </c>
      <c r="G89" s="10" t="s">
        <v>319</v>
      </c>
    </row>
    <row r="90" spans="6:7" ht="15.75" customHeight="1" x14ac:dyDescent="0.25">
      <c r="F90" s="10" t="s">
        <v>320</v>
      </c>
      <c r="G90" s="10" t="s">
        <v>321</v>
      </c>
    </row>
    <row r="91" spans="6:7" ht="15.75" customHeight="1" x14ac:dyDescent="0.25">
      <c r="F91" s="10" t="s">
        <v>322</v>
      </c>
      <c r="G91" s="10" t="s">
        <v>323</v>
      </c>
    </row>
    <row r="92" spans="6:7" ht="15.75" customHeight="1" x14ac:dyDescent="0.25">
      <c r="F92" s="10" t="s">
        <v>324</v>
      </c>
      <c r="G92" s="10" t="s">
        <v>325</v>
      </c>
    </row>
    <row r="93" spans="6:7" ht="15.75" customHeight="1" x14ac:dyDescent="0.25">
      <c r="F93" s="10" t="s">
        <v>326</v>
      </c>
      <c r="G93" s="10" t="s">
        <v>327</v>
      </c>
    </row>
    <row r="94" spans="6:7" ht="15.75" customHeight="1" x14ac:dyDescent="0.25">
      <c r="F94" s="10" t="s">
        <v>328</v>
      </c>
      <c r="G94" s="10" t="s">
        <v>329</v>
      </c>
    </row>
    <row r="95" spans="6:7" ht="15.75" customHeight="1" x14ac:dyDescent="0.25">
      <c r="F95" s="10" t="s">
        <v>330</v>
      </c>
      <c r="G95" s="10" t="s">
        <v>331</v>
      </c>
    </row>
    <row r="96" spans="6:7" ht="15.75" customHeight="1" x14ac:dyDescent="0.25">
      <c r="F96" s="10" t="s">
        <v>332</v>
      </c>
      <c r="G96" s="10" t="s">
        <v>333</v>
      </c>
    </row>
    <row r="97" spans="6:7" ht="15.75" customHeight="1" x14ac:dyDescent="0.25">
      <c r="F97" s="10" t="s">
        <v>334</v>
      </c>
      <c r="G97" s="10" t="s">
        <v>335</v>
      </c>
    </row>
    <row r="98" spans="6:7" ht="15.75" customHeight="1" x14ac:dyDescent="0.25">
      <c r="F98" s="10" t="s">
        <v>336</v>
      </c>
      <c r="G98" s="10" t="s">
        <v>337</v>
      </c>
    </row>
    <row r="99" spans="6:7" ht="15.75" customHeight="1" x14ac:dyDescent="0.25">
      <c r="F99" s="10" t="s">
        <v>338</v>
      </c>
      <c r="G99" s="10" t="s">
        <v>339</v>
      </c>
    </row>
    <row r="100" spans="6:7" ht="15.75" customHeight="1" x14ac:dyDescent="0.25">
      <c r="F100" s="10" t="s">
        <v>340</v>
      </c>
      <c r="G100" s="10" t="s">
        <v>341</v>
      </c>
    </row>
    <row r="101" spans="6:7" ht="15.75" customHeight="1" x14ac:dyDescent="0.25">
      <c r="F101" s="10" t="s">
        <v>342</v>
      </c>
      <c r="G101" s="10" t="s">
        <v>343</v>
      </c>
    </row>
    <row r="102" spans="6:7" ht="15.75" customHeight="1" x14ac:dyDescent="0.25">
      <c r="F102" s="10" t="s">
        <v>344</v>
      </c>
      <c r="G102" s="10" t="s">
        <v>345</v>
      </c>
    </row>
    <row r="103" spans="6:7" ht="15.75" customHeight="1" x14ac:dyDescent="0.25">
      <c r="F103" s="10" t="s">
        <v>346</v>
      </c>
      <c r="G103" s="10" t="s">
        <v>347</v>
      </c>
    </row>
    <row r="104" spans="6:7" ht="15.75" customHeight="1" x14ac:dyDescent="0.25">
      <c r="F104" s="10" t="s">
        <v>348</v>
      </c>
      <c r="G104" s="10" t="s">
        <v>349</v>
      </c>
    </row>
    <row r="105" spans="6:7" ht="15.75" customHeight="1" x14ac:dyDescent="0.25">
      <c r="F105" s="10" t="s">
        <v>350</v>
      </c>
      <c r="G105" s="10" t="s">
        <v>351</v>
      </c>
    </row>
    <row r="106" spans="6:7" ht="15.75" customHeight="1" x14ac:dyDescent="0.25">
      <c r="F106" s="10" t="s">
        <v>352</v>
      </c>
      <c r="G106" s="10" t="s">
        <v>353</v>
      </c>
    </row>
    <row r="107" spans="6:7" ht="15.75" customHeight="1" x14ac:dyDescent="0.25">
      <c r="F107" s="10" t="s">
        <v>354</v>
      </c>
      <c r="G107" s="10" t="s">
        <v>355</v>
      </c>
    </row>
    <row r="108" spans="6:7" ht="15.75" customHeight="1" x14ac:dyDescent="0.25">
      <c r="F108" s="10" t="s">
        <v>356</v>
      </c>
      <c r="G108" s="10" t="s">
        <v>357</v>
      </c>
    </row>
    <row r="109" spans="6:7" ht="15.75" customHeight="1" x14ac:dyDescent="0.25">
      <c r="F109" s="10" t="s">
        <v>358</v>
      </c>
      <c r="G109" s="10" t="s">
        <v>359</v>
      </c>
    </row>
    <row r="110" spans="6:7" ht="15.75" customHeight="1" x14ac:dyDescent="0.25">
      <c r="F110" s="10" t="s">
        <v>360</v>
      </c>
      <c r="G110" s="10" t="s">
        <v>361</v>
      </c>
    </row>
    <row r="111" spans="6:7" ht="15.75" customHeight="1" x14ac:dyDescent="0.25">
      <c r="F111" s="10" t="s">
        <v>362</v>
      </c>
      <c r="G111" s="10" t="s">
        <v>363</v>
      </c>
    </row>
    <row r="112" spans="6:7" ht="15.75" customHeight="1" x14ac:dyDescent="0.25">
      <c r="F112" s="10" t="s">
        <v>364</v>
      </c>
      <c r="G112" s="10" t="s">
        <v>365</v>
      </c>
    </row>
    <row r="113" spans="6:7" ht="15.75" customHeight="1" x14ac:dyDescent="0.25">
      <c r="F113" s="10" t="s">
        <v>366</v>
      </c>
      <c r="G113" s="10" t="s">
        <v>367</v>
      </c>
    </row>
    <row r="114" spans="6:7" ht="15.75" customHeight="1" x14ac:dyDescent="0.25">
      <c r="F114" s="10" t="s">
        <v>368</v>
      </c>
      <c r="G114" s="10" t="s">
        <v>369</v>
      </c>
    </row>
    <row r="115" spans="6:7" ht="15.75" customHeight="1" x14ac:dyDescent="0.25">
      <c r="F115" s="10" t="s">
        <v>370</v>
      </c>
      <c r="G115" s="10" t="s">
        <v>371</v>
      </c>
    </row>
    <row r="116" spans="6:7" ht="15.75" customHeight="1" x14ac:dyDescent="0.25">
      <c r="F116" s="10" t="s">
        <v>372</v>
      </c>
      <c r="G116" s="10" t="s">
        <v>373</v>
      </c>
    </row>
    <row r="117" spans="6:7" ht="15.75" customHeight="1" x14ac:dyDescent="0.25">
      <c r="F117" s="10" t="s">
        <v>374</v>
      </c>
      <c r="G117" s="10" t="s">
        <v>375</v>
      </c>
    </row>
    <row r="118" spans="6:7" ht="15.75" customHeight="1" x14ac:dyDescent="0.25">
      <c r="F118" s="10" t="s">
        <v>376</v>
      </c>
      <c r="G118" s="10" t="s">
        <v>377</v>
      </c>
    </row>
    <row r="119" spans="6:7" ht="15.75" customHeight="1" x14ac:dyDescent="0.25">
      <c r="F119" s="10" t="s">
        <v>378</v>
      </c>
      <c r="G119" s="10" t="s">
        <v>379</v>
      </c>
    </row>
    <row r="120" spans="6:7" ht="15.75" customHeight="1" x14ac:dyDescent="0.25">
      <c r="F120" s="10" t="s">
        <v>380</v>
      </c>
      <c r="G120" s="10" t="s">
        <v>381</v>
      </c>
    </row>
    <row r="121" spans="6:7" ht="15.75" customHeight="1" x14ac:dyDescent="0.25">
      <c r="F121" s="10" t="s">
        <v>382</v>
      </c>
      <c r="G121" s="10" t="s">
        <v>383</v>
      </c>
    </row>
    <row r="122" spans="6:7" ht="15.75" customHeight="1" x14ac:dyDescent="0.25">
      <c r="F122" s="10" t="s">
        <v>384</v>
      </c>
      <c r="G122" s="10" t="s">
        <v>385</v>
      </c>
    </row>
    <row r="123" spans="6:7" ht="15.75" customHeight="1" x14ac:dyDescent="0.25">
      <c r="F123" s="10" t="s">
        <v>386</v>
      </c>
      <c r="G123" s="10" t="s">
        <v>387</v>
      </c>
    </row>
    <row r="124" spans="6:7" ht="15.75" customHeight="1" x14ac:dyDescent="0.25">
      <c r="F124" s="10" t="s">
        <v>388</v>
      </c>
      <c r="G124" s="10" t="s">
        <v>389</v>
      </c>
    </row>
    <row r="125" spans="6:7" ht="15.75" customHeight="1" x14ac:dyDescent="0.25">
      <c r="F125" s="10" t="s">
        <v>390</v>
      </c>
      <c r="G125" s="10" t="s">
        <v>391</v>
      </c>
    </row>
    <row r="126" spans="6:7" ht="15.75" customHeight="1" x14ac:dyDescent="0.25">
      <c r="F126" s="10" t="s">
        <v>392</v>
      </c>
      <c r="G126" s="10" t="s">
        <v>393</v>
      </c>
    </row>
    <row r="127" spans="6:7" ht="15.75" customHeight="1" x14ac:dyDescent="0.25">
      <c r="F127" s="10" t="s">
        <v>394</v>
      </c>
      <c r="G127" s="10" t="s">
        <v>395</v>
      </c>
    </row>
    <row r="128" spans="6:7" ht="15.75" customHeight="1" x14ac:dyDescent="0.25">
      <c r="F128" s="10" t="s">
        <v>396</v>
      </c>
      <c r="G128" s="10" t="s">
        <v>397</v>
      </c>
    </row>
    <row r="129" spans="6:7" ht="15.75" customHeight="1" x14ac:dyDescent="0.25">
      <c r="F129" s="10" t="s">
        <v>398</v>
      </c>
      <c r="G129" s="10" t="s">
        <v>399</v>
      </c>
    </row>
    <row r="130" spans="6:7" ht="15.75" customHeight="1" x14ac:dyDescent="0.25">
      <c r="F130" s="10" t="s">
        <v>400</v>
      </c>
      <c r="G130" s="10" t="s">
        <v>401</v>
      </c>
    </row>
    <row r="131" spans="6:7" ht="15.75" customHeight="1" x14ac:dyDescent="0.25">
      <c r="F131" s="10" t="s">
        <v>402</v>
      </c>
      <c r="G131" s="10" t="s">
        <v>403</v>
      </c>
    </row>
    <row r="132" spans="6:7" ht="15.75" customHeight="1" x14ac:dyDescent="0.25">
      <c r="G132" s="10" t="s">
        <v>54</v>
      </c>
    </row>
    <row r="133" spans="6:7" ht="15.75" customHeight="1" x14ac:dyDescent="0.25">
      <c r="G133" s="10" t="s">
        <v>66</v>
      </c>
    </row>
    <row r="134" spans="6:7" ht="15.75" customHeight="1" x14ac:dyDescent="0.25">
      <c r="G134" s="10" t="s">
        <v>77</v>
      </c>
    </row>
    <row r="135" spans="6:7" ht="15.75" customHeight="1" x14ac:dyDescent="0.25">
      <c r="G135" s="10" t="s">
        <v>87</v>
      </c>
    </row>
    <row r="136" spans="6:7" ht="15.75" customHeight="1" x14ac:dyDescent="0.25">
      <c r="G136" s="10" t="s">
        <v>95</v>
      </c>
    </row>
    <row r="137" spans="6:7" ht="15.75" customHeight="1" x14ac:dyDescent="0.25">
      <c r="G137" s="10" t="s">
        <v>102</v>
      </c>
    </row>
    <row r="138" spans="6:7" ht="15.75" customHeight="1" x14ac:dyDescent="0.25">
      <c r="G138" s="10" t="s">
        <v>109</v>
      </c>
    </row>
    <row r="139" spans="6:7" ht="15.75" customHeight="1" x14ac:dyDescent="0.25">
      <c r="G139" s="10" t="s">
        <v>116</v>
      </c>
    </row>
    <row r="140" spans="6:7" ht="15.75" customHeight="1" x14ac:dyDescent="0.25">
      <c r="G140" s="10" t="s">
        <v>123</v>
      </c>
    </row>
    <row r="141" spans="6:7" ht="15.75" customHeight="1" x14ac:dyDescent="0.25">
      <c r="G141" s="10" t="s">
        <v>130</v>
      </c>
    </row>
    <row r="142" spans="6:7" ht="15.75" customHeight="1" x14ac:dyDescent="0.25">
      <c r="G142" s="10" t="s">
        <v>136</v>
      </c>
    </row>
    <row r="143" spans="6:7" ht="15.75" customHeight="1" x14ac:dyDescent="0.25">
      <c r="G143" s="10" t="s">
        <v>141</v>
      </c>
    </row>
    <row r="144" spans="6:7" ht="15.75" customHeight="1" x14ac:dyDescent="0.25">
      <c r="G144" s="10" t="s">
        <v>146</v>
      </c>
    </row>
    <row r="145" spans="7:7" ht="15.75" customHeight="1" x14ac:dyDescent="0.25">
      <c r="G145" s="10" t="s">
        <v>151</v>
      </c>
    </row>
    <row r="146" spans="7:7" ht="15.75" customHeight="1" x14ac:dyDescent="0.25">
      <c r="G146" s="10" t="s">
        <v>155</v>
      </c>
    </row>
    <row r="147" spans="7:7" ht="15.75" customHeight="1" x14ac:dyDescent="0.25">
      <c r="G147" s="10" t="s">
        <v>159</v>
      </c>
    </row>
    <row r="148" spans="7:7" ht="15.75" customHeight="1" x14ac:dyDescent="0.25">
      <c r="G148" s="10" t="s">
        <v>163</v>
      </c>
    </row>
    <row r="149" spans="7:7" ht="15.75" customHeight="1" x14ac:dyDescent="0.25">
      <c r="G149" s="10" t="s">
        <v>167</v>
      </c>
    </row>
    <row r="150" spans="7:7" ht="15.75" customHeight="1" x14ac:dyDescent="0.25">
      <c r="G150" s="10" t="s">
        <v>171</v>
      </c>
    </row>
    <row r="151" spans="7:7" ht="15.75" customHeight="1" x14ac:dyDescent="0.25">
      <c r="G151" s="10" t="s">
        <v>179</v>
      </c>
    </row>
    <row r="152" spans="7:7" ht="15.75" customHeight="1" x14ac:dyDescent="0.25">
      <c r="G152" s="10" t="s">
        <v>183</v>
      </c>
    </row>
    <row r="153" spans="7:7" ht="15.75" customHeight="1" x14ac:dyDescent="0.25">
      <c r="G153" s="10" t="s">
        <v>187</v>
      </c>
    </row>
    <row r="154" spans="7:7" ht="15.75" customHeight="1" x14ac:dyDescent="0.25">
      <c r="G154" s="10" t="s">
        <v>404</v>
      </c>
    </row>
    <row r="155" spans="7:7" ht="15.75" customHeight="1" x14ac:dyDescent="0.25">
      <c r="G155" s="10" t="s">
        <v>405</v>
      </c>
    </row>
    <row r="156" spans="7:7" ht="15.75" customHeight="1" x14ac:dyDescent="0.25">
      <c r="G156" s="10" t="s">
        <v>68</v>
      </c>
    </row>
  </sheetData>
  <sheetProtection formatCells="0" formatColumns="0" formatRows="0" deleteRows="0" sort="0" autoFilter="0" pivotTables="0"/>
  <protectedRanges>
    <protectedRange sqref="A1:XFD1048576" name="Dados"/>
  </protectedRanges>
  <autoFilter ref="K1:K10" xr:uid="{00000000-0009-0000-0000-000003000000}"/>
  <sortState xmlns:xlrd2="http://schemas.microsoft.com/office/spreadsheetml/2017/richdata2" ref="D2:D6">
    <sortCondition ref="D2:D6"/>
  </sortState>
  <pageMargins left="0.511811024" right="0.511811024" top="0.78740157499999996" bottom="0.78740157499999996"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729"/>
  <sheetViews>
    <sheetView tabSelected="1" zoomScale="85" zoomScaleNormal="85" workbookViewId="0">
      <pane ySplit="1" topLeftCell="A2" activePane="bottomLeft" state="frozen"/>
      <selection activeCell="T1" sqref="T1"/>
      <selection pane="bottomLeft" activeCell="L730" sqref="L730"/>
    </sheetView>
  </sheetViews>
  <sheetFormatPr defaultColWidth="9" defaultRowHeight="60" customHeight="1" x14ac:dyDescent="0.2"/>
  <cols>
    <col min="1" max="1" width="8.625" style="16" customWidth="1"/>
    <col min="2" max="2" width="18.5" customWidth="1"/>
    <col min="3" max="3" width="25.75" style="16" customWidth="1"/>
    <col min="4" max="4" width="16.375" style="16" customWidth="1"/>
    <col min="5" max="5" width="15.25" style="47" customWidth="1"/>
    <col min="6" max="6" width="25.125" customWidth="1"/>
    <col min="7" max="7" width="15.125" customWidth="1"/>
    <col min="8" max="8" width="16.75" style="15" customWidth="1"/>
    <col min="9" max="9" width="50.875" customWidth="1"/>
    <col min="10" max="10" width="29" customWidth="1"/>
    <col min="11" max="11" width="17" customWidth="1"/>
    <col min="12" max="12" width="23.25" customWidth="1"/>
    <col min="13" max="14" width="17.375" style="15" customWidth="1"/>
    <col min="15" max="15" width="19.375" style="15" customWidth="1"/>
    <col min="16" max="16" width="17.375" style="15" customWidth="1"/>
    <col min="17" max="17" width="14.125" style="15" customWidth="1"/>
    <col min="18" max="18" width="13.625" customWidth="1"/>
    <col min="19" max="19" width="12" style="15" customWidth="1"/>
    <col min="20" max="20" width="17.375" style="15" customWidth="1"/>
    <col min="21" max="21" width="12.875" style="15" customWidth="1"/>
    <col min="22" max="23" width="17.625" style="15" customWidth="1"/>
    <col min="24" max="24" width="19.375" customWidth="1"/>
    <col min="25" max="25" width="21" customWidth="1"/>
    <col min="26" max="26" width="12.625" customWidth="1"/>
    <col min="27" max="27" width="19.375" style="15" customWidth="1"/>
    <col min="28" max="28" width="18" style="15" customWidth="1"/>
    <col min="29" max="29" width="15.5" customWidth="1"/>
    <col min="30" max="30" width="20" customWidth="1"/>
    <col min="31" max="31" width="26.5" customWidth="1"/>
    <col min="32" max="32" width="12.625" style="16" customWidth="1"/>
    <col min="33" max="33" width="16.125" style="16" customWidth="1"/>
    <col min="34" max="34" width="40.25" customWidth="1"/>
    <col min="35" max="35" width="20" style="140" customWidth="1"/>
  </cols>
  <sheetData>
    <row r="1" spans="1:35" ht="59.25" customHeight="1" x14ac:dyDescent="0.2">
      <c r="A1" s="12" t="s">
        <v>7</v>
      </c>
      <c r="B1" s="13" t="s">
        <v>8</v>
      </c>
      <c r="C1" s="12" t="s">
        <v>9</v>
      </c>
      <c r="D1" s="12" t="s">
        <v>41</v>
      </c>
      <c r="E1" s="17" t="s">
        <v>406</v>
      </c>
      <c r="F1" s="12" t="s">
        <v>407</v>
      </c>
      <c r="G1" s="12" t="s">
        <v>13</v>
      </c>
      <c r="H1" s="12" t="s">
        <v>408</v>
      </c>
      <c r="I1" s="12" t="s">
        <v>409</v>
      </c>
      <c r="J1" s="12" t="s">
        <v>16</v>
      </c>
      <c r="K1" s="12" t="s">
        <v>18</v>
      </c>
      <c r="L1" s="12" t="s">
        <v>410</v>
      </c>
      <c r="M1" s="12" t="s">
        <v>20</v>
      </c>
      <c r="N1" s="12" t="s">
        <v>411</v>
      </c>
      <c r="O1" s="12" t="s">
        <v>412</v>
      </c>
      <c r="P1" s="57" t="s">
        <v>413</v>
      </c>
      <c r="Q1" s="12" t="s">
        <v>414</v>
      </c>
      <c r="R1" s="12" t="s">
        <v>415</v>
      </c>
      <c r="S1" s="12" t="s">
        <v>23</v>
      </c>
      <c r="T1" s="12" t="s">
        <v>416</v>
      </c>
      <c r="U1" s="12" t="s">
        <v>417</v>
      </c>
      <c r="V1" s="12" t="s">
        <v>418</v>
      </c>
      <c r="W1" s="12" t="s">
        <v>419</v>
      </c>
      <c r="X1" s="12" t="s">
        <v>28</v>
      </c>
      <c r="Y1" s="132" t="s">
        <v>420</v>
      </c>
      <c r="Z1" s="12" t="s">
        <v>31</v>
      </c>
      <c r="AA1" s="12" t="s">
        <v>32</v>
      </c>
      <c r="AB1" s="12" t="s">
        <v>33</v>
      </c>
      <c r="AC1" s="14" t="s">
        <v>421</v>
      </c>
      <c r="AD1" s="14" t="s">
        <v>422</v>
      </c>
      <c r="AE1" s="12" t="s">
        <v>35</v>
      </c>
      <c r="AF1" s="13" t="s">
        <v>423</v>
      </c>
      <c r="AG1" s="57" t="s">
        <v>424</v>
      </c>
      <c r="AH1" s="12" t="s">
        <v>425</v>
      </c>
      <c r="AI1" s="12" t="s">
        <v>426</v>
      </c>
    </row>
    <row r="2" spans="1:35" s="16" customFormat="1" ht="90" x14ac:dyDescent="0.2">
      <c r="A2" s="159" t="s">
        <v>122</v>
      </c>
      <c r="B2" s="29" t="str">
        <f>IF('PCA Licit, Dispensa, Inexi'!$A2="","",VLOOKUP(A2,dados!$A$1:$B$24,2,FALSE))</f>
        <v>Diretoria de Documentação e Informações</v>
      </c>
      <c r="C2" s="159" t="s">
        <v>427</v>
      </c>
      <c r="D2" s="159" t="s">
        <v>55</v>
      </c>
      <c r="E2" s="159" t="s">
        <v>428</v>
      </c>
      <c r="F2" s="73" t="s">
        <v>64</v>
      </c>
      <c r="G2" s="73" t="s">
        <v>429</v>
      </c>
      <c r="H2" s="73" t="s">
        <v>430</v>
      </c>
      <c r="I2" s="73" t="s">
        <v>431</v>
      </c>
      <c r="J2" s="73" t="s">
        <v>432</v>
      </c>
      <c r="K2" s="73" t="s">
        <v>433</v>
      </c>
      <c r="L2" s="161">
        <v>15000</v>
      </c>
      <c r="M2" s="73" t="s">
        <v>64</v>
      </c>
      <c r="N2" s="73" t="s">
        <v>75</v>
      </c>
      <c r="O2" s="73" t="s">
        <v>62</v>
      </c>
      <c r="P2" s="73" t="s">
        <v>62</v>
      </c>
      <c r="Q2" s="133">
        <v>45327</v>
      </c>
      <c r="R2" s="133">
        <v>45382</v>
      </c>
      <c r="S2" s="73" t="s">
        <v>434</v>
      </c>
      <c r="T2" s="133">
        <v>45443</v>
      </c>
      <c r="U2" s="73" t="s">
        <v>434</v>
      </c>
      <c r="V2" s="73" t="s">
        <v>435</v>
      </c>
      <c r="W2" s="73"/>
      <c r="X2" s="73" t="s">
        <v>436</v>
      </c>
      <c r="Y2" s="73" t="s">
        <v>434</v>
      </c>
      <c r="Z2" s="73" t="s">
        <v>434</v>
      </c>
      <c r="AA2" s="73" t="s">
        <v>126</v>
      </c>
      <c r="AB2" s="73" t="s">
        <v>120</v>
      </c>
      <c r="AC2" s="73" t="s">
        <v>434</v>
      </c>
      <c r="AD2" s="73" t="s">
        <v>434</v>
      </c>
      <c r="AE2" s="171"/>
      <c r="AF2" s="24" t="str">
        <f>IF(AE2="","",DATEDIF(Y2,AE2,"d"))</f>
        <v/>
      </c>
      <c r="AG2" s="275"/>
      <c r="AH2" s="23"/>
      <c r="AI2" s="171"/>
    </row>
    <row r="3" spans="1:35" s="16" customFormat="1" ht="90" x14ac:dyDescent="0.2">
      <c r="A3" s="159" t="s">
        <v>122</v>
      </c>
      <c r="B3" s="29" t="str">
        <f>IF('PCA Licit, Dispensa, Inexi'!$A3="","",VLOOKUP(A3,dados!$A$1:$B$24,2,FALSE))</f>
        <v>Diretoria de Documentação e Informações</v>
      </c>
      <c r="C3" s="73" t="s">
        <v>437</v>
      </c>
      <c r="D3" s="73" t="s">
        <v>55</v>
      </c>
      <c r="E3" s="73">
        <v>369678</v>
      </c>
      <c r="F3" s="73" t="s">
        <v>64</v>
      </c>
      <c r="G3" s="73" t="s">
        <v>438</v>
      </c>
      <c r="H3" s="73" t="s">
        <v>430</v>
      </c>
      <c r="I3" s="73" t="s">
        <v>439</v>
      </c>
      <c r="J3" s="73" t="s">
        <v>432</v>
      </c>
      <c r="K3" s="73" t="s">
        <v>440</v>
      </c>
      <c r="L3" s="161">
        <v>27000</v>
      </c>
      <c r="M3" s="73" t="s">
        <v>64</v>
      </c>
      <c r="N3" s="73" t="s">
        <v>63</v>
      </c>
      <c r="O3" s="73" t="s">
        <v>62</v>
      </c>
      <c r="P3" s="73" t="s">
        <v>62</v>
      </c>
      <c r="Q3" s="133">
        <v>45327</v>
      </c>
      <c r="R3" s="133">
        <v>45382</v>
      </c>
      <c r="S3" s="73" t="s">
        <v>434</v>
      </c>
      <c r="T3" s="133">
        <v>45443</v>
      </c>
      <c r="U3" s="73" t="s">
        <v>434</v>
      </c>
      <c r="V3" s="73" t="s">
        <v>441</v>
      </c>
      <c r="W3" s="73"/>
      <c r="X3" s="73" t="s">
        <v>436</v>
      </c>
      <c r="Y3" s="73" t="s">
        <v>434</v>
      </c>
      <c r="Z3" s="73" t="s">
        <v>434</v>
      </c>
      <c r="AA3" s="73" t="s">
        <v>126</v>
      </c>
      <c r="AB3" s="73" t="s">
        <v>120</v>
      </c>
      <c r="AC3" s="73" t="s">
        <v>434</v>
      </c>
      <c r="AD3" s="73" t="s">
        <v>434</v>
      </c>
      <c r="AE3" s="171"/>
      <c r="AF3" s="24" t="str">
        <f t="shared" ref="AF3" si="0">IF(AE3="","",DATEDIF(Y3,AE3,"d"))</f>
        <v/>
      </c>
      <c r="AG3" s="275"/>
      <c r="AH3" s="23"/>
      <c r="AI3" s="171"/>
    </row>
    <row r="4" spans="1:35" s="16" customFormat="1" ht="105" x14ac:dyDescent="0.2">
      <c r="A4" s="159" t="s">
        <v>122</v>
      </c>
      <c r="B4" s="29" t="str">
        <f>IF('PCA Licit, Dispensa, Inexi'!$A4="","",VLOOKUP(A4,dados!$A$1:$B$24,2,FALSE))</f>
        <v>Diretoria de Documentação e Informações</v>
      </c>
      <c r="C4" s="73" t="s">
        <v>442</v>
      </c>
      <c r="D4" s="73" t="s">
        <v>55</v>
      </c>
      <c r="E4" s="73" t="s">
        <v>443</v>
      </c>
      <c r="F4" s="73" t="s">
        <v>62</v>
      </c>
      <c r="G4" s="73" t="s">
        <v>444</v>
      </c>
      <c r="H4" s="73" t="s">
        <v>430</v>
      </c>
      <c r="I4" s="73" t="s">
        <v>445</v>
      </c>
      <c r="J4" s="73" t="s">
        <v>432</v>
      </c>
      <c r="K4" s="73" t="s">
        <v>446</v>
      </c>
      <c r="L4" s="161">
        <v>600000</v>
      </c>
      <c r="M4" s="73" t="s">
        <v>64</v>
      </c>
      <c r="N4" s="73" t="s">
        <v>84</v>
      </c>
      <c r="O4" s="73" t="s">
        <v>62</v>
      </c>
      <c r="P4" s="73" t="s">
        <v>62</v>
      </c>
      <c r="Q4" s="133">
        <v>45443</v>
      </c>
      <c r="R4" s="133">
        <v>45504</v>
      </c>
      <c r="S4" s="73" t="s">
        <v>434</v>
      </c>
      <c r="T4" s="133">
        <v>45535</v>
      </c>
      <c r="U4" s="73" t="s">
        <v>434</v>
      </c>
      <c r="V4" s="73" t="s">
        <v>447</v>
      </c>
      <c r="W4" s="73"/>
      <c r="X4" s="73" t="s">
        <v>448</v>
      </c>
      <c r="Y4" s="73" t="s">
        <v>434</v>
      </c>
      <c r="Z4" s="73" t="s">
        <v>434</v>
      </c>
      <c r="AA4" s="73" t="s">
        <v>126</v>
      </c>
      <c r="AB4" s="73" t="s">
        <v>106</v>
      </c>
      <c r="AC4" s="73" t="s">
        <v>434</v>
      </c>
      <c r="AD4" s="73" t="s">
        <v>85</v>
      </c>
      <c r="AE4" s="171"/>
      <c r="AF4" s="24" t="str">
        <f t="shared" ref="AF4:AF18" si="1">IF(AE4="","",DATEDIF(Y4,AE4,"d"))</f>
        <v/>
      </c>
      <c r="AG4" s="275"/>
      <c r="AH4" s="23"/>
      <c r="AI4" s="171"/>
    </row>
    <row r="5" spans="1:35" s="16" customFormat="1" ht="90" x14ac:dyDescent="0.2">
      <c r="A5" s="159" t="s">
        <v>122</v>
      </c>
      <c r="B5" s="29" t="str">
        <f>IF('PCA Licit, Dispensa, Inexi'!$A5="","",VLOOKUP(A5,dados!$A$1:$B$24,2,FALSE))</f>
        <v>Diretoria de Documentação e Informações</v>
      </c>
      <c r="C5" s="73" t="s">
        <v>449</v>
      </c>
      <c r="D5" s="73" t="s">
        <v>55</v>
      </c>
      <c r="E5" s="73">
        <v>459426</v>
      </c>
      <c r="F5" s="73" t="s">
        <v>62</v>
      </c>
      <c r="G5" s="73" t="s">
        <v>450</v>
      </c>
      <c r="H5" s="73" t="s">
        <v>68</v>
      </c>
      <c r="I5" s="73" t="s">
        <v>451</v>
      </c>
      <c r="J5" s="73" t="s">
        <v>432</v>
      </c>
      <c r="K5" s="168">
        <v>100000</v>
      </c>
      <c r="L5" s="161">
        <v>550000</v>
      </c>
      <c r="M5" s="73" t="s">
        <v>64</v>
      </c>
      <c r="N5" s="73" t="s">
        <v>75</v>
      </c>
      <c r="O5" s="73" t="s">
        <v>62</v>
      </c>
      <c r="P5" s="73" t="s">
        <v>62</v>
      </c>
      <c r="Q5" s="134">
        <v>45376</v>
      </c>
      <c r="R5" s="134">
        <v>45439</v>
      </c>
      <c r="S5" s="73" t="s">
        <v>434</v>
      </c>
      <c r="T5" s="133">
        <v>45504</v>
      </c>
      <c r="U5" s="73" t="s">
        <v>434</v>
      </c>
      <c r="V5" s="73" t="s">
        <v>452</v>
      </c>
      <c r="W5" s="73"/>
      <c r="X5" s="73" t="s">
        <v>436</v>
      </c>
      <c r="Y5" s="73" t="s">
        <v>434</v>
      </c>
      <c r="Z5" s="171" t="s">
        <v>434</v>
      </c>
      <c r="AA5" s="73" t="s">
        <v>126</v>
      </c>
      <c r="AB5" s="73" t="s">
        <v>120</v>
      </c>
      <c r="AC5" s="73" t="s">
        <v>434</v>
      </c>
      <c r="AD5" s="73" t="s">
        <v>434</v>
      </c>
      <c r="AE5" s="73"/>
      <c r="AF5" s="24" t="str">
        <f t="shared" si="1"/>
        <v/>
      </c>
      <c r="AG5" s="275"/>
      <c r="AH5" s="23"/>
      <c r="AI5" s="73"/>
    </row>
    <row r="6" spans="1:35" s="16" customFormat="1" ht="90" x14ac:dyDescent="0.2">
      <c r="A6" s="159" t="s">
        <v>122</v>
      </c>
      <c r="B6" s="29" t="str">
        <f>IF('PCA Licit, Dispensa, Inexi'!$A6="","",VLOOKUP(A6,dados!$A$1:$B$24,2,FALSE))</f>
        <v>Diretoria de Documentação e Informações</v>
      </c>
      <c r="C6" s="73" t="s">
        <v>453</v>
      </c>
      <c r="D6" s="73" t="s">
        <v>55</v>
      </c>
      <c r="E6" s="73">
        <v>230577</v>
      </c>
      <c r="F6" s="73" t="s">
        <v>64</v>
      </c>
      <c r="G6" s="73" t="s">
        <v>454</v>
      </c>
      <c r="H6" s="73" t="s">
        <v>68</v>
      </c>
      <c r="I6" s="73" t="s">
        <v>455</v>
      </c>
      <c r="J6" s="73" t="s">
        <v>432</v>
      </c>
      <c r="K6" s="168">
        <v>1000</v>
      </c>
      <c r="L6" s="161">
        <v>250000</v>
      </c>
      <c r="M6" s="73" t="s">
        <v>64</v>
      </c>
      <c r="N6" s="73" t="s">
        <v>75</v>
      </c>
      <c r="O6" s="171" t="s">
        <v>64</v>
      </c>
      <c r="P6" s="73" t="s">
        <v>62</v>
      </c>
      <c r="Q6" s="134">
        <v>45467</v>
      </c>
      <c r="R6" s="134">
        <v>45530</v>
      </c>
      <c r="S6" s="73" t="s">
        <v>434</v>
      </c>
      <c r="T6" s="133">
        <v>45596</v>
      </c>
      <c r="U6" s="73" t="s">
        <v>434</v>
      </c>
      <c r="V6" s="73" t="s">
        <v>456</v>
      </c>
      <c r="W6" s="73"/>
      <c r="X6" s="73" t="s">
        <v>435</v>
      </c>
      <c r="Y6" s="73" t="s">
        <v>434</v>
      </c>
      <c r="Z6" s="171" t="s">
        <v>434</v>
      </c>
      <c r="AA6" s="73" t="s">
        <v>126</v>
      </c>
      <c r="AB6" s="73" t="s">
        <v>120</v>
      </c>
      <c r="AC6" s="73" t="s">
        <v>434</v>
      </c>
      <c r="AD6" s="73" t="s">
        <v>434</v>
      </c>
      <c r="AE6" s="73"/>
      <c r="AF6" s="24" t="str">
        <f t="shared" si="1"/>
        <v/>
      </c>
      <c r="AG6" s="275"/>
      <c r="AH6" s="23"/>
      <c r="AI6" s="73"/>
    </row>
    <row r="7" spans="1:35" s="16" customFormat="1" ht="90" x14ac:dyDescent="0.2">
      <c r="A7" s="159" t="s">
        <v>122</v>
      </c>
      <c r="B7" s="29" t="str">
        <f>IF('PCA Licit, Dispensa, Inexi'!$A7="","",VLOOKUP(A7,dados!$A$1:$B$24,2,FALSE))</f>
        <v>Diretoria de Documentação e Informações</v>
      </c>
      <c r="C7" s="73" t="s">
        <v>457</v>
      </c>
      <c r="D7" s="73" t="s">
        <v>458</v>
      </c>
      <c r="E7" s="73">
        <v>16152</v>
      </c>
      <c r="F7" s="73" t="s">
        <v>64</v>
      </c>
      <c r="G7" s="73" t="s">
        <v>459</v>
      </c>
      <c r="H7" s="73" t="s">
        <v>460</v>
      </c>
      <c r="I7" s="73" t="s">
        <v>461</v>
      </c>
      <c r="J7" s="73" t="s">
        <v>432</v>
      </c>
      <c r="K7" s="168">
        <v>2500</v>
      </c>
      <c r="L7" s="161">
        <v>25000</v>
      </c>
      <c r="M7" s="73" t="s">
        <v>62</v>
      </c>
      <c r="N7" s="73" t="s">
        <v>63</v>
      </c>
      <c r="O7" s="171" t="s">
        <v>62</v>
      </c>
      <c r="P7" s="73" t="s">
        <v>62</v>
      </c>
      <c r="Q7" s="134">
        <v>45306</v>
      </c>
      <c r="R7" s="134">
        <v>45322</v>
      </c>
      <c r="S7" s="73" t="s">
        <v>434</v>
      </c>
      <c r="T7" s="133">
        <v>45382</v>
      </c>
      <c r="U7" s="73" t="s">
        <v>434</v>
      </c>
      <c r="V7" s="73" t="s">
        <v>462</v>
      </c>
      <c r="W7" s="73"/>
      <c r="X7" s="73" t="s">
        <v>448</v>
      </c>
      <c r="Y7" s="73" t="s">
        <v>434</v>
      </c>
      <c r="Z7" s="171" t="s">
        <v>434</v>
      </c>
      <c r="AA7" s="73" t="s">
        <v>126</v>
      </c>
      <c r="AB7" s="73" t="s">
        <v>92</v>
      </c>
      <c r="AC7" s="73" t="s">
        <v>434</v>
      </c>
      <c r="AD7" s="73" t="s">
        <v>85</v>
      </c>
      <c r="AE7" s="73"/>
      <c r="AF7" s="24" t="str">
        <f t="shared" si="1"/>
        <v/>
      </c>
      <c r="AG7" s="275"/>
      <c r="AH7" s="23"/>
      <c r="AI7" s="73"/>
    </row>
    <row r="8" spans="1:35" s="16" customFormat="1" ht="330" x14ac:dyDescent="0.2">
      <c r="A8" s="48" t="s">
        <v>145</v>
      </c>
      <c r="B8" s="29" t="str">
        <f>IF('PCA Licit, Dispensa, Inexi'!$A8="","",VLOOKUP(A8,dados!$A$1:$B$24,2,FALSE))</f>
        <v>Diretoria de Infraestrutura</v>
      </c>
      <c r="C8" s="54" t="s">
        <v>463</v>
      </c>
      <c r="D8" s="54" t="s">
        <v>55</v>
      </c>
      <c r="E8" s="49" t="s">
        <v>464</v>
      </c>
      <c r="F8" s="19" t="s">
        <v>64</v>
      </c>
      <c r="G8" s="20" t="s">
        <v>465</v>
      </c>
      <c r="H8" s="20" t="s">
        <v>466</v>
      </c>
      <c r="I8" s="20" t="s">
        <v>467</v>
      </c>
      <c r="J8" s="20" t="s">
        <v>114</v>
      </c>
      <c r="K8" s="20" t="s">
        <v>468</v>
      </c>
      <c r="L8" s="22">
        <v>1870326.8</v>
      </c>
      <c r="M8" s="19" t="s">
        <v>64</v>
      </c>
      <c r="N8" s="19" t="s">
        <v>75</v>
      </c>
      <c r="O8" s="50" t="s">
        <v>62</v>
      </c>
      <c r="P8" s="19" t="s">
        <v>62</v>
      </c>
      <c r="Q8" s="23">
        <v>45298</v>
      </c>
      <c r="R8" s="53">
        <v>45346</v>
      </c>
      <c r="S8" s="23"/>
      <c r="T8" s="23">
        <v>45406</v>
      </c>
      <c r="U8" s="23"/>
      <c r="V8" s="20" t="s">
        <v>447</v>
      </c>
      <c r="W8" s="20"/>
      <c r="X8" s="73" t="s">
        <v>448</v>
      </c>
      <c r="Y8" s="73"/>
      <c r="Z8" s="73"/>
      <c r="AA8" s="19" t="s">
        <v>126</v>
      </c>
      <c r="AB8" s="19" t="s">
        <v>120</v>
      </c>
      <c r="AC8" s="120"/>
      <c r="AD8" s="73"/>
      <c r="AE8" s="120"/>
      <c r="AF8" s="24" t="str">
        <f t="shared" si="1"/>
        <v/>
      </c>
      <c r="AG8" s="275"/>
      <c r="AH8" s="19"/>
      <c r="AI8" s="120"/>
    </row>
    <row r="9" spans="1:35" s="16" customFormat="1" ht="45" x14ac:dyDescent="0.2">
      <c r="A9" s="48" t="s">
        <v>145</v>
      </c>
      <c r="B9" s="29" t="str">
        <f>IF('PCA Licit, Dispensa, Inexi'!$A9="","",VLOOKUP(A9,dados!$A$1:$B$24,2,FALSE))</f>
        <v>Diretoria de Infraestrutura</v>
      </c>
      <c r="C9" s="72" t="s">
        <v>469</v>
      </c>
      <c r="D9" s="55" t="s">
        <v>55</v>
      </c>
      <c r="E9" s="123" t="s">
        <v>470</v>
      </c>
      <c r="F9" s="19" t="s">
        <v>64</v>
      </c>
      <c r="G9" s="72" t="s">
        <v>471</v>
      </c>
      <c r="H9" s="20" t="s">
        <v>466</v>
      </c>
      <c r="I9" s="20" t="s">
        <v>472</v>
      </c>
      <c r="J9" s="56" t="s">
        <v>114</v>
      </c>
      <c r="K9" s="20" t="s">
        <v>473</v>
      </c>
      <c r="L9" s="22">
        <v>721818.16</v>
      </c>
      <c r="M9" s="19" t="s">
        <v>64</v>
      </c>
      <c r="N9" s="19" t="s">
        <v>63</v>
      </c>
      <c r="O9" s="50" t="s">
        <v>62</v>
      </c>
      <c r="P9" s="19" t="s">
        <v>62</v>
      </c>
      <c r="Q9" s="53">
        <v>45298</v>
      </c>
      <c r="R9" s="53">
        <v>45346</v>
      </c>
      <c r="S9" s="23"/>
      <c r="T9" s="23">
        <v>45406</v>
      </c>
      <c r="U9" s="23"/>
      <c r="V9" s="20" t="s">
        <v>441</v>
      </c>
      <c r="W9" s="20"/>
      <c r="X9" s="73" t="s">
        <v>448</v>
      </c>
      <c r="Y9" s="23"/>
      <c r="Z9" s="72"/>
      <c r="AA9" s="19" t="s">
        <v>126</v>
      </c>
      <c r="AB9" s="19" t="s">
        <v>120</v>
      </c>
      <c r="AC9" s="20"/>
      <c r="AD9" s="73"/>
      <c r="AE9" s="23"/>
      <c r="AF9" s="24" t="str">
        <f t="shared" si="1"/>
        <v/>
      </c>
      <c r="AG9" s="275"/>
      <c r="AH9" s="23"/>
      <c r="AI9" s="23"/>
    </row>
    <row r="10" spans="1:35" s="16" customFormat="1" ht="45" x14ac:dyDescent="0.2">
      <c r="A10" s="48" t="s">
        <v>145</v>
      </c>
      <c r="B10" s="29" t="str">
        <f>IF('PCA Licit, Dispensa, Inexi'!$A10="","",VLOOKUP(A10,dados!$A$1:$B$24,2,FALSE))</f>
        <v>Diretoria de Infraestrutura</v>
      </c>
      <c r="C10" s="72" t="s">
        <v>474</v>
      </c>
      <c r="D10" s="55" t="s">
        <v>458</v>
      </c>
      <c r="E10" s="123" t="s">
        <v>475</v>
      </c>
      <c r="F10" s="19" t="s">
        <v>62</v>
      </c>
      <c r="G10" s="72" t="s">
        <v>476</v>
      </c>
      <c r="H10" s="20" t="s">
        <v>466</v>
      </c>
      <c r="I10" s="73" t="s">
        <v>477</v>
      </c>
      <c r="J10" s="74" t="s">
        <v>114</v>
      </c>
      <c r="K10" s="56" t="s">
        <v>478</v>
      </c>
      <c r="L10" s="99">
        <v>200000</v>
      </c>
      <c r="M10" s="19" t="s">
        <v>64</v>
      </c>
      <c r="N10" s="19" t="s">
        <v>63</v>
      </c>
      <c r="O10" s="50" t="s">
        <v>62</v>
      </c>
      <c r="P10" s="19" t="s">
        <v>62</v>
      </c>
      <c r="Q10" s="53">
        <v>45352</v>
      </c>
      <c r="R10" s="53">
        <v>45423</v>
      </c>
      <c r="S10" s="23"/>
      <c r="T10" s="23">
        <v>45484</v>
      </c>
      <c r="U10" s="23"/>
      <c r="V10" s="20" t="s">
        <v>479</v>
      </c>
      <c r="W10" s="20"/>
      <c r="X10" s="73" t="s">
        <v>448</v>
      </c>
      <c r="Y10" s="23"/>
      <c r="Z10" s="72"/>
      <c r="AA10" s="19" t="s">
        <v>126</v>
      </c>
      <c r="AB10" s="19" t="s">
        <v>120</v>
      </c>
      <c r="AC10" s="20"/>
      <c r="AD10" s="73" t="s">
        <v>85</v>
      </c>
      <c r="AE10" s="23"/>
      <c r="AF10" s="24" t="str">
        <f t="shared" si="1"/>
        <v/>
      </c>
      <c r="AG10" s="275"/>
      <c r="AH10" s="23"/>
      <c r="AI10" s="23"/>
    </row>
    <row r="11" spans="1:35" s="16" customFormat="1" ht="165" x14ac:dyDescent="0.2">
      <c r="A11" s="49" t="s">
        <v>145</v>
      </c>
      <c r="B11" s="29" t="str">
        <f>IF('PCA Licit, Dispensa, Inexi'!$A11="","",VLOOKUP(A11,dados!$A$1:$B$24,2,FALSE))</f>
        <v>Diretoria de Infraestrutura</v>
      </c>
      <c r="C11" s="54" t="s">
        <v>480</v>
      </c>
      <c r="D11" s="54" t="s">
        <v>55</v>
      </c>
      <c r="E11" s="54" t="s">
        <v>481</v>
      </c>
      <c r="F11" s="19" t="s">
        <v>64</v>
      </c>
      <c r="G11" s="20" t="s">
        <v>482</v>
      </c>
      <c r="H11" s="20" t="s">
        <v>466</v>
      </c>
      <c r="I11" s="74" t="s">
        <v>483</v>
      </c>
      <c r="J11" s="74" t="s">
        <v>114</v>
      </c>
      <c r="K11" s="74" t="s">
        <v>484</v>
      </c>
      <c r="L11" s="146">
        <v>940000</v>
      </c>
      <c r="M11" s="19" t="s">
        <v>64</v>
      </c>
      <c r="N11" s="19" t="s">
        <v>63</v>
      </c>
      <c r="O11" s="50" t="s">
        <v>62</v>
      </c>
      <c r="P11" s="19" t="s">
        <v>62</v>
      </c>
      <c r="Q11" s="23">
        <v>45409</v>
      </c>
      <c r="R11" s="23">
        <v>45439</v>
      </c>
      <c r="S11" s="23"/>
      <c r="T11" s="23">
        <v>45500</v>
      </c>
      <c r="U11" s="23"/>
      <c r="V11" s="20" t="s">
        <v>435</v>
      </c>
      <c r="W11" s="20"/>
      <c r="X11" s="73" t="s">
        <v>448</v>
      </c>
      <c r="Y11" s="23"/>
      <c r="Z11" s="20"/>
      <c r="AA11" s="19" t="s">
        <v>126</v>
      </c>
      <c r="AB11" s="19" t="s">
        <v>120</v>
      </c>
      <c r="AC11" s="20"/>
      <c r="AD11" s="73"/>
      <c r="AE11" s="23"/>
      <c r="AF11" s="24" t="str">
        <f t="shared" si="1"/>
        <v/>
      </c>
      <c r="AG11" s="275"/>
      <c r="AH11" s="23"/>
      <c r="AI11" s="23"/>
    </row>
    <row r="12" spans="1:35" s="16" customFormat="1" ht="45" x14ac:dyDescent="0.2">
      <c r="A12" s="48" t="s">
        <v>145</v>
      </c>
      <c r="B12" s="29" t="str">
        <f>IF('PCA Licit, Dispensa, Inexi'!$A12="","",VLOOKUP(A12,dados!$A$1:$B$24,2,FALSE))</f>
        <v>Diretoria de Infraestrutura</v>
      </c>
      <c r="C12" s="130" t="s">
        <v>485</v>
      </c>
      <c r="D12" s="55" t="s">
        <v>55</v>
      </c>
      <c r="E12" s="54" t="s">
        <v>486</v>
      </c>
      <c r="F12" s="19" t="s">
        <v>64</v>
      </c>
      <c r="G12" s="20" t="s">
        <v>487</v>
      </c>
      <c r="H12" s="73" t="s">
        <v>466</v>
      </c>
      <c r="I12" s="74" t="s">
        <v>488</v>
      </c>
      <c r="J12" s="74" t="s">
        <v>114</v>
      </c>
      <c r="K12" s="74" t="s">
        <v>489</v>
      </c>
      <c r="L12" s="84">
        <v>1332560</v>
      </c>
      <c r="M12" s="19" t="s">
        <v>64</v>
      </c>
      <c r="N12" s="19" t="s">
        <v>63</v>
      </c>
      <c r="O12" s="50" t="s">
        <v>62</v>
      </c>
      <c r="P12" s="19" t="s">
        <v>62</v>
      </c>
      <c r="Q12" s="23">
        <v>45471</v>
      </c>
      <c r="R12" s="23">
        <v>45501</v>
      </c>
      <c r="S12" s="23"/>
      <c r="T12" s="23">
        <v>45563</v>
      </c>
      <c r="U12" s="23"/>
      <c r="V12" s="20" t="s">
        <v>435</v>
      </c>
      <c r="W12" s="20"/>
      <c r="X12" s="73" t="s">
        <v>448</v>
      </c>
      <c r="Y12" s="23"/>
      <c r="Z12" s="20"/>
      <c r="AA12" s="19" t="s">
        <v>126</v>
      </c>
      <c r="AB12" s="19" t="s">
        <v>120</v>
      </c>
      <c r="AC12" s="20"/>
      <c r="AD12" s="73"/>
      <c r="AE12" s="23"/>
      <c r="AF12" s="24" t="str">
        <f t="shared" si="1"/>
        <v/>
      </c>
      <c r="AG12" s="275"/>
      <c r="AH12" s="23"/>
      <c r="AI12" s="23"/>
    </row>
    <row r="13" spans="1:35" s="16" customFormat="1" ht="75" x14ac:dyDescent="0.2">
      <c r="A13" s="48" t="s">
        <v>145</v>
      </c>
      <c r="B13" s="29" t="str">
        <f>IF('PCA Licit, Dispensa, Inexi'!$A13="","",VLOOKUP(A13,dados!$A$1:$B$24,2,FALSE))</f>
        <v>Diretoria de Infraestrutura</v>
      </c>
      <c r="C13" s="54" t="s">
        <v>490</v>
      </c>
      <c r="D13" s="55" t="s">
        <v>55</v>
      </c>
      <c r="E13" s="54" t="s">
        <v>491</v>
      </c>
      <c r="F13" s="19" t="s">
        <v>64</v>
      </c>
      <c r="G13" s="20" t="s">
        <v>492</v>
      </c>
      <c r="H13" s="73" t="s">
        <v>466</v>
      </c>
      <c r="I13" s="74" t="s">
        <v>493</v>
      </c>
      <c r="J13" s="74" t="s">
        <v>114</v>
      </c>
      <c r="K13" s="74" t="s">
        <v>494</v>
      </c>
      <c r="L13" s="84">
        <v>4267952.7</v>
      </c>
      <c r="M13" s="19" t="s">
        <v>64</v>
      </c>
      <c r="N13" s="19" t="s">
        <v>63</v>
      </c>
      <c r="O13" s="50" t="s">
        <v>62</v>
      </c>
      <c r="P13" s="19" t="s">
        <v>62</v>
      </c>
      <c r="Q13" s="23">
        <v>45476</v>
      </c>
      <c r="R13" s="23">
        <v>45538</v>
      </c>
      <c r="S13" s="23"/>
      <c r="T13" s="23">
        <v>45599</v>
      </c>
      <c r="U13" s="23"/>
      <c r="V13" s="20" t="s">
        <v>479</v>
      </c>
      <c r="W13" s="20"/>
      <c r="X13" s="73" t="s">
        <v>448</v>
      </c>
      <c r="Y13" s="23"/>
      <c r="Z13" s="20"/>
      <c r="AA13" s="19" t="s">
        <v>126</v>
      </c>
      <c r="AB13" s="19" t="s">
        <v>120</v>
      </c>
      <c r="AC13" s="20"/>
      <c r="AD13" s="73"/>
      <c r="AE13" s="23"/>
      <c r="AF13" s="24" t="str">
        <f t="shared" si="1"/>
        <v/>
      </c>
      <c r="AG13" s="275"/>
      <c r="AH13" s="23"/>
      <c r="AI13" s="23"/>
    </row>
    <row r="14" spans="1:35" s="121" customFormat="1" ht="30" x14ac:dyDescent="0.2">
      <c r="A14" s="48" t="s">
        <v>145</v>
      </c>
      <c r="B14" s="29" t="str">
        <f>IF('PCA Licit, Dispensa, Inexi'!$A14="","",VLOOKUP(A14,dados!$A$1:$B$24,2,FALSE))</f>
        <v>Diretoria de Infraestrutura</v>
      </c>
      <c r="C14" s="54" t="s">
        <v>495</v>
      </c>
      <c r="D14" s="55" t="s">
        <v>458</v>
      </c>
      <c r="E14" s="54" t="s">
        <v>496</v>
      </c>
      <c r="F14" s="19" t="s">
        <v>62</v>
      </c>
      <c r="G14" s="20" t="s">
        <v>497</v>
      </c>
      <c r="H14" s="73" t="s">
        <v>498</v>
      </c>
      <c r="I14" s="147" t="s">
        <v>499</v>
      </c>
      <c r="J14" s="73" t="s">
        <v>121</v>
      </c>
      <c r="K14" s="74" t="s">
        <v>500</v>
      </c>
      <c r="L14" s="84">
        <v>30000000</v>
      </c>
      <c r="M14" s="19" t="s">
        <v>62</v>
      </c>
      <c r="N14" s="19" t="s">
        <v>63</v>
      </c>
      <c r="O14" s="50" t="s">
        <v>62</v>
      </c>
      <c r="P14" s="19" t="s">
        <v>62</v>
      </c>
      <c r="Q14" s="23">
        <v>45505</v>
      </c>
      <c r="R14" s="23">
        <v>45566</v>
      </c>
      <c r="S14" s="23"/>
      <c r="T14" s="23">
        <v>45658</v>
      </c>
      <c r="U14" s="23"/>
      <c r="V14" s="20" t="s">
        <v>501</v>
      </c>
      <c r="W14" s="20"/>
      <c r="X14" s="20" t="s">
        <v>456</v>
      </c>
      <c r="Y14" s="23"/>
      <c r="Z14" s="20"/>
      <c r="AA14" s="19" t="s">
        <v>126</v>
      </c>
      <c r="AB14" s="19" t="s">
        <v>106</v>
      </c>
      <c r="AC14" s="20"/>
      <c r="AD14" s="73" t="s">
        <v>85</v>
      </c>
      <c r="AE14" s="23"/>
      <c r="AF14" s="24" t="str">
        <f t="shared" si="1"/>
        <v/>
      </c>
      <c r="AG14" s="275"/>
      <c r="AH14" s="23"/>
      <c r="AI14" s="23"/>
    </row>
    <row r="15" spans="1:35" s="121" customFormat="1" ht="45" x14ac:dyDescent="0.2">
      <c r="A15" s="48" t="s">
        <v>145</v>
      </c>
      <c r="B15" s="29" t="str">
        <f>IF('PCA Licit, Dispensa, Inexi'!$A15="","",VLOOKUP(A15,dados!$A$1:$B$24,2,FALSE))</f>
        <v>Diretoria de Infraestrutura</v>
      </c>
      <c r="C15" s="163" t="s">
        <v>502</v>
      </c>
      <c r="D15" s="89" t="s">
        <v>458</v>
      </c>
      <c r="E15" s="164" t="s">
        <v>503</v>
      </c>
      <c r="F15" s="94" t="s">
        <v>62</v>
      </c>
      <c r="G15" s="56" t="s">
        <v>504</v>
      </c>
      <c r="H15" s="74" t="s">
        <v>466</v>
      </c>
      <c r="I15" s="74" t="s">
        <v>505</v>
      </c>
      <c r="J15" s="162" t="s">
        <v>114</v>
      </c>
      <c r="K15" s="282">
        <v>39606</v>
      </c>
      <c r="L15" s="84">
        <v>396060</v>
      </c>
      <c r="M15" s="19" t="s">
        <v>64</v>
      </c>
      <c r="N15" s="19" t="s">
        <v>75</v>
      </c>
      <c r="O15" s="50" t="s">
        <v>62</v>
      </c>
      <c r="P15" s="19" t="s">
        <v>62</v>
      </c>
      <c r="Q15" s="104">
        <v>45597</v>
      </c>
      <c r="R15" s="104">
        <v>45627</v>
      </c>
      <c r="S15" s="103"/>
      <c r="T15" s="104">
        <v>45704</v>
      </c>
      <c r="U15" s="103"/>
      <c r="V15" s="56" t="s">
        <v>452</v>
      </c>
      <c r="W15" s="56"/>
      <c r="X15" s="56" t="s">
        <v>448</v>
      </c>
      <c r="Y15" s="103"/>
      <c r="Z15" s="56"/>
      <c r="AA15" s="19" t="s">
        <v>126</v>
      </c>
      <c r="AB15" s="94" t="s">
        <v>120</v>
      </c>
      <c r="AC15" s="56"/>
      <c r="AD15" s="74" t="s">
        <v>85</v>
      </c>
      <c r="AE15" s="103"/>
      <c r="AF15" s="24" t="str">
        <f t="shared" si="1"/>
        <v/>
      </c>
      <c r="AG15" s="275"/>
      <c r="AH15" s="23"/>
      <c r="AI15" s="103"/>
    </row>
    <row r="16" spans="1:35" s="121" customFormat="1" ht="135" x14ac:dyDescent="0.2">
      <c r="A16" s="81" t="s">
        <v>150</v>
      </c>
      <c r="B16" s="29" t="str">
        <f>IF('PCA Licit, Dispensa, Inexi'!$A16="","",VLOOKUP(A16,dados!$A$1:$B$24,2,FALSE))</f>
        <v>Diretoria de Material e Patrimônio</v>
      </c>
      <c r="C16" s="166" t="s">
        <v>506</v>
      </c>
      <c r="D16" s="83" t="s">
        <v>55</v>
      </c>
      <c r="E16" s="125" t="s">
        <v>507</v>
      </c>
      <c r="F16" s="77" t="s">
        <v>64</v>
      </c>
      <c r="G16" s="77" t="s">
        <v>508</v>
      </c>
      <c r="H16" s="77" t="s">
        <v>405</v>
      </c>
      <c r="I16" s="77" t="s">
        <v>509</v>
      </c>
      <c r="J16" s="162" t="s">
        <v>114</v>
      </c>
      <c r="K16" s="97">
        <v>5600</v>
      </c>
      <c r="L16" s="100">
        <v>6587884</v>
      </c>
      <c r="M16" s="95" t="s">
        <v>64</v>
      </c>
      <c r="N16" s="95" t="s">
        <v>63</v>
      </c>
      <c r="O16" s="101" t="s">
        <v>62</v>
      </c>
      <c r="P16" s="95" t="s">
        <v>62</v>
      </c>
      <c r="Q16" s="86">
        <v>45474</v>
      </c>
      <c r="R16" s="86">
        <v>45536</v>
      </c>
      <c r="S16" s="77"/>
      <c r="T16" s="86">
        <v>45597</v>
      </c>
      <c r="U16" s="77"/>
      <c r="V16" s="77" t="s">
        <v>447</v>
      </c>
      <c r="W16" s="77"/>
      <c r="X16" s="77" t="s">
        <v>456</v>
      </c>
      <c r="Y16" s="86"/>
      <c r="Z16" s="77"/>
      <c r="AA16" s="77" t="s">
        <v>126</v>
      </c>
      <c r="AB16" s="77" t="s">
        <v>120</v>
      </c>
      <c r="AC16" s="77"/>
      <c r="AD16" s="77"/>
      <c r="AE16" s="154"/>
      <c r="AF16" s="24" t="str">
        <f t="shared" si="1"/>
        <v/>
      </c>
      <c r="AG16" s="275"/>
      <c r="AH16" s="119"/>
      <c r="AI16" s="154"/>
    </row>
    <row r="17" spans="1:35" s="121" customFormat="1" ht="105" x14ac:dyDescent="0.2">
      <c r="A17" s="81" t="s">
        <v>150</v>
      </c>
      <c r="B17" s="29" t="str">
        <f>IF('PCA Licit, Dispensa, Inexi'!$A17="","",VLOOKUP(A17,dados!$A$1:$B$24,2,FALSE))</f>
        <v>Diretoria de Material e Patrimônio</v>
      </c>
      <c r="C17" s="83" t="s">
        <v>510</v>
      </c>
      <c r="D17" s="83" t="s">
        <v>55</v>
      </c>
      <c r="E17" s="124" t="s">
        <v>511</v>
      </c>
      <c r="F17" s="77" t="s">
        <v>64</v>
      </c>
      <c r="G17" s="93" t="s">
        <v>512</v>
      </c>
      <c r="H17" s="77" t="s">
        <v>405</v>
      </c>
      <c r="I17" s="97" t="s">
        <v>513</v>
      </c>
      <c r="J17" s="162" t="s">
        <v>114</v>
      </c>
      <c r="K17" s="77" t="s">
        <v>514</v>
      </c>
      <c r="L17" s="100">
        <v>2082000.6</v>
      </c>
      <c r="M17" s="95" t="s">
        <v>64</v>
      </c>
      <c r="N17" s="95" t="s">
        <v>63</v>
      </c>
      <c r="O17" s="101" t="s">
        <v>62</v>
      </c>
      <c r="P17" s="95" t="s">
        <v>62</v>
      </c>
      <c r="Q17" s="86">
        <v>45474</v>
      </c>
      <c r="R17" s="86">
        <v>45536</v>
      </c>
      <c r="S17" s="104"/>
      <c r="T17" s="86">
        <v>45597</v>
      </c>
      <c r="U17" s="104"/>
      <c r="V17" s="97" t="s">
        <v>452</v>
      </c>
      <c r="W17" s="97"/>
      <c r="X17" s="77" t="s">
        <v>448</v>
      </c>
      <c r="Y17" s="104"/>
      <c r="Z17" s="93"/>
      <c r="AA17" s="77" t="s">
        <v>126</v>
      </c>
      <c r="AB17" s="95" t="s">
        <v>120</v>
      </c>
      <c r="AC17" s="97"/>
      <c r="AD17" s="77"/>
      <c r="AE17" s="104"/>
      <c r="AF17" s="24" t="str">
        <f t="shared" si="1"/>
        <v/>
      </c>
      <c r="AG17" s="275"/>
      <c r="AH17" s="23"/>
      <c r="AI17" s="104"/>
    </row>
    <row r="18" spans="1:35" s="121" customFormat="1" ht="45" x14ac:dyDescent="0.2">
      <c r="A18" s="81" t="s">
        <v>150</v>
      </c>
      <c r="B18" s="29" t="str">
        <f>IF('PCA Licit, Dispensa, Inexi'!$A18="","",VLOOKUP(A18,dados!$A$1:$B$24,2,FALSE))</f>
        <v>Diretoria de Material e Patrimônio</v>
      </c>
      <c r="C18" s="166" t="s">
        <v>515</v>
      </c>
      <c r="D18" s="83" t="s">
        <v>55</v>
      </c>
      <c r="E18" s="166" t="s">
        <v>516</v>
      </c>
      <c r="F18" s="77" t="s">
        <v>64</v>
      </c>
      <c r="G18" s="97" t="s">
        <v>517</v>
      </c>
      <c r="H18" s="77" t="s">
        <v>405</v>
      </c>
      <c r="I18" s="97" t="s">
        <v>518</v>
      </c>
      <c r="J18" s="162" t="s">
        <v>114</v>
      </c>
      <c r="K18" s="97" t="s">
        <v>519</v>
      </c>
      <c r="L18" s="100">
        <v>550000</v>
      </c>
      <c r="M18" s="95" t="s">
        <v>64</v>
      </c>
      <c r="N18" s="95" t="s">
        <v>63</v>
      </c>
      <c r="O18" s="101" t="s">
        <v>62</v>
      </c>
      <c r="P18" s="95" t="s">
        <v>62</v>
      </c>
      <c r="Q18" s="86">
        <v>45505</v>
      </c>
      <c r="R18" s="86">
        <v>45597</v>
      </c>
      <c r="S18" s="104"/>
      <c r="T18" s="86">
        <v>45809</v>
      </c>
      <c r="U18" s="104"/>
      <c r="V18" s="97" t="s">
        <v>456</v>
      </c>
      <c r="W18" s="97"/>
      <c r="X18" s="77" t="s">
        <v>448</v>
      </c>
      <c r="Y18" s="104"/>
      <c r="Z18" s="97"/>
      <c r="AA18" s="77" t="s">
        <v>126</v>
      </c>
      <c r="AB18" s="95" t="s">
        <v>120</v>
      </c>
      <c r="AC18" s="97"/>
      <c r="AD18" s="77"/>
      <c r="AE18" s="104"/>
      <c r="AF18" s="24" t="str">
        <f t="shared" si="1"/>
        <v/>
      </c>
      <c r="AG18" s="275"/>
      <c r="AH18" s="19"/>
      <c r="AI18" s="104"/>
    </row>
    <row r="19" spans="1:35" s="121" customFormat="1" ht="90" x14ac:dyDescent="0.2">
      <c r="A19" s="81" t="s">
        <v>150</v>
      </c>
      <c r="B19" s="29" t="str">
        <f>IF('PCA Licit, Dispensa, Inexi'!$A19="","",VLOOKUP(A19,dados!$A$1:$B$24,2,FALSE))</f>
        <v>Diretoria de Material e Patrimônio</v>
      </c>
      <c r="C19" s="166" t="s">
        <v>520</v>
      </c>
      <c r="D19" s="83" t="s">
        <v>55</v>
      </c>
      <c r="E19" s="166" t="s">
        <v>521</v>
      </c>
      <c r="F19" s="77" t="s">
        <v>64</v>
      </c>
      <c r="G19" s="97" t="s">
        <v>522</v>
      </c>
      <c r="H19" s="77" t="s">
        <v>404</v>
      </c>
      <c r="I19" s="97" t="s">
        <v>523</v>
      </c>
      <c r="J19" s="162" t="s">
        <v>114</v>
      </c>
      <c r="K19" s="97" t="s">
        <v>524</v>
      </c>
      <c r="L19" s="100">
        <v>850000</v>
      </c>
      <c r="M19" s="95" t="s">
        <v>64</v>
      </c>
      <c r="N19" s="95" t="s">
        <v>63</v>
      </c>
      <c r="O19" s="101" t="s">
        <v>62</v>
      </c>
      <c r="P19" s="95" t="s">
        <v>62</v>
      </c>
      <c r="Q19" s="86">
        <v>45575</v>
      </c>
      <c r="R19" s="86">
        <v>45601</v>
      </c>
      <c r="S19" s="104"/>
      <c r="T19" s="86">
        <v>45689</v>
      </c>
      <c r="U19" s="104"/>
      <c r="V19" s="97" t="s">
        <v>435</v>
      </c>
      <c r="W19" s="97"/>
      <c r="X19" s="77" t="s">
        <v>448</v>
      </c>
      <c r="Y19" s="104"/>
      <c r="Z19" s="97"/>
      <c r="AA19" s="77" t="s">
        <v>126</v>
      </c>
      <c r="AB19" s="95" t="s">
        <v>120</v>
      </c>
      <c r="AC19" s="97"/>
      <c r="AD19" s="77"/>
      <c r="AE19" s="104"/>
      <c r="AF19" s="24"/>
      <c r="AG19" s="275"/>
      <c r="AH19" s="19"/>
      <c r="AI19" s="104"/>
    </row>
    <row r="20" spans="1:35" s="121" customFormat="1" ht="270" x14ac:dyDescent="0.2">
      <c r="A20" s="81" t="s">
        <v>150</v>
      </c>
      <c r="B20" s="29" t="str">
        <f>IF('PCA Licit, Dispensa, Inexi'!$A20="","",VLOOKUP(A20,dados!$A$1:$B$24,2,FALSE))</f>
        <v>Diretoria de Material e Patrimônio</v>
      </c>
      <c r="C20" s="166" t="s">
        <v>525</v>
      </c>
      <c r="D20" s="83" t="s">
        <v>55</v>
      </c>
      <c r="E20" s="166" t="s">
        <v>526</v>
      </c>
      <c r="F20" s="77" t="s">
        <v>64</v>
      </c>
      <c r="G20" s="97" t="s">
        <v>527</v>
      </c>
      <c r="H20" s="77" t="s">
        <v>528</v>
      </c>
      <c r="I20" s="97" t="s">
        <v>529</v>
      </c>
      <c r="J20" s="162" t="s">
        <v>114</v>
      </c>
      <c r="K20" s="97" t="s">
        <v>530</v>
      </c>
      <c r="L20" s="100">
        <v>700000</v>
      </c>
      <c r="M20" s="95" t="s">
        <v>64</v>
      </c>
      <c r="N20" s="95" t="s">
        <v>75</v>
      </c>
      <c r="O20" s="101" t="s">
        <v>62</v>
      </c>
      <c r="P20" s="95" t="s">
        <v>62</v>
      </c>
      <c r="Q20" s="86">
        <v>45544</v>
      </c>
      <c r="R20" s="86">
        <v>45566</v>
      </c>
      <c r="S20" s="104"/>
      <c r="T20" s="86">
        <v>45672</v>
      </c>
      <c r="U20" s="104"/>
      <c r="V20" s="97" t="s">
        <v>441</v>
      </c>
      <c r="W20" s="97"/>
      <c r="X20" s="77" t="s">
        <v>448</v>
      </c>
      <c r="Y20" s="104"/>
      <c r="Z20" s="97"/>
      <c r="AA20" s="77" t="s">
        <v>126</v>
      </c>
      <c r="AB20" s="95" t="s">
        <v>120</v>
      </c>
      <c r="AC20" s="97"/>
      <c r="AD20" s="77"/>
      <c r="AE20" s="104"/>
      <c r="AF20" s="24"/>
      <c r="AG20" s="275"/>
      <c r="AH20" s="19"/>
      <c r="AI20" s="104"/>
    </row>
    <row r="21" spans="1:35" s="121" customFormat="1" ht="45" x14ac:dyDescent="0.2">
      <c r="A21" s="81" t="s">
        <v>150</v>
      </c>
      <c r="B21" s="29" t="str">
        <f>IF('PCA Licit, Dispensa, Inexi'!$A21="","",VLOOKUP(A21,dados!$A$1:$B$24,2,FALSE))</f>
        <v>Diretoria de Material e Patrimônio</v>
      </c>
      <c r="C21" s="166" t="s">
        <v>531</v>
      </c>
      <c r="D21" s="83" t="s">
        <v>55</v>
      </c>
      <c r="E21" s="166" t="s">
        <v>532</v>
      </c>
      <c r="F21" s="77" t="s">
        <v>64</v>
      </c>
      <c r="G21" s="97" t="s">
        <v>533</v>
      </c>
      <c r="H21" s="77" t="s">
        <v>404</v>
      </c>
      <c r="I21" s="97" t="s">
        <v>534</v>
      </c>
      <c r="J21" s="162" t="s">
        <v>114</v>
      </c>
      <c r="K21" s="97" t="s">
        <v>535</v>
      </c>
      <c r="L21" s="100">
        <v>700000</v>
      </c>
      <c r="M21" s="95" t="s">
        <v>64</v>
      </c>
      <c r="N21" s="95" t="s">
        <v>63</v>
      </c>
      <c r="O21" s="101" t="s">
        <v>62</v>
      </c>
      <c r="P21" s="95" t="s">
        <v>62</v>
      </c>
      <c r="Q21" s="86">
        <v>45306</v>
      </c>
      <c r="R21" s="86">
        <v>45316</v>
      </c>
      <c r="S21" s="104"/>
      <c r="T21" s="86">
        <v>45376</v>
      </c>
      <c r="U21" s="104"/>
      <c r="V21" s="97" t="s">
        <v>447</v>
      </c>
      <c r="W21" s="97"/>
      <c r="X21" s="77" t="s">
        <v>448</v>
      </c>
      <c r="Y21" s="104"/>
      <c r="Z21" s="97"/>
      <c r="AA21" s="77" t="s">
        <v>126</v>
      </c>
      <c r="AB21" s="95" t="s">
        <v>120</v>
      </c>
      <c r="AC21" s="97"/>
      <c r="AD21" s="77"/>
      <c r="AE21" s="104"/>
      <c r="AF21" s="24"/>
      <c r="AG21" s="275"/>
      <c r="AH21" s="19"/>
      <c r="AI21" s="104"/>
    </row>
    <row r="22" spans="1:35" s="121" customFormat="1" ht="105" x14ac:dyDescent="0.2">
      <c r="A22" s="81" t="s">
        <v>150</v>
      </c>
      <c r="B22" s="29" t="str">
        <f>IF('PCA Licit, Dispensa, Inexi'!$A22="","",VLOOKUP(A22,dados!$A$1:$B$24,2,FALSE))</f>
        <v>Diretoria de Material e Patrimônio</v>
      </c>
      <c r="C22" s="166" t="s">
        <v>536</v>
      </c>
      <c r="D22" s="83" t="s">
        <v>55</v>
      </c>
      <c r="E22" s="166" t="s">
        <v>537</v>
      </c>
      <c r="F22" s="77" t="s">
        <v>64</v>
      </c>
      <c r="G22" s="97" t="s">
        <v>538</v>
      </c>
      <c r="H22" s="77" t="s">
        <v>404</v>
      </c>
      <c r="I22" s="97" t="s">
        <v>539</v>
      </c>
      <c r="J22" s="162" t="s">
        <v>114</v>
      </c>
      <c r="K22" s="97" t="s">
        <v>540</v>
      </c>
      <c r="L22" s="100">
        <v>85000</v>
      </c>
      <c r="M22" s="95" t="s">
        <v>64</v>
      </c>
      <c r="N22" s="95" t="s">
        <v>75</v>
      </c>
      <c r="O22" s="101" t="s">
        <v>62</v>
      </c>
      <c r="P22" s="95" t="s">
        <v>62</v>
      </c>
      <c r="Q22" s="86">
        <v>45411</v>
      </c>
      <c r="R22" s="86">
        <v>45434</v>
      </c>
      <c r="S22" s="104"/>
      <c r="T22" s="86">
        <v>45498</v>
      </c>
      <c r="U22" s="104"/>
      <c r="V22" s="97" t="s">
        <v>452</v>
      </c>
      <c r="W22" s="97"/>
      <c r="X22" s="77" t="s">
        <v>448</v>
      </c>
      <c r="Y22" s="104"/>
      <c r="Z22" s="97"/>
      <c r="AA22" s="77" t="s">
        <v>126</v>
      </c>
      <c r="AB22" s="95" t="s">
        <v>120</v>
      </c>
      <c r="AC22" s="97"/>
      <c r="AD22" s="77"/>
      <c r="AE22" s="104"/>
      <c r="AF22" s="24"/>
      <c r="AG22" s="275"/>
      <c r="AH22" s="19"/>
      <c r="AI22" s="104"/>
    </row>
    <row r="23" spans="1:35" s="121" customFormat="1" ht="255" x14ac:dyDescent="0.2">
      <c r="A23" s="81" t="s">
        <v>150</v>
      </c>
      <c r="B23" s="29" t="str">
        <f>IF('PCA Licit, Dispensa, Inexi'!$A23="","",VLOOKUP(A23,dados!$A$1:$B$24,2,FALSE))</f>
        <v>Diretoria de Material e Patrimônio</v>
      </c>
      <c r="C23" s="166" t="s">
        <v>541</v>
      </c>
      <c r="D23" s="83" t="s">
        <v>55</v>
      </c>
      <c r="E23" s="166" t="s">
        <v>542</v>
      </c>
      <c r="F23" s="77" t="s">
        <v>64</v>
      </c>
      <c r="G23" s="97" t="s">
        <v>543</v>
      </c>
      <c r="H23" s="77" t="s">
        <v>544</v>
      </c>
      <c r="I23" s="97" t="s">
        <v>534</v>
      </c>
      <c r="J23" s="162" t="s">
        <v>114</v>
      </c>
      <c r="K23" s="97" t="s">
        <v>545</v>
      </c>
      <c r="L23" s="100">
        <v>1800000</v>
      </c>
      <c r="M23" s="95" t="s">
        <v>64</v>
      </c>
      <c r="N23" s="95" t="s">
        <v>75</v>
      </c>
      <c r="O23" s="101" t="s">
        <v>62</v>
      </c>
      <c r="P23" s="95" t="s">
        <v>62</v>
      </c>
      <c r="Q23" s="86">
        <v>45444</v>
      </c>
      <c r="R23" s="86">
        <v>45474</v>
      </c>
      <c r="S23" s="104"/>
      <c r="T23" s="86">
        <v>45539</v>
      </c>
      <c r="U23" s="104"/>
      <c r="V23" s="97" t="s">
        <v>456</v>
      </c>
      <c r="W23" s="97"/>
      <c r="X23" s="77" t="s">
        <v>448</v>
      </c>
      <c r="Y23" s="104"/>
      <c r="Z23" s="97"/>
      <c r="AA23" s="77" t="s">
        <v>126</v>
      </c>
      <c r="AB23" s="95" t="s">
        <v>120</v>
      </c>
      <c r="AC23" s="97"/>
      <c r="AD23" s="77"/>
      <c r="AE23" s="104"/>
      <c r="AF23" s="24"/>
      <c r="AG23" s="275"/>
      <c r="AH23" s="19"/>
      <c r="AI23" s="104"/>
    </row>
    <row r="24" spans="1:35" s="121" customFormat="1" ht="59.25" customHeight="1" x14ac:dyDescent="0.2">
      <c r="A24" s="159" t="s">
        <v>150</v>
      </c>
      <c r="B24" s="29" t="str">
        <f>IF('PCA Licit, Dispensa, Inexi'!$A24="","",VLOOKUP(A24,dados!$A$1:$B$24,2,FALSE))</f>
        <v>Diretoria de Material e Patrimônio</v>
      </c>
      <c r="C24" s="186" t="s">
        <v>546</v>
      </c>
      <c r="D24" s="159" t="s">
        <v>458</v>
      </c>
      <c r="E24" s="160" t="s">
        <v>547</v>
      </c>
      <c r="F24" s="73" t="s">
        <v>62</v>
      </c>
      <c r="G24" s="73" t="s">
        <v>548</v>
      </c>
      <c r="H24" s="73" t="s">
        <v>549</v>
      </c>
      <c r="I24" s="187" t="s">
        <v>550</v>
      </c>
      <c r="J24" s="187" t="s">
        <v>100</v>
      </c>
      <c r="K24" s="73" t="s">
        <v>551</v>
      </c>
      <c r="L24" s="161">
        <v>10000</v>
      </c>
      <c r="M24" s="73" t="s">
        <v>64</v>
      </c>
      <c r="N24" s="73" t="s">
        <v>63</v>
      </c>
      <c r="O24" s="73" t="s">
        <v>62</v>
      </c>
      <c r="P24" s="73" t="s">
        <v>62</v>
      </c>
      <c r="Q24" s="133">
        <v>45352</v>
      </c>
      <c r="R24" s="133">
        <v>45412</v>
      </c>
      <c r="S24" s="73" t="s">
        <v>434</v>
      </c>
      <c r="T24" s="133">
        <v>45504</v>
      </c>
      <c r="U24" s="73" t="s">
        <v>434</v>
      </c>
      <c r="V24" s="73" t="s">
        <v>441</v>
      </c>
      <c r="W24" s="77"/>
      <c r="X24" s="77" t="s">
        <v>448</v>
      </c>
      <c r="Y24" s="133"/>
      <c r="Z24" s="73" t="s">
        <v>434</v>
      </c>
      <c r="AA24" s="77" t="s">
        <v>126</v>
      </c>
      <c r="AB24" s="73" t="s">
        <v>120</v>
      </c>
      <c r="AC24" s="105"/>
      <c r="AD24" s="73" t="s">
        <v>85</v>
      </c>
      <c r="AE24" s="134"/>
      <c r="AF24" s="24" t="str">
        <f t="shared" ref="AF24:AF55" si="2">IF(AE24="","",DATEDIF(Y24,AE24,"d"))</f>
        <v/>
      </c>
      <c r="AG24" s="275"/>
      <c r="AH24" s="119"/>
      <c r="AI24" s="134"/>
    </row>
    <row r="25" spans="1:35" s="121" customFormat="1" ht="150" x14ac:dyDescent="0.2">
      <c r="A25" s="48" t="s">
        <v>135</v>
      </c>
      <c r="B25" s="29" t="str">
        <f>IF('PCA Licit, Dispensa, Inexi'!$A25="","",VLOOKUP(A25,dados!$A$1:$B$24,2,FALSE))</f>
        <v>Direção-Geral Administrativa</v>
      </c>
      <c r="C25" s="238" t="s">
        <v>552</v>
      </c>
      <c r="D25" s="55" t="s">
        <v>458</v>
      </c>
      <c r="E25" s="54" t="s">
        <v>553</v>
      </c>
      <c r="F25" s="19" t="s">
        <v>62</v>
      </c>
      <c r="G25" s="20" t="s">
        <v>554</v>
      </c>
      <c r="H25" s="20" t="s">
        <v>555</v>
      </c>
      <c r="I25" s="20" t="s">
        <v>556</v>
      </c>
      <c r="J25" s="189" t="s">
        <v>114</v>
      </c>
      <c r="K25" s="19" t="s">
        <v>557</v>
      </c>
      <c r="L25" s="22">
        <v>56550.23</v>
      </c>
      <c r="M25" s="19" t="s">
        <v>64</v>
      </c>
      <c r="N25" s="19" t="s">
        <v>63</v>
      </c>
      <c r="O25" s="50" t="s">
        <v>62</v>
      </c>
      <c r="P25" s="19" t="s">
        <v>62</v>
      </c>
      <c r="Q25" s="23">
        <v>45047</v>
      </c>
      <c r="R25" s="23">
        <v>45474</v>
      </c>
      <c r="S25" s="23"/>
      <c r="T25" s="23">
        <v>45566</v>
      </c>
      <c r="U25" s="23"/>
      <c r="V25" s="20" t="s">
        <v>479</v>
      </c>
      <c r="W25" s="20"/>
      <c r="X25" s="20" t="s">
        <v>448</v>
      </c>
      <c r="Y25" s="23"/>
      <c r="Z25" s="20"/>
      <c r="AA25" s="19" t="s">
        <v>126</v>
      </c>
      <c r="AB25" s="19" t="s">
        <v>120</v>
      </c>
      <c r="AC25" s="20"/>
      <c r="AD25" s="73" t="s">
        <v>85</v>
      </c>
      <c r="AE25" s="23"/>
      <c r="AF25" s="24" t="str">
        <f t="shared" si="2"/>
        <v/>
      </c>
      <c r="AG25" s="275"/>
      <c r="AH25" s="23"/>
      <c r="AI25" s="23"/>
    </row>
    <row r="26" spans="1:35" s="121" customFormat="1" ht="147.75" customHeight="1" x14ac:dyDescent="0.2">
      <c r="A26" s="50" t="s">
        <v>135</v>
      </c>
      <c r="B26" s="29" t="str">
        <f>IF('PCA Licit, Dispensa, Inexi'!$A26="","",VLOOKUP(A26,dados!$A$1:$B$24,2,FALSE))</f>
        <v>Direção-Geral Administrativa</v>
      </c>
      <c r="C26" s="239" t="s">
        <v>558</v>
      </c>
      <c r="D26" s="51" t="s">
        <v>458</v>
      </c>
      <c r="E26" s="54" t="s">
        <v>553</v>
      </c>
      <c r="F26" s="50" t="s">
        <v>62</v>
      </c>
      <c r="G26" s="51" t="s">
        <v>559</v>
      </c>
      <c r="H26" s="51" t="s">
        <v>555</v>
      </c>
      <c r="I26" s="20" t="s">
        <v>556</v>
      </c>
      <c r="J26" s="20" t="s">
        <v>114</v>
      </c>
      <c r="K26" s="19" t="s">
        <v>560</v>
      </c>
      <c r="L26" s="22">
        <v>116221.49</v>
      </c>
      <c r="M26" s="50" t="s">
        <v>64</v>
      </c>
      <c r="N26" s="50" t="s">
        <v>63</v>
      </c>
      <c r="O26" s="50" t="s">
        <v>62</v>
      </c>
      <c r="P26" s="50" t="s">
        <v>62</v>
      </c>
      <c r="Q26" s="53">
        <v>45050</v>
      </c>
      <c r="R26" s="53">
        <v>45447</v>
      </c>
      <c r="S26" s="53"/>
      <c r="T26" s="53">
        <v>45539</v>
      </c>
      <c r="U26" s="53"/>
      <c r="V26" s="20" t="s">
        <v>435</v>
      </c>
      <c r="W26" s="20"/>
      <c r="X26" s="20" t="s">
        <v>448</v>
      </c>
      <c r="Y26" s="53"/>
      <c r="Z26" s="51"/>
      <c r="AA26" s="19" t="s">
        <v>126</v>
      </c>
      <c r="AB26" s="19" t="s">
        <v>120</v>
      </c>
      <c r="AC26" s="51"/>
      <c r="AD26" s="73" t="s">
        <v>85</v>
      </c>
      <c r="AE26" s="53"/>
      <c r="AF26" s="24" t="str">
        <f t="shared" si="2"/>
        <v/>
      </c>
      <c r="AG26" s="275"/>
      <c r="AH26" s="53"/>
      <c r="AI26" s="53"/>
    </row>
    <row r="27" spans="1:35" s="121" customFormat="1" ht="150" x14ac:dyDescent="0.2">
      <c r="A27" s="50" t="s">
        <v>135</v>
      </c>
      <c r="B27" s="29" t="str">
        <f>IF('PCA Licit, Dispensa, Inexi'!$A27="","",VLOOKUP(A27,dados!$A$1:$B$24,2,FALSE))</f>
        <v>Direção-Geral Administrativa</v>
      </c>
      <c r="C27" s="238" t="s">
        <v>561</v>
      </c>
      <c r="D27" s="51" t="s">
        <v>458</v>
      </c>
      <c r="E27" s="54" t="s">
        <v>553</v>
      </c>
      <c r="F27" s="50" t="s">
        <v>62</v>
      </c>
      <c r="G27" s="51" t="s">
        <v>562</v>
      </c>
      <c r="H27" s="51" t="s">
        <v>555</v>
      </c>
      <c r="I27" s="20" t="s">
        <v>556</v>
      </c>
      <c r="J27" s="20" t="s">
        <v>114</v>
      </c>
      <c r="K27" s="19" t="s">
        <v>563</v>
      </c>
      <c r="L27" s="22">
        <v>80326.960000000006</v>
      </c>
      <c r="M27" s="50" t="s">
        <v>64</v>
      </c>
      <c r="N27" s="50" t="s">
        <v>63</v>
      </c>
      <c r="O27" s="50" t="s">
        <v>62</v>
      </c>
      <c r="P27" s="50" t="s">
        <v>62</v>
      </c>
      <c r="Q27" s="53">
        <v>45069</v>
      </c>
      <c r="R27" s="53">
        <v>45435</v>
      </c>
      <c r="S27" s="53"/>
      <c r="T27" s="53">
        <v>45527</v>
      </c>
      <c r="U27" s="53"/>
      <c r="V27" s="20" t="s">
        <v>441</v>
      </c>
      <c r="W27" s="20"/>
      <c r="X27" s="20" t="s">
        <v>448</v>
      </c>
      <c r="Y27" s="53"/>
      <c r="Z27" s="51"/>
      <c r="AA27" s="19" t="s">
        <v>126</v>
      </c>
      <c r="AB27" s="19" t="s">
        <v>120</v>
      </c>
      <c r="AC27" s="51"/>
      <c r="AD27" s="73" t="s">
        <v>85</v>
      </c>
      <c r="AE27" s="53"/>
      <c r="AF27" s="24" t="str">
        <f t="shared" si="2"/>
        <v/>
      </c>
      <c r="AG27" s="275"/>
      <c r="AH27" s="53"/>
      <c r="AI27" s="53"/>
    </row>
    <row r="28" spans="1:35" s="121" customFormat="1" ht="150" x14ac:dyDescent="0.2">
      <c r="A28" s="50" t="s">
        <v>135</v>
      </c>
      <c r="B28" s="29" t="str">
        <f>IF('PCA Licit, Dispensa, Inexi'!$A28="","",VLOOKUP(A28,dados!$A$1:$B$24,2,FALSE))</f>
        <v>Direção-Geral Administrativa</v>
      </c>
      <c r="C28" s="239" t="s">
        <v>564</v>
      </c>
      <c r="D28" s="51" t="s">
        <v>458</v>
      </c>
      <c r="E28" s="54" t="s">
        <v>553</v>
      </c>
      <c r="F28" s="50" t="s">
        <v>62</v>
      </c>
      <c r="G28" s="51" t="s">
        <v>565</v>
      </c>
      <c r="H28" s="51" t="s">
        <v>555</v>
      </c>
      <c r="I28" s="20" t="s">
        <v>556</v>
      </c>
      <c r="J28" s="20" t="s">
        <v>114</v>
      </c>
      <c r="K28" s="19" t="s">
        <v>566</v>
      </c>
      <c r="L28" s="22">
        <v>69153.149999999994</v>
      </c>
      <c r="M28" s="50" t="s">
        <v>64</v>
      </c>
      <c r="N28" s="50" t="s">
        <v>63</v>
      </c>
      <c r="O28" s="50" t="s">
        <v>62</v>
      </c>
      <c r="P28" s="50" t="s">
        <v>62</v>
      </c>
      <c r="Q28" s="53">
        <v>45050</v>
      </c>
      <c r="R28" s="53">
        <v>45416</v>
      </c>
      <c r="S28" s="53"/>
      <c r="T28" s="53">
        <v>45539</v>
      </c>
      <c r="U28" s="53"/>
      <c r="V28" s="20" t="s">
        <v>447</v>
      </c>
      <c r="W28" s="20"/>
      <c r="X28" s="20" t="s">
        <v>448</v>
      </c>
      <c r="Y28" s="53"/>
      <c r="Z28" s="51"/>
      <c r="AA28" s="19" t="s">
        <v>126</v>
      </c>
      <c r="AB28" s="19" t="s">
        <v>120</v>
      </c>
      <c r="AC28" s="51"/>
      <c r="AD28" s="73" t="s">
        <v>85</v>
      </c>
      <c r="AE28" s="53"/>
      <c r="AF28" s="24" t="str">
        <f t="shared" si="2"/>
        <v/>
      </c>
      <c r="AG28" s="275"/>
      <c r="AH28" s="53"/>
      <c r="AI28" s="53"/>
    </row>
    <row r="29" spans="1:35" s="121" customFormat="1" ht="150" x14ac:dyDescent="0.2">
      <c r="A29" s="50" t="s">
        <v>135</v>
      </c>
      <c r="B29" s="29" t="str">
        <f>IF('PCA Licit, Dispensa, Inexi'!$A29="","",VLOOKUP(A29,dados!$A$1:$B$24,2,FALSE))</f>
        <v>Direção-Geral Administrativa</v>
      </c>
      <c r="C29" s="240" t="s">
        <v>567</v>
      </c>
      <c r="D29" s="51" t="s">
        <v>458</v>
      </c>
      <c r="E29" s="54" t="s">
        <v>553</v>
      </c>
      <c r="F29" s="50" t="s">
        <v>62</v>
      </c>
      <c r="G29" s="51" t="s">
        <v>568</v>
      </c>
      <c r="H29" s="51" t="s">
        <v>555</v>
      </c>
      <c r="I29" s="96" t="s">
        <v>556</v>
      </c>
      <c r="J29" s="96" t="s">
        <v>114</v>
      </c>
      <c r="K29" s="19" t="s">
        <v>569</v>
      </c>
      <c r="L29" s="22">
        <v>103429.77</v>
      </c>
      <c r="M29" s="50" t="s">
        <v>64</v>
      </c>
      <c r="N29" s="50" t="s">
        <v>63</v>
      </c>
      <c r="O29" s="50" t="s">
        <v>62</v>
      </c>
      <c r="P29" s="50" t="s">
        <v>62</v>
      </c>
      <c r="Q29" s="53">
        <v>45058</v>
      </c>
      <c r="R29" s="53">
        <v>45424</v>
      </c>
      <c r="S29" s="53"/>
      <c r="T29" s="53">
        <v>45516</v>
      </c>
      <c r="U29" s="53"/>
      <c r="V29" s="20" t="s">
        <v>456</v>
      </c>
      <c r="W29" s="20"/>
      <c r="X29" s="20" t="s">
        <v>448</v>
      </c>
      <c r="Y29" s="53"/>
      <c r="Z29" s="51"/>
      <c r="AA29" s="19" t="s">
        <v>126</v>
      </c>
      <c r="AB29" s="19" t="s">
        <v>120</v>
      </c>
      <c r="AC29" s="51"/>
      <c r="AD29" s="73" t="s">
        <v>85</v>
      </c>
      <c r="AE29" s="53"/>
      <c r="AF29" s="24" t="str">
        <f t="shared" si="2"/>
        <v/>
      </c>
      <c r="AG29" s="275"/>
      <c r="AH29" s="53"/>
      <c r="AI29" s="53"/>
    </row>
    <row r="30" spans="1:35" s="121" customFormat="1" ht="150" x14ac:dyDescent="0.2">
      <c r="A30" s="50" t="s">
        <v>135</v>
      </c>
      <c r="B30" s="29" t="str">
        <f>IF('PCA Licit, Dispensa, Inexi'!$A30="","",VLOOKUP(A30,dados!$A$1:$B$24,2,FALSE))</f>
        <v>Direção-Geral Administrativa</v>
      </c>
      <c r="C30" s="241" t="s">
        <v>570</v>
      </c>
      <c r="D30" s="51" t="s">
        <v>458</v>
      </c>
      <c r="E30" s="54" t="s">
        <v>553</v>
      </c>
      <c r="F30" s="50" t="s">
        <v>62</v>
      </c>
      <c r="G30" s="51" t="s">
        <v>571</v>
      </c>
      <c r="H30" s="51" t="s">
        <v>555</v>
      </c>
      <c r="I30" s="96" t="s">
        <v>556</v>
      </c>
      <c r="J30" s="96" t="s">
        <v>114</v>
      </c>
      <c r="K30" s="19" t="s">
        <v>572</v>
      </c>
      <c r="L30" s="22">
        <v>63772.94</v>
      </c>
      <c r="M30" s="50" t="s">
        <v>64</v>
      </c>
      <c r="N30" s="50" t="s">
        <v>63</v>
      </c>
      <c r="O30" s="50" t="s">
        <v>62</v>
      </c>
      <c r="P30" s="50" t="s">
        <v>62</v>
      </c>
      <c r="Q30" s="53">
        <v>45062</v>
      </c>
      <c r="R30" s="53">
        <v>45489</v>
      </c>
      <c r="S30" s="53"/>
      <c r="T30" s="53">
        <v>45581</v>
      </c>
      <c r="U30" s="53"/>
      <c r="V30" s="20" t="s">
        <v>479</v>
      </c>
      <c r="W30" s="20"/>
      <c r="X30" s="20" t="s">
        <v>448</v>
      </c>
      <c r="Y30" s="53"/>
      <c r="Z30" s="51"/>
      <c r="AA30" s="19" t="s">
        <v>126</v>
      </c>
      <c r="AB30" s="19" t="s">
        <v>120</v>
      </c>
      <c r="AC30" s="51"/>
      <c r="AD30" s="73" t="s">
        <v>85</v>
      </c>
      <c r="AE30" s="53"/>
      <c r="AF30" s="24" t="str">
        <f t="shared" si="2"/>
        <v/>
      </c>
      <c r="AG30" s="275"/>
      <c r="AH30" s="53"/>
      <c r="AI30" s="53"/>
    </row>
    <row r="31" spans="1:35" s="121" customFormat="1" ht="90" x14ac:dyDescent="0.2">
      <c r="A31" s="50" t="s">
        <v>135</v>
      </c>
      <c r="B31" s="29" t="str">
        <f>IF('PCA Licit, Dispensa, Inexi'!$A31="","",VLOOKUP(A31,dados!$A$1:$B$24,2,FALSE))</f>
        <v>Direção-Geral Administrativa</v>
      </c>
      <c r="C31" s="241" t="s">
        <v>573</v>
      </c>
      <c r="D31" s="51" t="s">
        <v>458</v>
      </c>
      <c r="E31" s="54" t="s">
        <v>553</v>
      </c>
      <c r="F31" s="50" t="s">
        <v>62</v>
      </c>
      <c r="G31" s="51" t="s">
        <v>574</v>
      </c>
      <c r="H31" s="51" t="s">
        <v>555</v>
      </c>
      <c r="I31" s="20" t="s">
        <v>575</v>
      </c>
      <c r="J31" s="96" t="s">
        <v>114</v>
      </c>
      <c r="K31" s="19" t="s">
        <v>576</v>
      </c>
      <c r="L31" s="22">
        <v>54107.6</v>
      </c>
      <c r="M31" s="50" t="s">
        <v>64</v>
      </c>
      <c r="N31" s="50" t="s">
        <v>63</v>
      </c>
      <c r="O31" s="50" t="s">
        <v>62</v>
      </c>
      <c r="P31" s="50" t="s">
        <v>62</v>
      </c>
      <c r="Q31" s="53">
        <v>45484</v>
      </c>
      <c r="R31" s="53">
        <v>45546</v>
      </c>
      <c r="S31" s="53"/>
      <c r="T31" s="53">
        <v>45607</v>
      </c>
      <c r="U31" s="53"/>
      <c r="V31" s="20" t="s">
        <v>435</v>
      </c>
      <c r="W31" s="20"/>
      <c r="X31" s="20" t="s">
        <v>448</v>
      </c>
      <c r="Y31" s="53"/>
      <c r="Z31" s="51"/>
      <c r="AA31" s="19" t="s">
        <v>126</v>
      </c>
      <c r="AB31" s="19" t="s">
        <v>92</v>
      </c>
      <c r="AC31" s="51"/>
      <c r="AD31" s="73" t="s">
        <v>85</v>
      </c>
      <c r="AE31" s="53"/>
      <c r="AF31" s="24" t="str">
        <f t="shared" si="2"/>
        <v/>
      </c>
      <c r="AG31" s="275"/>
      <c r="AH31" s="53"/>
      <c r="AI31" s="53"/>
    </row>
    <row r="32" spans="1:35" s="16" customFormat="1" ht="90" x14ac:dyDescent="0.2">
      <c r="A32" s="50" t="s">
        <v>135</v>
      </c>
      <c r="B32" s="29" t="str">
        <f>IF('PCA Licit, Dispensa, Inexi'!$A32="","",VLOOKUP(A32,dados!$A$1:$B$24,2,FALSE))</f>
        <v>Direção-Geral Administrativa</v>
      </c>
      <c r="C32" s="241" t="s">
        <v>577</v>
      </c>
      <c r="D32" s="51" t="s">
        <v>458</v>
      </c>
      <c r="E32" s="54" t="s">
        <v>553</v>
      </c>
      <c r="F32" s="50" t="s">
        <v>62</v>
      </c>
      <c r="G32" s="51" t="s">
        <v>578</v>
      </c>
      <c r="H32" s="51" t="s">
        <v>555</v>
      </c>
      <c r="I32" s="20" t="s">
        <v>575</v>
      </c>
      <c r="J32" s="96" t="s">
        <v>114</v>
      </c>
      <c r="K32" s="19" t="s">
        <v>579</v>
      </c>
      <c r="L32" s="22">
        <v>91664.639999999999</v>
      </c>
      <c r="M32" s="50" t="s">
        <v>64</v>
      </c>
      <c r="N32" s="50" t="s">
        <v>63</v>
      </c>
      <c r="O32" s="50" t="s">
        <v>62</v>
      </c>
      <c r="P32" s="50" t="s">
        <v>62</v>
      </c>
      <c r="Q32" s="53">
        <v>45485</v>
      </c>
      <c r="R32" s="53">
        <v>45547</v>
      </c>
      <c r="S32" s="53"/>
      <c r="T32" s="53">
        <v>45608</v>
      </c>
      <c r="U32" s="53"/>
      <c r="V32" s="20" t="s">
        <v>462</v>
      </c>
      <c r="W32" s="20"/>
      <c r="X32" s="20" t="s">
        <v>448</v>
      </c>
      <c r="Y32" s="53"/>
      <c r="Z32" s="51"/>
      <c r="AA32" s="19" t="s">
        <v>126</v>
      </c>
      <c r="AB32" s="19" t="s">
        <v>92</v>
      </c>
      <c r="AC32" s="51"/>
      <c r="AD32" s="73" t="s">
        <v>85</v>
      </c>
      <c r="AE32" s="53"/>
      <c r="AF32" s="24" t="str">
        <f t="shared" si="2"/>
        <v/>
      </c>
      <c r="AG32" s="275"/>
      <c r="AH32" s="53"/>
      <c r="AI32" s="53"/>
    </row>
    <row r="33" spans="1:35" s="121" customFormat="1" ht="90" x14ac:dyDescent="0.2">
      <c r="A33" s="19" t="s">
        <v>135</v>
      </c>
      <c r="B33" s="29" t="str">
        <f>IF('PCA Licit, Dispensa, Inexi'!$A33="","",VLOOKUP(A33,dados!$A$1:$B$24,2,FALSE))</f>
        <v>Direção-Geral Administrativa</v>
      </c>
      <c r="C33" s="241" t="s">
        <v>580</v>
      </c>
      <c r="D33" s="20" t="s">
        <v>458</v>
      </c>
      <c r="E33" s="20" t="s">
        <v>553</v>
      </c>
      <c r="F33" s="19" t="s">
        <v>62</v>
      </c>
      <c r="G33" s="20" t="s">
        <v>581</v>
      </c>
      <c r="H33" s="20" t="s">
        <v>555</v>
      </c>
      <c r="I33" s="20" t="s">
        <v>575</v>
      </c>
      <c r="J33" s="96" t="s">
        <v>114</v>
      </c>
      <c r="K33" s="19" t="s">
        <v>582</v>
      </c>
      <c r="L33" s="22">
        <v>55380.72</v>
      </c>
      <c r="M33" s="19" t="s">
        <v>64</v>
      </c>
      <c r="N33" s="19" t="s">
        <v>63</v>
      </c>
      <c r="O33" s="19" t="s">
        <v>62</v>
      </c>
      <c r="P33" s="19" t="s">
        <v>62</v>
      </c>
      <c r="Q33" s="23">
        <v>45428</v>
      </c>
      <c r="R33" s="23">
        <v>45575</v>
      </c>
      <c r="S33" s="23"/>
      <c r="T33" s="23">
        <v>45292</v>
      </c>
      <c r="U33" s="23"/>
      <c r="V33" s="20" t="s">
        <v>456</v>
      </c>
      <c r="W33" s="20"/>
      <c r="X33" s="20" t="s">
        <v>448</v>
      </c>
      <c r="Y33" s="23"/>
      <c r="Z33" s="20"/>
      <c r="AA33" s="19" t="s">
        <v>126</v>
      </c>
      <c r="AB33" s="19" t="s">
        <v>92</v>
      </c>
      <c r="AC33" s="20"/>
      <c r="AD33" s="73" t="s">
        <v>85</v>
      </c>
      <c r="AE33" s="23"/>
      <c r="AF33" s="24" t="str">
        <f t="shared" si="2"/>
        <v/>
      </c>
      <c r="AG33" s="275"/>
      <c r="AH33" s="23"/>
      <c r="AI33" s="23"/>
    </row>
    <row r="34" spans="1:35" s="121" customFormat="1" ht="123" customHeight="1" x14ac:dyDescent="0.2">
      <c r="A34" s="50" t="s">
        <v>135</v>
      </c>
      <c r="B34" s="29" t="str">
        <f>IF('PCA Licit, Dispensa, Inexi'!$A34="","",VLOOKUP(A34,dados!$A$1:$B$24,2,FALSE))</f>
        <v>Direção-Geral Administrativa</v>
      </c>
      <c r="C34" s="241" t="s">
        <v>583</v>
      </c>
      <c r="D34" s="51" t="s">
        <v>458</v>
      </c>
      <c r="E34" s="54" t="s">
        <v>553</v>
      </c>
      <c r="F34" s="50" t="s">
        <v>62</v>
      </c>
      <c r="G34" s="51" t="s">
        <v>584</v>
      </c>
      <c r="H34" s="51" t="s">
        <v>555</v>
      </c>
      <c r="I34" s="20" t="s">
        <v>575</v>
      </c>
      <c r="J34" s="96" t="s">
        <v>114</v>
      </c>
      <c r="K34" s="19" t="s">
        <v>585</v>
      </c>
      <c r="L34" s="22">
        <v>16550.560000000001</v>
      </c>
      <c r="M34" s="50" t="s">
        <v>64</v>
      </c>
      <c r="N34" s="50" t="s">
        <v>63</v>
      </c>
      <c r="O34" s="50" t="s">
        <v>62</v>
      </c>
      <c r="P34" s="50" t="s">
        <v>62</v>
      </c>
      <c r="Q34" s="53">
        <v>45428</v>
      </c>
      <c r="R34" s="53">
        <v>45575</v>
      </c>
      <c r="S34" s="53"/>
      <c r="T34" s="53">
        <v>45292</v>
      </c>
      <c r="U34" s="53"/>
      <c r="V34" s="20" t="s">
        <v>435</v>
      </c>
      <c r="W34" s="20"/>
      <c r="X34" s="20" t="s">
        <v>448</v>
      </c>
      <c r="Y34" s="53"/>
      <c r="Z34" s="51"/>
      <c r="AA34" s="19" t="s">
        <v>126</v>
      </c>
      <c r="AB34" s="19" t="s">
        <v>92</v>
      </c>
      <c r="AC34" s="51"/>
      <c r="AD34" s="73" t="s">
        <v>85</v>
      </c>
      <c r="AE34" s="53"/>
      <c r="AF34" s="24" t="str">
        <f t="shared" si="2"/>
        <v/>
      </c>
      <c r="AG34" s="275"/>
      <c r="AH34" s="53"/>
      <c r="AI34" s="53"/>
    </row>
    <row r="35" spans="1:35" s="291" customFormat="1" ht="96" customHeight="1" x14ac:dyDescent="0.2">
      <c r="A35" s="284" t="s">
        <v>174</v>
      </c>
      <c r="B35" s="29" t="str">
        <f>IF('PCA Licit, Dispensa, Inexi'!$A35="","",VLOOKUP(A35,dados!$A$1:$B$24,2,FALSE))</f>
        <v>Núcleo de Inteligência e Segurança Institucional</v>
      </c>
      <c r="C35" s="285" t="s">
        <v>586</v>
      </c>
      <c r="D35" s="286" t="s">
        <v>55</v>
      </c>
      <c r="E35" s="286" t="s">
        <v>587</v>
      </c>
      <c r="F35" s="284" t="s">
        <v>62</v>
      </c>
      <c r="G35" s="286" t="s">
        <v>588</v>
      </c>
      <c r="H35" s="286" t="s">
        <v>589</v>
      </c>
      <c r="I35" s="286" t="s">
        <v>590</v>
      </c>
      <c r="J35" s="287" t="s">
        <v>128</v>
      </c>
      <c r="K35" s="284" t="s">
        <v>591</v>
      </c>
      <c r="L35" s="288">
        <v>68000</v>
      </c>
      <c r="M35" s="284" t="s">
        <v>64</v>
      </c>
      <c r="N35" s="284" t="s">
        <v>75</v>
      </c>
      <c r="O35" s="284" t="s">
        <v>62</v>
      </c>
      <c r="P35" s="284" t="s">
        <v>62</v>
      </c>
      <c r="Q35" s="289">
        <v>45306</v>
      </c>
      <c r="R35" s="289">
        <v>45351</v>
      </c>
      <c r="S35" s="289"/>
      <c r="T35" s="289">
        <v>45473</v>
      </c>
      <c r="U35" s="289"/>
      <c r="V35" s="286" t="s">
        <v>441</v>
      </c>
      <c r="W35" s="286"/>
      <c r="X35" s="286" t="s">
        <v>448</v>
      </c>
      <c r="Y35" s="289"/>
      <c r="Z35" s="286"/>
      <c r="AA35" s="284" t="s">
        <v>126</v>
      </c>
      <c r="AB35" s="284" t="s">
        <v>120</v>
      </c>
      <c r="AC35" s="286"/>
      <c r="AD35" s="290"/>
      <c r="AE35" s="289"/>
      <c r="AF35" s="24" t="str">
        <f t="shared" si="2"/>
        <v/>
      </c>
      <c r="AG35" s="275"/>
      <c r="AH35" s="289"/>
      <c r="AI35" s="289"/>
    </row>
    <row r="36" spans="1:35" s="121" customFormat="1" ht="87.75" customHeight="1" x14ac:dyDescent="0.2">
      <c r="A36" s="50" t="s">
        <v>174</v>
      </c>
      <c r="B36" s="29" t="str">
        <f>IF('PCA Licit, Dispensa, Inexi'!$A36="","",VLOOKUP(A36,dados!$A$1:$B$24,2,FALSE))</f>
        <v>Núcleo de Inteligência e Segurança Institucional</v>
      </c>
      <c r="C36" s="286" t="s">
        <v>592</v>
      </c>
      <c r="D36" s="51" t="s">
        <v>55</v>
      </c>
      <c r="E36" s="54" t="s">
        <v>593</v>
      </c>
      <c r="F36" s="50" t="s">
        <v>62</v>
      </c>
      <c r="G36" s="51" t="s">
        <v>594</v>
      </c>
      <c r="H36" s="51" t="s">
        <v>595</v>
      </c>
      <c r="I36" s="51" t="s">
        <v>596</v>
      </c>
      <c r="J36" s="51" t="s">
        <v>128</v>
      </c>
      <c r="K36" s="19" t="s">
        <v>597</v>
      </c>
      <c r="L36" s="22">
        <v>550000</v>
      </c>
      <c r="M36" s="50" t="s">
        <v>64</v>
      </c>
      <c r="N36" s="50" t="s">
        <v>63</v>
      </c>
      <c r="O36" s="50" t="s">
        <v>64</v>
      </c>
      <c r="P36" s="50" t="s">
        <v>62</v>
      </c>
      <c r="Q36" s="53">
        <v>45352</v>
      </c>
      <c r="R36" s="53">
        <v>45397</v>
      </c>
      <c r="S36" s="53"/>
      <c r="T36" s="53">
        <v>45473</v>
      </c>
      <c r="U36" s="53"/>
      <c r="V36" s="20" t="s">
        <v>479</v>
      </c>
      <c r="W36" s="20"/>
      <c r="X36" s="20" t="s">
        <v>441</v>
      </c>
      <c r="Y36" s="53"/>
      <c r="Z36" s="51"/>
      <c r="AA36" s="19" t="s">
        <v>126</v>
      </c>
      <c r="AB36" s="19" t="s">
        <v>120</v>
      </c>
      <c r="AC36" s="51"/>
      <c r="AD36" s="73"/>
      <c r="AE36" s="53"/>
      <c r="AF36" s="24" t="str">
        <f t="shared" si="2"/>
        <v/>
      </c>
      <c r="AG36" s="275"/>
      <c r="AH36" s="53"/>
      <c r="AI36" s="53"/>
    </row>
    <row r="37" spans="1:35" s="121" customFormat="1" ht="55.5" customHeight="1" x14ac:dyDescent="0.2">
      <c r="A37" s="50" t="s">
        <v>174</v>
      </c>
      <c r="B37" s="29" t="str">
        <f>IF('PCA Licit, Dispensa, Inexi'!$A37="","",VLOOKUP(A37,dados!$A$1:$B$24,2,FALSE))</f>
        <v>Núcleo de Inteligência e Segurança Institucional</v>
      </c>
      <c r="C37" s="51" t="s">
        <v>598</v>
      </c>
      <c r="D37" s="51" t="s">
        <v>55</v>
      </c>
      <c r="E37" s="54" t="s">
        <v>599</v>
      </c>
      <c r="F37" s="50" t="s">
        <v>62</v>
      </c>
      <c r="G37" s="51" t="s">
        <v>600</v>
      </c>
      <c r="H37" s="51" t="s">
        <v>589</v>
      </c>
      <c r="I37" s="51" t="s">
        <v>601</v>
      </c>
      <c r="J37" s="51" t="s">
        <v>128</v>
      </c>
      <c r="K37" s="19" t="s">
        <v>602</v>
      </c>
      <c r="L37" s="22">
        <v>500000</v>
      </c>
      <c r="M37" s="50" t="s">
        <v>64</v>
      </c>
      <c r="N37" s="50" t="s">
        <v>63</v>
      </c>
      <c r="O37" s="50" t="s">
        <v>62</v>
      </c>
      <c r="P37" s="50" t="s">
        <v>62</v>
      </c>
      <c r="Q37" s="53">
        <v>45352</v>
      </c>
      <c r="R37" s="53">
        <v>45397</v>
      </c>
      <c r="S37" s="53"/>
      <c r="T37" s="53">
        <v>45473</v>
      </c>
      <c r="U37" s="53"/>
      <c r="V37" s="20" t="s">
        <v>456</v>
      </c>
      <c r="W37" s="20"/>
      <c r="X37" s="20" t="s">
        <v>448</v>
      </c>
      <c r="Y37" s="53"/>
      <c r="Z37" s="51"/>
      <c r="AA37" s="19" t="s">
        <v>126</v>
      </c>
      <c r="AB37" s="19" t="s">
        <v>120</v>
      </c>
      <c r="AC37" s="51"/>
      <c r="AD37" s="73"/>
      <c r="AE37" s="53"/>
      <c r="AF37" s="24" t="str">
        <f t="shared" si="2"/>
        <v/>
      </c>
      <c r="AG37" s="275"/>
      <c r="AH37" s="53"/>
      <c r="AI37" s="53"/>
    </row>
    <row r="38" spans="1:35" s="16" customFormat="1" ht="50.25" customHeight="1" x14ac:dyDescent="0.2">
      <c r="A38" s="50" t="s">
        <v>174</v>
      </c>
      <c r="B38" s="29" t="str">
        <f>IF('PCA Licit, Dispensa, Inexi'!$A38="","",VLOOKUP(A38,dados!$A$1:$B$24,2,FALSE))</f>
        <v>Núcleo de Inteligência e Segurança Institucional</v>
      </c>
      <c r="C38" s="51" t="s">
        <v>603</v>
      </c>
      <c r="D38" s="51" t="s">
        <v>55</v>
      </c>
      <c r="E38" s="54" t="s">
        <v>604</v>
      </c>
      <c r="F38" s="50" t="s">
        <v>62</v>
      </c>
      <c r="G38" s="51" t="s">
        <v>605</v>
      </c>
      <c r="H38" s="51" t="s">
        <v>606</v>
      </c>
      <c r="I38" s="51" t="s">
        <v>607</v>
      </c>
      <c r="J38" s="51" t="s">
        <v>128</v>
      </c>
      <c r="K38" s="19" t="s">
        <v>608</v>
      </c>
      <c r="L38" s="22">
        <v>200000</v>
      </c>
      <c r="M38" s="50" t="s">
        <v>62</v>
      </c>
      <c r="N38" s="50" t="s">
        <v>63</v>
      </c>
      <c r="O38" s="50" t="s">
        <v>64</v>
      </c>
      <c r="P38" s="50" t="s">
        <v>62</v>
      </c>
      <c r="Q38" s="53">
        <v>45306</v>
      </c>
      <c r="R38" s="53">
        <v>45351</v>
      </c>
      <c r="S38" s="53"/>
      <c r="T38" s="53">
        <v>45471</v>
      </c>
      <c r="U38" s="53"/>
      <c r="V38" s="20" t="s">
        <v>462</v>
      </c>
      <c r="W38" s="20"/>
      <c r="X38" s="20" t="s">
        <v>447</v>
      </c>
      <c r="Y38" s="53"/>
      <c r="Z38" s="51"/>
      <c r="AA38" s="19" t="s">
        <v>126</v>
      </c>
      <c r="AB38" s="19" t="s">
        <v>106</v>
      </c>
      <c r="AC38" s="51"/>
      <c r="AD38" s="73"/>
      <c r="AE38" s="53"/>
      <c r="AF38" s="24" t="str">
        <f t="shared" si="2"/>
        <v/>
      </c>
      <c r="AG38" s="275"/>
      <c r="AH38" s="53"/>
      <c r="AI38" s="53"/>
    </row>
    <row r="39" spans="1:35" s="16" customFormat="1" ht="66" customHeight="1" x14ac:dyDescent="0.2">
      <c r="A39" s="19" t="s">
        <v>174</v>
      </c>
      <c r="B39" s="29" t="str">
        <f>IF('PCA Licit, Dispensa, Inexi'!$A39="","",VLOOKUP(A39,dados!$A$1:$B$24,2,FALSE))</f>
        <v>Núcleo de Inteligência e Segurança Institucional</v>
      </c>
      <c r="C39" s="20" t="s">
        <v>609</v>
      </c>
      <c r="D39" s="20" t="s">
        <v>55</v>
      </c>
      <c r="E39" s="54" t="s">
        <v>604</v>
      </c>
      <c r="F39" s="19" t="s">
        <v>62</v>
      </c>
      <c r="G39" s="20" t="s">
        <v>610</v>
      </c>
      <c r="H39" s="20" t="s">
        <v>606</v>
      </c>
      <c r="I39" s="20" t="s">
        <v>611</v>
      </c>
      <c r="J39" s="20" t="s">
        <v>128</v>
      </c>
      <c r="K39" s="19" t="s">
        <v>612</v>
      </c>
      <c r="L39" s="22">
        <v>250000</v>
      </c>
      <c r="M39" s="19" t="s">
        <v>62</v>
      </c>
      <c r="N39" s="19" t="s">
        <v>63</v>
      </c>
      <c r="O39" s="19" t="s">
        <v>64</v>
      </c>
      <c r="P39" s="19" t="s">
        <v>62</v>
      </c>
      <c r="Q39" s="23">
        <v>45306</v>
      </c>
      <c r="R39" s="23">
        <v>45351</v>
      </c>
      <c r="S39" s="23"/>
      <c r="T39" s="23">
        <v>45471</v>
      </c>
      <c r="U39" s="23"/>
      <c r="V39" s="20" t="s">
        <v>456</v>
      </c>
      <c r="W39" s="20"/>
      <c r="X39" s="20" t="s">
        <v>501</v>
      </c>
      <c r="Y39" s="23"/>
      <c r="Z39" s="20"/>
      <c r="AA39" s="19" t="s">
        <v>126</v>
      </c>
      <c r="AB39" s="19" t="s">
        <v>106</v>
      </c>
      <c r="AC39" s="20"/>
      <c r="AD39" s="73"/>
      <c r="AE39" s="23"/>
      <c r="AF39" s="24" t="str">
        <f t="shared" si="2"/>
        <v/>
      </c>
      <c r="AG39" s="275"/>
      <c r="AH39" s="23"/>
      <c r="AI39" s="23"/>
    </row>
    <row r="40" spans="1:35" s="121" customFormat="1" ht="38.25" customHeight="1" x14ac:dyDescent="0.2">
      <c r="A40" s="50" t="s">
        <v>174</v>
      </c>
      <c r="B40" s="29" t="str">
        <f>IF('PCA Licit, Dispensa, Inexi'!$A40="","",VLOOKUP(A40,dados!$A$1:$B$24,2,FALSE))</f>
        <v>Núcleo de Inteligência e Segurança Institucional</v>
      </c>
      <c r="C40" s="51" t="s">
        <v>613</v>
      </c>
      <c r="D40" s="51" t="s">
        <v>55</v>
      </c>
      <c r="E40" s="54" t="s">
        <v>614</v>
      </c>
      <c r="F40" s="50" t="s">
        <v>62</v>
      </c>
      <c r="G40" s="51" t="s">
        <v>615</v>
      </c>
      <c r="H40" s="51" t="s">
        <v>109</v>
      </c>
      <c r="I40" s="51" t="s">
        <v>616</v>
      </c>
      <c r="J40" s="51" t="s">
        <v>128</v>
      </c>
      <c r="K40" s="19" t="s">
        <v>617</v>
      </c>
      <c r="L40" s="22">
        <v>120000</v>
      </c>
      <c r="M40" s="50" t="s">
        <v>64</v>
      </c>
      <c r="N40" s="50" t="s">
        <v>63</v>
      </c>
      <c r="O40" s="50" t="s">
        <v>62</v>
      </c>
      <c r="P40" s="50" t="s">
        <v>62</v>
      </c>
      <c r="Q40" s="53">
        <v>45444</v>
      </c>
      <c r="R40" s="53">
        <v>45488</v>
      </c>
      <c r="S40" s="53"/>
      <c r="T40" s="53">
        <v>45575</v>
      </c>
      <c r="U40" s="53"/>
      <c r="V40" s="20" t="s">
        <v>447</v>
      </c>
      <c r="W40" s="20"/>
      <c r="X40" s="20" t="s">
        <v>448</v>
      </c>
      <c r="Y40" s="53"/>
      <c r="Z40" s="51"/>
      <c r="AA40" s="19" t="s">
        <v>126</v>
      </c>
      <c r="AB40" s="19" t="s">
        <v>106</v>
      </c>
      <c r="AC40" s="51"/>
      <c r="AD40" s="73"/>
      <c r="AE40" s="53"/>
      <c r="AF40" s="24" t="str">
        <f t="shared" si="2"/>
        <v/>
      </c>
      <c r="AG40" s="275"/>
      <c r="AH40" s="53"/>
      <c r="AI40" s="53"/>
    </row>
    <row r="41" spans="1:35" s="121" customFormat="1" ht="105" x14ac:dyDescent="0.2">
      <c r="A41" s="50" t="s">
        <v>145</v>
      </c>
      <c r="B41" s="29" t="str">
        <f>IF('PCA Licit, Dispensa, Inexi'!$A41="","",VLOOKUP(A41,dados!$A$1:$B$24,2,FALSE))</f>
        <v>Diretoria de Infraestrutura</v>
      </c>
      <c r="C41" s="51" t="s">
        <v>618</v>
      </c>
      <c r="D41" s="51" t="s">
        <v>55</v>
      </c>
      <c r="E41" s="54" t="s">
        <v>619</v>
      </c>
      <c r="F41" s="50" t="s">
        <v>62</v>
      </c>
      <c r="G41" s="51" t="s">
        <v>620</v>
      </c>
      <c r="H41" s="51" t="s">
        <v>109</v>
      </c>
      <c r="I41" s="51" t="s">
        <v>621</v>
      </c>
      <c r="J41" s="51" t="s">
        <v>128</v>
      </c>
      <c r="K41" s="19" t="s">
        <v>622</v>
      </c>
      <c r="L41" s="22" t="s">
        <v>623</v>
      </c>
      <c r="M41" s="50" t="s">
        <v>64</v>
      </c>
      <c r="N41" s="50" t="s">
        <v>63</v>
      </c>
      <c r="O41" s="50" t="s">
        <v>62</v>
      </c>
      <c r="P41" s="50" t="s">
        <v>62</v>
      </c>
      <c r="Q41" s="53">
        <v>45444</v>
      </c>
      <c r="R41" s="53">
        <v>45488</v>
      </c>
      <c r="S41" s="53"/>
      <c r="T41" s="53">
        <v>45575</v>
      </c>
      <c r="U41" s="53"/>
      <c r="V41" s="20" t="s">
        <v>452</v>
      </c>
      <c r="W41" s="20"/>
      <c r="X41" s="56" t="s">
        <v>448</v>
      </c>
      <c r="Y41" s="53"/>
      <c r="Z41" s="51"/>
      <c r="AA41" s="19" t="s">
        <v>126</v>
      </c>
      <c r="AB41" s="19" t="s">
        <v>120</v>
      </c>
      <c r="AC41" s="51"/>
      <c r="AD41" s="73"/>
      <c r="AE41" s="53"/>
      <c r="AF41" s="24" t="str">
        <f t="shared" si="2"/>
        <v/>
      </c>
      <c r="AG41" s="275"/>
      <c r="AH41" s="53"/>
      <c r="AI41" s="53"/>
    </row>
    <row r="42" spans="1:35" s="121" customFormat="1" x14ac:dyDescent="0.2">
      <c r="A42" s="50" t="s">
        <v>154</v>
      </c>
      <c r="B42" s="29" t="str">
        <f>IF('PCA Licit, Dispensa, Inexi'!$A42="","",VLOOKUP(A42,dados!$A$1:$B$24,2,FALSE))</f>
        <v>Diretoria de Orçamento e Finanças</v>
      </c>
      <c r="C42" s="51" t="s">
        <v>624</v>
      </c>
      <c r="D42" s="51" t="s">
        <v>458</v>
      </c>
      <c r="E42" s="54" t="s">
        <v>625</v>
      </c>
      <c r="F42" s="50" t="s">
        <v>62</v>
      </c>
      <c r="G42" s="51" t="s">
        <v>626</v>
      </c>
      <c r="H42" s="51" t="s">
        <v>155</v>
      </c>
      <c r="I42" s="51" t="s">
        <v>627</v>
      </c>
      <c r="J42" s="51" t="s">
        <v>128</v>
      </c>
      <c r="K42" s="19">
        <v>1</v>
      </c>
      <c r="L42" s="22">
        <v>0</v>
      </c>
      <c r="M42" s="50" t="s">
        <v>64</v>
      </c>
      <c r="N42" s="50" t="s">
        <v>63</v>
      </c>
      <c r="O42" s="50" t="s">
        <v>62</v>
      </c>
      <c r="P42" s="50" t="s">
        <v>64</v>
      </c>
      <c r="Q42" s="53">
        <v>45214</v>
      </c>
      <c r="R42" s="53">
        <v>45350</v>
      </c>
      <c r="S42" s="53"/>
      <c r="T42" s="53">
        <v>45454</v>
      </c>
      <c r="U42" s="53"/>
      <c r="V42" s="20" t="s">
        <v>501</v>
      </c>
      <c r="W42" s="97"/>
      <c r="X42" s="77" t="s">
        <v>435</v>
      </c>
      <c r="Y42" s="53"/>
      <c r="Z42" s="51"/>
      <c r="AA42" s="19" t="s">
        <v>126</v>
      </c>
      <c r="AB42" s="19" t="s">
        <v>92</v>
      </c>
      <c r="AC42" s="51"/>
      <c r="AD42" s="73" t="s">
        <v>85</v>
      </c>
      <c r="AE42" s="53"/>
      <c r="AF42" s="24" t="str">
        <f t="shared" si="2"/>
        <v/>
      </c>
      <c r="AG42" s="275"/>
      <c r="AH42" s="53"/>
      <c r="AI42" s="53"/>
    </row>
    <row r="43" spans="1:35" s="121" customFormat="1" ht="90" x14ac:dyDescent="0.2">
      <c r="A43" s="50" t="s">
        <v>154</v>
      </c>
      <c r="B43" s="29" t="str">
        <f>IF('PCA Licit, Dispensa, Inexi'!$A43="","",VLOOKUP(A43,dados!$A$1:$B$24,2,FALSE))</f>
        <v>Diretoria de Orçamento e Finanças</v>
      </c>
      <c r="C43" s="51" t="s">
        <v>628</v>
      </c>
      <c r="D43" s="51" t="s">
        <v>458</v>
      </c>
      <c r="E43" s="54" t="s">
        <v>629</v>
      </c>
      <c r="F43" s="50" t="s">
        <v>62</v>
      </c>
      <c r="G43" s="51" t="s">
        <v>630</v>
      </c>
      <c r="H43" s="51" t="s">
        <v>155</v>
      </c>
      <c r="I43" s="51" t="s">
        <v>631</v>
      </c>
      <c r="J43" s="51" t="s">
        <v>432</v>
      </c>
      <c r="K43" s="19">
        <v>1</v>
      </c>
      <c r="L43" s="22">
        <v>4500000</v>
      </c>
      <c r="M43" s="50" t="s">
        <v>64</v>
      </c>
      <c r="N43" s="50" t="s">
        <v>63</v>
      </c>
      <c r="O43" s="50" t="s">
        <v>62</v>
      </c>
      <c r="P43" s="50" t="s">
        <v>64</v>
      </c>
      <c r="Q43" s="53">
        <v>45214</v>
      </c>
      <c r="R43" s="53">
        <v>45350</v>
      </c>
      <c r="S43" s="53"/>
      <c r="T43" s="53">
        <v>45454</v>
      </c>
      <c r="U43" s="53"/>
      <c r="V43" s="20" t="s">
        <v>441</v>
      </c>
      <c r="W43" s="20"/>
      <c r="X43" s="20" t="s">
        <v>479</v>
      </c>
      <c r="Y43" s="53"/>
      <c r="Z43" s="51"/>
      <c r="AA43" s="19" t="s">
        <v>126</v>
      </c>
      <c r="AB43" s="19" t="s">
        <v>120</v>
      </c>
      <c r="AC43" s="51"/>
      <c r="AD43" s="73" t="s">
        <v>85</v>
      </c>
      <c r="AE43" s="53"/>
      <c r="AF43" s="24" t="str">
        <f t="shared" si="2"/>
        <v/>
      </c>
      <c r="AG43" s="275"/>
      <c r="AH43" s="53"/>
      <c r="AI43" s="53"/>
    </row>
    <row r="44" spans="1:35" s="121" customFormat="1" ht="45" x14ac:dyDescent="0.2">
      <c r="A44" s="50" t="s">
        <v>154</v>
      </c>
      <c r="B44" s="29" t="str">
        <f>IF('PCA Licit, Dispensa, Inexi'!$A44="","",VLOOKUP(A44,dados!$A$1:$B$24,2,FALSE))</f>
        <v>Diretoria de Orçamento e Finanças</v>
      </c>
      <c r="C44" s="51" t="s">
        <v>632</v>
      </c>
      <c r="D44" s="51" t="s">
        <v>458</v>
      </c>
      <c r="E44" s="54" t="s">
        <v>633</v>
      </c>
      <c r="F44" s="50" t="s">
        <v>62</v>
      </c>
      <c r="G44" s="51" t="s">
        <v>634</v>
      </c>
      <c r="H44" s="51" t="s">
        <v>155</v>
      </c>
      <c r="I44" s="51" t="s">
        <v>635</v>
      </c>
      <c r="J44" s="51" t="s">
        <v>128</v>
      </c>
      <c r="K44" s="19">
        <v>1</v>
      </c>
      <c r="L44" s="22">
        <v>0</v>
      </c>
      <c r="M44" s="50" t="s">
        <v>64</v>
      </c>
      <c r="N44" s="50" t="s">
        <v>63</v>
      </c>
      <c r="O44" s="50" t="s">
        <v>62</v>
      </c>
      <c r="P44" s="50" t="s">
        <v>64</v>
      </c>
      <c r="Q44" s="53">
        <v>45214</v>
      </c>
      <c r="R44" s="53">
        <v>45350</v>
      </c>
      <c r="S44" s="53"/>
      <c r="T44" s="53">
        <v>45454</v>
      </c>
      <c r="U44" s="53"/>
      <c r="V44" s="20" t="s">
        <v>452</v>
      </c>
      <c r="W44" s="97"/>
      <c r="X44" s="77" t="s">
        <v>479</v>
      </c>
      <c r="Y44" s="53"/>
      <c r="Z44" s="51"/>
      <c r="AA44" s="19" t="s">
        <v>126</v>
      </c>
      <c r="AB44" s="19" t="s">
        <v>120</v>
      </c>
      <c r="AC44" s="51"/>
      <c r="AD44" s="73" t="s">
        <v>85</v>
      </c>
      <c r="AE44" s="53"/>
      <c r="AF44" s="24" t="str">
        <f t="shared" si="2"/>
        <v/>
      </c>
      <c r="AG44" s="275"/>
      <c r="AH44" s="53"/>
      <c r="AI44" s="53"/>
    </row>
    <row r="45" spans="1:35" s="121" customFormat="1" ht="90" x14ac:dyDescent="0.2">
      <c r="A45" s="50" t="s">
        <v>170</v>
      </c>
      <c r="B45" s="29" t="str">
        <f>IF('PCA Licit, Dispensa, Inexi'!$A45="","",VLOOKUP(A45,dados!$A$1:$B$24,2,FALSE))</f>
        <v>Núcleo de Comunicação Institucional</v>
      </c>
      <c r="C45" s="51" t="s">
        <v>636</v>
      </c>
      <c r="D45" s="51" t="s">
        <v>458</v>
      </c>
      <c r="E45" s="54" t="s">
        <v>637</v>
      </c>
      <c r="F45" s="50" t="s">
        <v>62</v>
      </c>
      <c r="G45" s="51" t="s">
        <v>638</v>
      </c>
      <c r="H45" s="51" t="s">
        <v>639</v>
      </c>
      <c r="I45" s="51" t="s">
        <v>640</v>
      </c>
      <c r="J45" s="51" t="s">
        <v>128</v>
      </c>
      <c r="K45" s="19" t="s">
        <v>551</v>
      </c>
      <c r="L45" s="22">
        <v>50000</v>
      </c>
      <c r="M45" s="50" t="s">
        <v>64</v>
      </c>
      <c r="N45" s="50" t="s">
        <v>75</v>
      </c>
      <c r="O45" s="50" t="s">
        <v>62</v>
      </c>
      <c r="P45" s="50" t="s">
        <v>62</v>
      </c>
      <c r="Q45" s="53">
        <v>45474</v>
      </c>
      <c r="R45" s="53">
        <v>45139</v>
      </c>
      <c r="S45" s="53"/>
      <c r="T45" s="53">
        <v>45658</v>
      </c>
      <c r="U45" s="53"/>
      <c r="V45" s="20" t="s">
        <v>479</v>
      </c>
      <c r="W45" s="20"/>
      <c r="X45" s="20" t="s">
        <v>448</v>
      </c>
      <c r="Y45" s="53"/>
      <c r="Z45" s="51"/>
      <c r="AA45" s="19" t="s">
        <v>126</v>
      </c>
      <c r="AB45" s="19" t="s">
        <v>120</v>
      </c>
      <c r="AC45" s="51"/>
      <c r="AD45" s="73" t="s">
        <v>85</v>
      </c>
      <c r="AE45" s="53"/>
      <c r="AF45" s="24" t="str">
        <f t="shared" si="2"/>
        <v/>
      </c>
      <c r="AG45" s="275"/>
      <c r="AH45" s="53"/>
      <c r="AI45" s="53"/>
    </row>
    <row r="46" spans="1:35" s="121" customFormat="1" ht="90" x14ac:dyDescent="0.2">
      <c r="A46" s="50" t="s">
        <v>158</v>
      </c>
      <c r="B46" s="29" t="str">
        <f>IF('PCA Licit, Dispensa, Inexi'!$A46="","",VLOOKUP(A46,dados!$A$1:$B$24,2,FALSE))</f>
        <v>Diretoria de Saúde e Qualidade de Vida</v>
      </c>
      <c r="C46" s="51" t="s">
        <v>641</v>
      </c>
      <c r="D46" s="51" t="s">
        <v>458</v>
      </c>
      <c r="E46" s="54" t="s">
        <v>642</v>
      </c>
      <c r="F46" s="50" t="s">
        <v>62</v>
      </c>
      <c r="G46" s="51" t="s">
        <v>643</v>
      </c>
      <c r="H46" s="51" t="s">
        <v>158</v>
      </c>
      <c r="I46" s="51" t="s">
        <v>644</v>
      </c>
      <c r="J46" s="51" t="s">
        <v>100</v>
      </c>
      <c r="K46" s="19">
        <v>12737</v>
      </c>
      <c r="L46" s="22">
        <v>1006223</v>
      </c>
      <c r="M46" s="50" t="s">
        <v>64</v>
      </c>
      <c r="N46" s="50" t="s">
        <v>63</v>
      </c>
      <c r="O46" s="50" t="s">
        <v>62</v>
      </c>
      <c r="P46" s="278" t="s">
        <v>62</v>
      </c>
      <c r="Q46" s="276">
        <v>45299</v>
      </c>
      <c r="R46" s="276">
        <v>45323</v>
      </c>
      <c r="S46" s="277"/>
      <c r="T46" s="276">
        <v>45392</v>
      </c>
      <c r="U46" s="279"/>
      <c r="V46" s="20" t="s">
        <v>435</v>
      </c>
      <c r="W46" s="20"/>
      <c r="X46" s="20" t="s">
        <v>448</v>
      </c>
      <c r="Y46" s="53"/>
      <c r="Z46" s="51"/>
      <c r="AA46" s="19" t="s">
        <v>126</v>
      </c>
      <c r="AB46" s="19" t="s">
        <v>120</v>
      </c>
      <c r="AC46" s="51"/>
      <c r="AD46" s="73" t="s">
        <v>85</v>
      </c>
      <c r="AE46" s="53"/>
      <c r="AF46" s="24" t="str">
        <f t="shared" si="2"/>
        <v/>
      </c>
      <c r="AG46" s="275"/>
      <c r="AH46" s="53"/>
      <c r="AI46" s="53"/>
    </row>
    <row r="47" spans="1:35" s="121" customFormat="1" ht="135" x14ac:dyDescent="0.2">
      <c r="A47" s="50" t="s">
        <v>158</v>
      </c>
      <c r="B47" s="29" t="str">
        <f>IF('PCA Licit, Dispensa, Inexi'!$A47="","",VLOOKUP(A47,dados!$A$1:$B$24,2,FALSE))</f>
        <v>Diretoria de Saúde e Qualidade de Vida</v>
      </c>
      <c r="C47" s="51" t="s">
        <v>645</v>
      </c>
      <c r="D47" s="51" t="s">
        <v>458</v>
      </c>
      <c r="E47" s="54" t="s">
        <v>646</v>
      </c>
      <c r="F47" s="50" t="s">
        <v>62</v>
      </c>
      <c r="G47" s="51" t="s">
        <v>647</v>
      </c>
      <c r="H47" s="51" t="s">
        <v>158</v>
      </c>
      <c r="I47" s="51" t="s">
        <v>648</v>
      </c>
      <c r="J47" s="51" t="s">
        <v>100</v>
      </c>
      <c r="K47" s="19">
        <v>3097</v>
      </c>
      <c r="L47" s="22">
        <v>487429.08</v>
      </c>
      <c r="M47" s="50" t="s">
        <v>64</v>
      </c>
      <c r="N47" s="50" t="s">
        <v>63</v>
      </c>
      <c r="O47" s="50" t="s">
        <v>62</v>
      </c>
      <c r="P47" s="278" t="s">
        <v>62</v>
      </c>
      <c r="Q47" s="276">
        <v>45352</v>
      </c>
      <c r="R47" s="276">
        <v>45427</v>
      </c>
      <c r="S47" s="277"/>
      <c r="T47" s="276">
        <v>45519</v>
      </c>
      <c r="U47" s="279"/>
      <c r="V47" s="20" t="s">
        <v>441</v>
      </c>
      <c r="W47" s="20"/>
      <c r="X47" s="20" t="s">
        <v>448</v>
      </c>
      <c r="Y47" s="53"/>
      <c r="Z47" s="51"/>
      <c r="AA47" s="19" t="s">
        <v>126</v>
      </c>
      <c r="AB47" s="19" t="s">
        <v>120</v>
      </c>
      <c r="AC47" s="51"/>
      <c r="AD47" s="73" t="s">
        <v>85</v>
      </c>
      <c r="AE47" s="53"/>
      <c r="AF47" s="24" t="str">
        <f t="shared" si="2"/>
        <v/>
      </c>
      <c r="AG47" s="275"/>
      <c r="AH47" s="53"/>
      <c r="AI47" s="53"/>
    </row>
    <row r="48" spans="1:35" s="121" customFormat="1" ht="195" x14ac:dyDescent="0.2">
      <c r="A48" s="50" t="s">
        <v>158</v>
      </c>
      <c r="B48" s="29" t="str">
        <f>IF('PCA Licit, Dispensa, Inexi'!$A48="","",VLOOKUP(A48,dados!$A$1:$B$24,2,FALSE))</f>
        <v>Diretoria de Saúde e Qualidade de Vida</v>
      </c>
      <c r="C48" s="51" t="s">
        <v>649</v>
      </c>
      <c r="D48" s="51" t="s">
        <v>458</v>
      </c>
      <c r="E48" s="54" t="s">
        <v>650</v>
      </c>
      <c r="F48" s="50" t="s">
        <v>62</v>
      </c>
      <c r="G48" s="51" t="s">
        <v>651</v>
      </c>
      <c r="H48" s="51" t="s">
        <v>158</v>
      </c>
      <c r="I48" s="51" t="s">
        <v>652</v>
      </c>
      <c r="J48" s="51" t="s">
        <v>100</v>
      </c>
      <c r="K48" s="19">
        <v>1</v>
      </c>
      <c r="L48" s="22">
        <v>430030.33</v>
      </c>
      <c r="M48" s="50" t="s">
        <v>64</v>
      </c>
      <c r="N48" s="50" t="s">
        <v>63</v>
      </c>
      <c r="O48" s="50" t="s">
        <v>62</v>
      </c>
      <c r="P48" s="278" t="s">
        <v>62</v>
      </c>
      <c r="Q48" s="276">
        <v>45352</v>
      </c>
      <c r="R48" s="276">
        <v>45427</v>
      </c>
      <c r="S48" s="277"/>
      <c r="T48" s="276">
        <v>45519</v>
      </c>
      <c r="U48" s="279"/>
      <c r="V48" s="20" t="s">
        <v>447</v>
      </c>
      <c r="W48" s="20"/>
      <c r="X48" s="20" t="s">
        <v>448</v>
      </c>
      <c r="Y48" s="53"/>
      <c r="Z48" s="51"/>
      <c r="AA48" s="19" t="s">
        <v>126</v>
      </c>
      <c r="AB48" s="19" t="s">
        <v>120</v>
      </c>
      <c r="AC48" s="51"/>
      <c r="AD48" s="73" t="s">
        <v>85</v>
      </c>
      <c r="AE48" s="53"/>
      <c r="AF48" s="24" t="str">
        <f t="shared" si="2"/>
        <v/>
      </c>
      <c r="AG48" s="275"/>
      <c r="AH48" s="53"/>
      <c r="AI48" s="53"/>
    </row>
    <row r="49" spans="1:35" s="16" customFormat="1" ht="75" x14ac:dyDescent="0.2">
      <c r="A49" s="50" t="s">
        <v>162</v>
      </c>
      <c r="B49" s="29" t="str">
        <f>IF('PCA Licit, Dispensa, Inexi'!$A49="","",VLOOKUP(A49,dados!$A$1:$B$24,2,FALSE))</f>
        <v>Diretoria de Tecnologia da Informação</v>
      </c>
      <c r="C49" s="51" t="s">
        <v>653</v>
      </c>
      <c r="D49" s="51" t="s">
        <v>96</v>
      </c>
      <c r="E49" s="51">
        <v>27022</v>
      </c>
      <c r="F49" s="50" t="s">
        <v>62</v>
      </c>
      <c r="G49" s="51" t="s">
        <v>654</v>
      </c>
      <c r="H49" s="51" t="s">
        <v>162</v>
      </c>
      <c r="I49" s="51" t="s">
        <v>655</v>
      </c>
      <c r="J49" s="206" t="s">
        <v>107</v>
      </c>
      <c r="K49" s="19">
        <v>1</v>
      </c>
      <c r="L49" s="22">
        <f>12*80000</f>
        <v>960000</v>
      </c>
      <c r="M49" s="50" t="s">
        <v>62</v>
      </c>
      <c r="N49" s="50" t="s">
        <v>63</v>
      </c>
      <c r="O49" s="50" t="s">
        <v>64</v>
      </c>
      <c r="P49" s="50" t="s">
        <v>64</v>
      </c>
      <c r="Q49" s="280">
        <v>45278</v>
      </c>
      <c r="R49" s="280">
        <v>45380</v>
      </c>
      <c r="S49" s="281"/>
      <c r="T49" s="280">
        <v>45443</v>
      </c>
      <c r="U49" s="53"/>
      <c r="V49" s="20" t="s">
        <v>435</v>
      </c>
      <c r="W49" s="20"/>
      <c r="X49" s="20" t="s">
        <v>452</v>
      </c>
      <c r="Y49" s="53"/>
      <c r="Z49" s="51"/>
      <c r="AA49" s="19" t="s">
        <v>126</v>
      </c>
      <c r="AB49" s="19" t="s">
        <v>120</v>
      </c>
      <c r="AC49" s="51"/>
      <c r="AD49" s="73" t="s">
        <v>85</v>
      </c>
      <c r="AE49" s="53"/>
      <c r="AF49" s="24" t="str">
        <f t="shared" si="2"/>
        <v/>
      </c>
      <c r="AG49" s="275"/>
      <c r="AH49" s="53"/>
      <c r="AI49" s="53"/>
    </row>
    <row r="50" spans="1:35" s="220" customFormat="1" ht="75" x14ac:dyDescent="0.2">
      <c r="A50" s="208" t="s">
        <v>162</v>
      </c>
      <c r="B50" s="29" t="str">
        <f>IF('PCA Licit, Dispensa, Inexi'!$A50="","",VLOOKUP(A50,dados!$A$1:$B$24,2,FALSE))</f>
        <v>Diretoria de Tecnologia da Informação</v>
      </c>
      <c r="C50" s="211" t="s">
        <v>656</v>
      </c>
      <c r="D50" s="209" t="s">
        <v>96</v>
      </c>
      <c r="E50" s="210">
        <v>27758</v>
      </c>
      <c r="F50" s="207" t="s">
        <v>62</v>
      </c>
      <c r="G50" s="211" t="s">
        <v>657</v>
      </c>
      <c r="H50" s="51" t="s">
        <v>162</v>
      </c>
      <c r="I50" s="212" t="s">
        <v>658</v>
      </c>
      <c r="J50" s="212" t="s">
        <v>107</v>
      </c>
      <c r="K50" s="213">
        <v>1000</v>
      </c>
      <c r="L50" s="214">
        <f>1000*1500</f>
        <v>1500000</v>
      </c>
      <c r="M50" s="207" t="s">
        <v>64</v>
      </c>
      <c r="N50" s="215" t="s">
        <v>63</v>
      </c>
      <c r="O50" s="207" t="s">
        <v>62</v>
      </c>
      <c r="P50" s="207" t="s">
        <v>64</v>
      </c>
      <c r="Q50" s="207">
        <v>45365</v>
      </c>
      <c r="R50" s="207">
        <v>45412</v>
      </c>
      <c r="S50" s="207"/>
      <c r="T50" s="207">
        <v>45473</v>
      </c>
      <c r="U50" s="216"/>
      <c r="V50" s="217" t="s">
        <v>452</v>
      </c>
      <c r="W50" s="217"/>
      <c r="X50" s="217" t="s">
        <v>448</v>
      </c>
      <c r="Y50" s="216"/>
      <c r="Z50" s="209"/>
      <c r="AA50" s="19" t="s">
        <v>126</v>
      </c>
      <c r="AB50" s="19" t="s">
        <v>120</v>
      </c>
      <c r="AC50" s="209"/>
      <c r="AD50" s="218" t="s">
        <v>85</v>
      </c>
      <c r="AE50" s="216"/>
      <c r="AF50" s="219" t="str">
        <f t="shared" si="2"/>
        <v/>
      </c>
      <c r="AG50" s="275"/>
      <c r="AH50" s="216"/>
      <c r="AI50" s="216"/>
    </row>
    <row r="51" spans="1:35" s="16" customFormat="1" ht="75" x14ac:dyDescent="0.2">
      <c r="A51" s="50" t="s">
        <v>162</v>
      </c>
      <c r="B51" s="29" t="str">
        <f>IF('PCA Licit, Dispensa, Inexi'!$A51="","",VLOOKUP(A51,dados!$A$1:$B$24,2,FALSE))</f>
        <v>Diretoria de Tecnologia da Informação</v>
      </c>
      <c r="C51" s="207" t="s">
        <v>659</v>
      </c>
      <c r="D51" s="207" t="s">
        <v>96</v>
      </c>
      <c r="E51" s="210">
        <v>452839</v>
      </c>
      <c r="F51" s="207" t="s">
        <v>62</v>
      </c>
      <c r="G51" s="207" t="s">
        <v>660</v>
      </c>
      <c r="H51" s="207" t="s">
        <v>162</v>
      </c>
      <c r="I51" s="207" t="s">
        <v>661</v>
      </c>
      <c r="J51" s="207" t="s">
        <v>107</v>
      </c>
      <c r="K51" s="207" t="s">
        <v>662</v>
      </c>
      <c r="L51" s="214">
        <f>20*120000+4*800000</f>
        <v>5600000</v>
      </c>
      <c r="M51" s="207" t="s">
        <v>62</v>
      </c>
      <c r="N51" s="215" t="s">
        <v>63</v>
      </c>
      <c r="O51" s="207" t="s">
        <v>62</v>
      </c>
      <c r="P51" s="207" t="s">
        <v>64</v>
      </c>
      <c r="Q51" s="207">
        <v>45323</v>
      </c>
      <c r="R51" s="207">
        <v>45380</v>
      </c>
      <c r="S51" s="207"/>
      <c r="T51" s="207">
        <v>45473</v>
      </c>
      <c r="U51" s="53"/>
      <c r="V51" s="20" t="s">
        <v>452</v>
      </c>
      <c r="W51" s="20"/>
      <c r="X51" s="20" t="s">
        <v>441</v>
      </c>
      <c r="Y51" s="53"/>
      <c r="Z51" s="51"/>
      <c r="AA51" s="19" t="s">
        <v>126</v>
      </c>
      <c r="AB51" s="19" t="s">
        <v>120</v>
      </c>
      <c r="AC51" s="51"/>
      <c r="AD51" s="73" t="s">
        <v>85</v>
      </c>
      <c r="AE51" s="53"/>
      <c r="AF51" s="24" t="str">
        <f t="shared" si="2"/>
        <v/>
      </c>
      <c r="AG51" s="275"/>
      <c r="AH51" s="53"/>
      <c r="AI51" s="53"/>
    </row>
    <row r="52" spans="1:35" s="16" customFormat="1" ht="75" x14ac:dyDescent="0.2">
      <c r="A52" s="50" t="s">
        <v>162</v>
      </c>
      <c r="B52" s="29" t="str">
        <f>IF('PCA Licit, Dispensa, Inexi'!$A52="","",VLOOKUP(A52,dados!$A$1:$B$24,2,FALSE))</f>
        <v>Diretoria de Tecnologia da Informação</v>
      </c>
      <c r="C52" s="308" t="s">
        <v>663</v>
      </c>
      <c r="D52" s="309" t="s">
        <v>96</v>
      </c>
      <c r="E52" s="308">
        <v>27022</v>
      </c>
      <c r="F52" s="310" t="s">
        <v>62</v>
      </c>
      <c r="G52" s="308" t="s">
        <v>664</v>
      </c>
      <c r="H52" s="207" t="s">
        <v>162</v>
      </c>
      <c r="I52" s="311" t="s">
        <v>665</v>
      </c>
      <c r="J52" s="311" t="s">
        <v>107</v>
      </c>
      <c r="K52" s="308" t="s">
        <v>666</v>
      </c>
      <c r="L52" s="312">
        <v>2200000</v>
      </c>
      <c r="M52" s="310" t="s">
        <v>64</v>
      </c>
      <c r="N52" s="215" t="s">
        <v>63</v>
      </c>
      <c r="O52" s="310" t="s">
        <v>62</v>
      </c>
      <c r="P52" s="310" t="s">
        <v>62</v>
      </c>
      <c r="Q52" s="313">
        <v>45261</v>
      </c>
      <c r="R52" s="313">
        <v>45383</v>
      </c>
      <c r="S52" s="313"/>
      <c r="T52" s="310">
        <v>45445</v>
      </c>
      <c r="U52" s="53"/>
      <c r="V52" s="20" t="s">
        <v>452</v>
      </c>
      <c r="W52" s="20"/>
      <c r="X52" s="20" t="s">
        <v>448</v>
      </c>
      <c r="Y52" s="53"/>
      <c r="Z52" s="51"/>
      <c r="AA52" s="19" t="s">
        <v>126</v>
      </c>
      <c r="AB52" s="19" t="s">
        <v>120</v>
      </c>
      <c r="AC52" s="51"/>
      <c r="AD52" s="73"/>
      <c r="AE52" s="53"/>
      <c r="AF52" s="24" t="str">
        <f t="shared" si="2"/>
        <v/>
      </c>
      <c r="AG52" s="275"/>
      <c r="AH52" s="53"/>
      <c r="AI52" s="53"/>
    </row>
    <row r="53" spans="1:35" s="16" customFormat="1" ht="120" x14ac:dyDescent="0.2">
      <c r="A53" s="50" t="s">
        <v>162</v>
      </c>
      <c r="B53" s="29" t="str">
        <f>IF('PCA Licit, Dispensa, Inexi'!$A53="","",VLOOKUP(A53,dados!$A$1:$B$24,2,FALSE))</f>
        <v>Diretoria de Tecnologia da Informação</v>
      </c>
      <c r="C53" s="308" t="s">
        <v>667</v>
      </c>
      <c r="D53" s="309" t="s">
        <v>96</v>
      </c>
      <c r="E53" s="308">
        <v>27740</v>
      </c>
      <c r="F53" s="310" t="s">
        <v>62</v>
      </c>
      <c r="G53" s="308" t="s">
        <v>668</v>
      </c>
      <c r="H53" s="207" t="s">
        <v>162</v>
      </c>
      <c r="I53" s="311" t="s">
        <v>669</v>
      </c>
      <c r="J53" s="311" t="s">
        <v>107</v>
      </c>
      <c r="K53" s="308">
        <v>1</v>
      </c>
      <c r="L53" s="314">
        <v>2021147.4</v>
      </c>
      <c r="M53" s="315" t="s">
        <v>85</v>
      </c>
      <c r="N53" s="215" t="s">
        <v>63</v>
      </c>
      <c r="O53" s="310" t="s">
        <v>62</v>
      </c>
      <c r="P53" s="310" t="s">
        <v>62</v>
      </c>
      <c r="Q53" s="310">
        <v>45307</v>
      </c>
      <c r="R53" s="310">
        <v>45366</v>
      </c>
      <c r="S53" s="310"/>
      <c r="T53" s="310">
        <v>45519</v>
      </c>
      <c r="U53" s="53"/>
      <c r="V53" s="20" t="s">
        <v>456</v>
      </c>
      <c r="W53" s="20"/>
      <c r="X53" s="20" t="s">
        <v>448</v>
      </c>
      <c r="Y53" s="53"/>
      <c r="Z53" s="51"/>
      <c r="AA53" s="19" t="s">
        <v>126</v>
      </c>
      <c r="AB53" s="19" t="s">
        <v>106</v>
      </c>
      <c r="AC53" s="51"/>
      <c r="AD53" s="73" t="s">
        <v>85</v>
      </c>
      <c r="AE53" s="53"/>
      <c r="AF53" s="24" t="str">
        <f t="shared" si="2"/>
        <v/>
      </c>
      <c r="AG53" s="275"/>
      <c r="AH53" s="53"/>
      <c r="AI53" s="53"/>
    </row>
    <row r="54" spans="1:35" s="16" customFormat="1" ht="90" x14ac:dyDescent="0.2">
      <c r="A54" s="50" t="s">
        <v>162</v>
      </c>
      <c r="B54" s="29" t="str">
        <f>IF('PCA Licit, Dispensa, Inexi'!$A54="","",VLOOKUP(A54,dados!$A$1:$B$24,2,FALSE))</f>
        <v>Diretoria de Tecnologia da Informação</v>
      </c>
      <c r="C54" s="308" t="s">
        <v>670</v>
      </c>
      <c r="D54" s="309" t="s">
        <v>96</v>
      </c>
      <c r="E54" s="308">
        <v>27464</v>
      </c>
      <c r="F54" s="310" t="s">
        <v>62</v>
      </c>
      <c r="G54" s="308" t="s">
        <v>671</v>
      </c>
      <c r="H54" s="207" t="s">
        <v>162</v>
      </c>
      <c r="I54" s="316" t="s">
        <v>672</v>
      </c>
      <c r="J54" s="311" t="s">
        <v>107</v>
      </c>
      <c r="K54" s="308" t="s">
        <v>673</v>
      </c>
      <c r="L54" s="314">
        <v>1812000</v>
      </c>
      <c r="M54" s="310" t="s">
        <v>64</v>
      </c>
      <c r="N54" s="215" t="s">
        <v>63</v>
      </c>
      <c r="O54" s="310" t="s">
        <v>62</v>
      </c>
      <c r="P54" s="310" t="s">
        <v>62</v>
      </c>
      <c r="Q54" s="310">
        <v>45413</v>
      </c>
      <c r="R54" s="310">
        <v>45473</v>
      </c>
      <c r="S54" s="310"/>
      <c r="T54" s="310">
        <v>45565</v>
      </c>
      <c r="U54" s="53"/>
      <c r="V54" s="20" t="s">
        <v>479</v>
      </c>
      <c r="W54" s="20"/>
      <c r="X54" s="20" t="s">
        <v>448</v>
      </c>
      <c r="Y54" s="53"/>
      <c r="Z54" s="51"/>
      <c r="AA54" s="19" t="s">
        <v>126</v>
      </c>
      <c r="AB54" s="19" t="s">
        <v>120</v>
      </c>
      <c r="AC54" s="51"/>
      <c r="AD54" s="73" t="s">
        <v>85</v>
      </c>
      <c r="AE54" s="53"/>
      <c r="AF54" s="24" t="str">
        <f t="shared" si="2"/>
        <v/>
      </c>
      <c r="AG54" s="275"/>
      <c r="AH54" s="53"/>
      <c r="AI54" s="53"/>
    </row>
    <row r="55" spans="1:35" s="16" customFormat="1" ht="75" x14ac:dyDescent="0.2">
      <c r="A55" s="50" t="s">
        <v>162</v>
      </c>
      <c r="B55" s="29" t="str">
        <f>IF('PCA Licit, Dispensa, Inexi'!$A55="","",VLOOKUP(A55,dados!$A$1:$B$24,2,FALSE))</f>
        <v>Diretoria de Tecnologia da Informação</v>
      </c>
      <c r="C55" s="308" t="s">
        <v>674</v>
      </c>
      <c r="D55" s="309" t="s">
        <v>96</v>
      </c>
      <c r="E55" s="308">
        <v>27472</v>
      </c>
      <c r="F55" s="310" t="s">
        <v>64</v>
      </c>
      <c r="G55" s="308" t="s">
        <v>675</v>
      </c>
      <c r="H55" s="207" t="s">
        <v>162</v>
      </c>
      <c r="I55" s="317" t="s">
        <v>676</v>
      </c>
      <c r="J55" s="311" t="s">
        <v>107</v>
      </c>
      <c r="K55" s="318">
        <v>10300</v>
      </c>
      <c r="L55" s="319">
        <v>4000000</v>
      </c>
      <c r="M55" s="315" t="s">
        <v>62</v>
      </c>
      <c r="N55" s="215" t="s">
        <v>63</v>
      </c>
      <c r="O55" s="310" t="s">
        <v>64</v>
      </c>
      <c r="P55" s="310" t="s">
        <v>64</v>
      </c>
      <c r="Q55" s="320">
        <v>45447</v>
      </c>
      <c r="R55" s="320">
        <v>45509</v>
      </c>
      <c r="S55" s="320"/>
      <c r="T55" s="320">
        <v>45586</v>
      </c>
      <c r="U55" s="53"/>
      <c r="V55" s="20" t="s">
        <v>435</v>
      </c>
      <c r="W55" s="20"/>
      <c r="X55" s="20" t="s">
        <v>447</v>
      </c>
      <c r="Y55" s="53"/>
      <c r="Z55" s="51"/>
      <c r="AA55" s="19" t="s">
        <v>126</v>
      </c>
      <c r="AB55" s="19" t="s">
        <v>120</v>
      </c>
      <c r="AC55" s="51"/>
      <c r="AD55" s="73"/>
      <c r="AE55" s="53"/>
      <c r="AF55" s="24" t="str">
        <f t="shared" si="2"/>
        <v/>
      </c>
      <c r="AG55" s="275"/>
      <c r="AH55" s="53"/>
      <c r="AI55" s="53"/>
    </row>
    <row r="56" spans="1:35" s="16" customFormat="1" ht="75" x14ac:dyDescent="0.2">
      <c r="A56" s="50" t="s">
        <v>162</v>
      </c>
      <c r="B56" s="29" t="str">
        <f>IF('PCA Licit, Dispensa, Inexi'!$A56="","",VLOOKUP(A56,dados!$A$1:$B$24,2,FALSE))</f>
        <v>Diretoria de Tecnologia da Informação</v>
      </c>
      <c r="C56" s="308" t="s">
        <v>677</v>
      </c>
      <c r="D56" s="309" t="s">
        <v>96</v>
      </c>
      <c r="E56" s="308">
        <v>26077</v>
      </c>
      <c r="F56" s="310" t="s">
        <v>62</v>
      </c>
      <c r="G56" s="308" t="s">
        <v>678</v>
      </c>
      <c r="H56" s="207" t="s">
        <v>162</v>
      </c>
      <c r="I56" s="317" t="s">
        <v>679</v>
      </c>
      <c r="J56" s="311" t="s">
        <v>107</v>
      </c>
      <c r="K56" s="318" t="s">
        <v>680</v>
      </c>
      <c r="L56" s="319">
        <v>800000</v>
      </c>
      <c r="M56" s="315" t="s">
        <v>62</v>
      </c>
      <c r="N56" s="221" t="s">
        <v>75</v>
      </c>
      <c r="O56" s="310" t="s">
        <v>64</v>
      </c>
      <c r="P56" s="310" t="s">
        <v>64</v>
      </c>
      <c r="Q56" s="320">
        <v>45510</v>
      </c>
      <c r="R56" s="320">
        <v>45566</v>
      </c>
      <c r="S56" s="320"/>
      <c r="T56" s="320">
        <v>45639</v>
      </c>
      <c r="U56" s="23"/>
      <c r="V56" s="20" t="s">
        <v>435</v>
      </c>
      <c r="W56" s="20"/>
      <c r="X56" s="20" t="s">
        <v>479</v>
      </c>
      <c r="Y56" s="23"/>
      <c r="Z56" s="20"/>
      <c r="AA56" s="19" t="s">
        <v>126</v>
      </c>
      <c r="AB56" s="19" t="s">
        <v>120</v>
      </c>
      <c r="AC56" s="20"/>
      <c r="AD56" s="73" t="s">
        <v>85</v>
      </c>
      <c r="AE56" s="23"/>
      <c r="AF56" s="24" t="str">
        <f t="shared" ref="AF56:AF87" si="3">IF(AE56="","",DATEDIF(Y56,AE56,"d"))</f>
        <v/>
      </c>
      <c r="AG56" s="275"/>
      <c r="AH56" s="23"/>
      <c r="AI56" s="23"/>
    </row>
    <row r="57" spans="1:35" s="16" customFormat="1" ht="105" x14ac:dyDescent="0.2">
      <c r="A57" s="49" t="s">
        <v>162</v>
      </c>
      <c r="B57" s="29" t="str">
        <f>IF('PCA Licit, Dispensa, Inexi'!$A57="","",VLOOKUP(A57,dados!$A$1:$B$24,2,FALSE))</f>
        <v>Diretoria de Tecnologia da Informação</v>
      </c>
      <c r="C57" s="308" t="s">
        <v>681</v>
      </c>
      <c r="D57" s="309" t="s">
        <v>96</v>
      </c>
      <c r="E57" s="308" t="s">
        <v>682</v>
      </c>
      <c r="F57" s="310" t="s">
        <v>62</v>
      </c>
      <c r="G57" s="308" t="s">
        <v>683</v>
      </c>
      <c r="H57" s="207" t="s">
        <v>162</v>
      </c>
      <c r="I57" s="317" t="s">
        <v>684</v>
      </c>
      <c r="J57" s="311" t="s">
        <v>107</v>
      </c>
      <c r="K57" s="318" t="s">
        <v>685</v>
      </c>
      <c r="L57" s="319">
        <v>10719091.07</v>
      </c>
      <c r="M57" s="315" t="s">
        <v>64</v>
      </c>
      <c r="N57" s="221" t="s">
        <v>75</v>
      </c>
      <c r="O57" s="310" t="s">
        <v>62</v>
      </c>
      <c r="P57" s="310" t="s">
        <v>64</v>
      </c>
      <c r="Q57" s="320">
        <v>45762</v>
      </c>
      <c r="R57" s="320">
        <v>45933</v>
      </c>
      <c r="S57" s="320"/>
      <c r="T57" s="320">
        <v>46046</v>
      </c>
      <c r="U57" s="23"/>
      <c r="V57" s="20" t="s">
        <v>435</v>
      </c>
      <c r="W57" s="20"/>
      <c r="X57" s="20" t="s">
        <v>479</v>
      </c>
      <c r="Y57" s="23"/>
      <c r="Z57" s="20"/>
      <c r="AA57" s="19" t="s">
        <v>126</v>
      </c>
      <c r="AB57" s="19" t="s">
        <v>120</v>
      </c>
      <c r="AC57" s="71"/>
      <c r="AD57" s="73" t="s">
        <v>85</v>
      </c>
      <c r="AE57" s="71"/>
      <c r="AF57" s="24" t="str">
        <f t="shared" si="3"/>
        <v/>
      </c>
      <c r="AG57" s="275"/>
      <c r="AH57" s="71"/>
      <c r="AI57" s="103"/>
    </row>
    <row r="58" spans="1:35" s="16" customFormat="1" ht="90" x14ac:dyDescent="0.2">
      <c r="A58" s="49" t="s">
        <v>162</v>
      </c>
      <c r="B58" s="29" t="str">
        <f>IF('PCA Licit, Dispensa, Inexi'!$A58="","",VLOOKUP(A58,dados!$A$1:$B$24,2,FALSE))</f>
        <v>Diretoria de Tecnologia da Informação</v>
      </c>
      <c r="C58" s="308" t="s">
        <v>686</v>
      </c>
      <c r="D58" s="309" t="s">
        <v>96</v>
      </c>
      <c r="E58" s="308" t="s">
        <v>682</v>
      </c>
      <c r="F58" s="310" t="s">
        <v>62</v>
      </c>
      <c r="G58" s="308" t="s">
        <v>687</v>
      </c>
      <c r="H58" s="207" t="s">
        <v>162</v>
      </c>
      <c r="I58" s="317" t="s">
        <v>688</v>
      </c>
      <c r="J58" s="311" t="s">
        <v>107</v>
      </c>
      <c r="K58" s="318" t="s">
        <v>689</v>
      </c>
      <c r="L58" s="319">
        <v>4609011.1500000004</v>
      </c>
      <c r="M58" s="315" t="s">
        <v>64</v>
      </c>
      <c r="N58" s="221" t="s">
        <v>63</v>
      </c>
      <c r="O58" s="310" t="s">
        <v>62</v>
      </c>
      <c r="P58" s="310" t="s">
        <v>62</v>
      </c>
      <c r="Q58" s="320">
        <v>45474</v>
      </c>
      <c r="R58" s="320">
        <v>45569</v>
      </c>
      <c r="S58" s="320"/>
      <c r="T58" s="320">
        <v>45688</v>
      </c>
      <c r="U58" s="23"/>
      <c r="V58" s="20" t="s">
        <v>447</v>
      </c>
      <c r="W58" s="20"/>
      <c r="X58" s="20" t="s">
        <v>448</v>
      </c>
      <c r="Y58" s="23"/>
      <c r="Z58" s="20"/>
      <c r="AA58" s="19" t="s">
        <v>126</v>
      </c>
      <c r="AB58" s="19" t="s">
        <v>120</v>
      </c>
      <c r="AC58" s="120"/>
      <c r="AD58" s="73" t="s">
        <v>85</v>
      </c>
      <c r="AE58" s="120"/>
      <c r="AF58" s="24" t="str">
        <f t="shared" si="3"/>
        <v/>
      </c>
      <c r="AG58" s="275"/>
      <c r="AH58" s="120"/>
      <c r="AI58" s="52"/>
    </row>
    <row r="59" spans="1:35" s="16" customFormat="1" ht="195" x14ac:dyDescent="0.2">
      <c r="A59" s="50" t="s">
        <v>162</v>
      </c>
      <c r="B59" s="29" t="str">
        <f>IF('PCA Licit, Dispensa, Inexi'!$A59="","",VLOOKUP(A59,dados!$A$1:$B$24,2,FALSE))</f>
        <v>Diretoria de Tecnologia da Informação</v>
      </c>
      <c r="C59" s="229" t="s">
        <v>690</v>
      </c>
      <c r="D59" s="321" t="s">
        <v>96</v>
      </c>
      <c r="E59" s="308">
        <v>27502</v>
      </c>
      <c r="F59" s="310" t="s">
        <v>62</v>
      </c>
      <c r="G59" s="308" t="s">
        <v>691</v>
      </c>
      <c r="H59" s="207" t="s">
        <v>162</v>
      </c>
      <c r="I59" s="322" t="s">
        <v>692</v>
      </c>
      <c r="J59" s="311" t="s">
        <v>107</v>
      </c>
      <c r="K59" s="323" t="s">
        <v>693</v>
      </c>
      <c r="L59" s="237">
        <v>6000000</v>
      </c>
      <c r="M59" s="315" t="s">
        <v>62</v>
      </c>
      <c r="N59" s="221" t="s">
        <v>63</v>
      </c>
      <c r="O59" s="310" t="s">
        <v>62</v>
      </c>
      <c r="P59" s="310" t="s">
        <v>62</v>
      </c>
      <c r="Q59" s="310">
        <v>45240</v>
      </c>
      <c r="R59" s="310">
        <v>45317</v>
      </c>
      <c r="S59" s="310"/>
      <c r="T59" s="310">
        <v>45378</v>
      </c>
      <c r="U59" s="23"/>
      <c r="V59" s="20" t="s">
        <v>447</v>
      </c>
      <c r="W59" s="20"/>
      <c r="X59" s="20" t="s">
        <v>479</v>
      </c>
      <c r="Y59" s="23"/>
      <c r="Z59" s="20"/>
      <c r="AA59" s="19" t="s">
        <v>126</v>
      </c>
      <c r="AB59" s="19" t="s">
        <v>120</v>
      </c>
      <c r="AC59" s="20"/>
      <c r="AD59" s="73"/>
      <c r="AE59" s="23"/>
      <c r="AF59" s="24" t="str">
        <f t="shared" si="3"/>
        <v/>
      </c>
      <c r="AG59" s="275"/>
      <c r="AH59" s="23"/>
      <c r="AI59" s="23"/>
    </row>
    <row r="60" spans="1:35" s="16" customFormat="1" ht="240" x14ac:dyDescent="0.2">
      <c r="A60" s="50" t="s">
        <v>162</v>
      </c>
      <c r="B60" s="29" t="str">
        <f>IF('PCA Licit, Dispensa, Inexi'!$A60="","",VLOOKUP(A60,dados!$A$1:$B$24,2,FALSE))</f>
        <v>Diretoria de Tecnologia da Informação</v>
      </c>
      <c r="C60" s="308" t="s">
        <v>694</v>
      </c>
      <c r="D60" s="321" t="s">
        <v>96</v>
      </c>
      <c r="E60" s="308">
        <v>26000</v>
      </c>
      <c r="F60" s="310" t="s">
        <v>62</v>
      </c>
      <c r="G60" s="308" t="s">
        <v>695</v>
      </c>
      <c r="H60" s="229" t="s">
        <v>696</v>
      </c>
      <c r="I60" s="322" t="s">
        <v>697</v>
      </c>
      <c r="J60" s="311" t="s">
        <v>107</v>
      </c>
      <c r="K60" s="229" t="s">
        <v>698</v>
      </c>
      <c r="L60" s="237" t="s">
        <v>699</v>
      </c>
      <c r="M60" s="315" t="s">
        <v>62</v>
      </c>
      <c r="N60" s="221" t="s">
        <v>63</v>
      </c>
      <c r="O60" s="310" t="s">
        <v>62</v>
      </c>
      <c r="P60" s="310" t="s">
        <v>62</v>
      </c>
      <c r="Q60" s="324">
        <v>45250</v>
      </c>
      <c r="R60" s="310">
        <v>45306</v>
      </c>
      <c r="S60" s="310"/>
      <c r="T60" s="325">
        <v>45385</v>
      </c>
      <c r="U60" s="23"/>
      <c r="V60" s="20" t="s">
        <v>456</v>
      </c>
      <c r="W60" s="20"/>
      <c r="X60" s="20" t="s">
        <v>448</v>
      </c>
      <c r="Y60" s="23"/>
      <c r="Z60" s="20"/>
      <c r="AA60" s="19" t="s">
        <v>126</v>
      </c>
      <c r="AB60" s="19" t="s">
        <v>106</v>
      </c>
      <c r="AC60" s="20"/>
      <c r="AD60" s="73" t="s">
        <v>85</v>
      </c>
      <c r="AE60" s="23"/>
      <c r="AF60" s="24" t="str">
        <f t="shared" si="3"/>
        <v/>
      </c>
      <c r="AG60" s="275"/>
      <c r="AH60" s="19"/>
      <c r="AI60" s="23"/>
    </row>
    <row r="61" spans="1:35" s="16" customFormat="1" ht="225" x14ac:dyDescent="0.2">
      <c r="A61" s="50" t="s">
        <v>162</v>
      </c>
      <c r="B61" s="29" t="str">
        <f>IF('PCA Licit, Dispensa, Inexi'!$A61="","",VLOOKUP(A61,dados!$A$1:$B$24,2,FALSE))</f>
        <v>Diretoria de Tecnologia da Informação</v>
      </c>
      <c r="C61" s="308" t="s">
        <v>700</v>
      </c>
      <c r="D61" s="309" t="s">
        <v>96</v>
      </c>
      <c r="E61" s="308" t="s">
        <v>701</v>
      </c>
      <c r="F61" s="310" t="s">
        <v>62</v>
      </c>
      <c r="G61" s="221" t="s">
        <v>702</v>
      </c>
      <c r="H61" s="308" t="s">
        <v>703</v>
      </c>
      <c r="I61" s="316" t="s">
        <v>704</v>
      </c>
      <c r="J61" s="311" t="s">
        <v>107</v>
      </c>
      <c r="K61" s="326" t="s">
        <v>705</v>
      </c>
      <c r="L61" s="316" t="s">
        <v>706</v>
      </c>
      <c r="M61" s="315" t="s">
        <v>62</v>
      </c>
      <c r="N61" s="221" t="s">
        <v>63</v>
      </c>
      <c r="O61" s="310" t="s">
        <v>62</v>
      </c>
      <c r="P61" s="310" t="s">
        <v>64</v>
      </c>
      <c r="Q61" s="310">
        <v>45503</v>
      </c>
      <c r="R61" s="325">
        <v>45533</v>
      </c>
      <c r="S61" s="325"/>
      <c r="T61" s="310">
        <v>45720</v>
      </c>
      <c r="U61" s="23"/>
      <c r="V61" s="20" t="s">
        <v>501</v>
      </c>
      <c r="W61" s="20"/>
      <c r="X61" s="20" t="s">
        <v>447</v>
      </c>
      <c r="Y61" s="23"/>
      <c r="Z61" s="20"/>
      <c r="AA61" s="19" t="s">
        <v>126</v>
      </c>
      <c r="AB61" s="19" t="s">
        <v>106</v>
      </c>
      <c r="AC61" s="20"/>
      <c r="AD61" s="73" t="s">
        <v>85</v>
      </c>
      <c r="AE61" s="23"/>
      <c r="AF61" s="24" t="str">
        <f t="shared" si="3"/>
        <v/>
      </c>
      <c r="AG61" s="275"/>
      <c r="AH61" s="185"/>
      <c r="AI61" s="23"/>
    </row>
    <row r="62" spans="1:35" s="16" customFormat="1" ht="75" x14ac:dyDescent="0.25">
      <c r="A62" s="50" t="s">
        <v>162</v>
      </c>
      <c r="B62" s="29" t="str">
        <f>IF('PCA Licit, Dispensa, Inexi'!$A62="","",VLOOKUP(A62,dados!$A$1:$B$24,2,FALSE))</f>
        <v>Diretoria de Tecnologia da Informação</v>
      </c>
      <c r="C62" s="308" t="s">
        <v>707</v>
      </c>
      <c r="D62" s="309" t="s">
        <v>96</v>
      </c>
      <c r="E62" s="308">
        <v>26077</v>
      </c>
      <c r="F62" s="310" t="s">
        <v>62</v>
      </c>
      <c r="G62" s="308" t="s">
        <v>708</v>
      </c>
      <c r="H62" s="308" t="s">
        <v>162</v>
      </c>
      <c r="I62" s="316" t="s">
        <v>709</v>
      </c>
      <c r="J62" s="311" t="s">
        <v>107</v>
      </c>
      <c r="K62" s="326">
        <v>12000</v>
      </c>
      <c r="L62" s="314">
        <v>16500000</v>
      </c>
      <c r="M62" s="315" t="s">
        <v>62</v>
      </c>
      <c r="N62" s="221" t="s">
        <v>63</v>
      </c>
      <c r="O62" s="310" t="s">
        <v>62</v>
      </c>
      <c r="P62" s="310" t="s">
        <v>64</v>
      </c>
      <c r="Q62" s="310">
        <v>45593</v>
      </c>
      <c r="R62" s="325">
        <v>45716</v>
      </c>
      <c r="S62" s="325"/>
      <c r="T62" s="310">
        <v>45777</v>
      </c>
      <c r="U62" s="23"/>
      <c r="V62" s="20" t="s">
        <v>441</v>
      </c>
      <c r="W62" s="20"/>
      <c r="X62" s="20" t="s">
        <v>456</v>
      </c>
      <c r="Y62" s="23"/>
      <c r="Z62" s="20"/>
      <c r="AA62" s="19" t="s">
        <v>126</v>
      </c>
      <c r="AB62" s="19" t="s">
        <v>120</v>
      </c>
      <c r="AC62" s="20"/>
      <c r="AD62" s="73" t="s">
        <v>85</v>
      </c>
      <c r="AE62" s="23"/>
      <c r="AF62" s="24" t="str">
        <f t="shared" si="3"/>
        <v/>
      </c>
      <c r="AG62" s="275"/>
      <c r="AH62" s="184"/>
      <c r="AI62" s="23"/>
    </row>
    <row r="63" spans="1:35" s="16" customFormat="1" ht="105" x14ac:dyDescent="0.2">
      <c r="A63" s="50" t="s">
        <v>162</v>
      </c>
      <c r="B63" s="29" t="str">
        <f>IF('PCA Licit, Dispensa, Inexi'!$A63="","",VLOOKUP(A63,dados!$A$1:$B$24,2,FALSE))</f>
        <v>Diretoria de Tecnologia da Informação</v>
      </c>
      <c r="C63" s="308" t="s">
        <v>710</v>
      </c>
      <c r="D63" s="309" t="s">
        <v>96</v>
      </c>
      <c r="E63" s="308">
        <v>20710</v>
      </c>
      <c r="F63" s="310" t="s">
        <v>62</v>
      </c>
      <c r="G63" s="221" t="s">
        <v>711</v>
      </c>
      <c r="H63" s="308" t="s">
        <v>162</v>
      </c>
      <c r="I63" s="316" t="s">
        <v>712</v>
      </c>
      <c r="J63" s="311" t="s">
        <v>107</v>
      </c>
      <c r="K63" s="326" t="s">
        <v>713</v>
      </c>
      <c r="L63" s="314">
        <v>924368.38</v>
      </c>
      <c r="M63" s="315" t="s">
        <v>62</v>
      </c>
      <c r="N63" s="221" t="s">
        <v>63</v>
      </c>
      <c r="O63" s="310" t="s">
        <v>62</v>
      </c>
      <c r="P63" s="310" t="s">
        <v>62</v>
      </c>
      <c r="Q63" s="310">
        <v>45664</v>
      </c>
      <c r="R63" s="325">
        <v>45777</v>
      </c>
      <c r="S63" s="325"/>
      <c r="T63" s="310">
        <v>45844</v>
      </c>
      <c r="U63" s="23"/>
      <c r="V63" s="20" t="s">
        <v>447</v>
      </c>
      <c r="W63" s="20"/>
      <c r="X63" s="20" t="s">
        <v>448</v>
      </c>
      <c r="Y63" s="23"/>
      <c r="Z63" s="20"/>
      <c r="AA63" s="19" t="s">
        <v>126</v>
      </c>
      <c r="AB63" s="19" t="s">
        <v>120</v>
      </c>
      <c r="AC63" s="20"/>
      <c r="AD63" s="73" t="s">
        <v>85</v>
      </c>
      <c r="AE63" s="23"/>
      <c r="AF63" s="24" t="str">
        <f t="shared" si="3"/>
        <v/>
      </c>
      <c r="AG63" s="275"/>
      <c r="AH63" s="23"/>
      <c r="AI63" s="23"/>
    </row>
    <row r="64" spans="1:35" s="16" customFormat="1" ht="75" x14ac:dyDescent="0.2">
      <c r="A64" s="50" t="s">
        <v>162</v>
      </c>
      <c r="B64" s="29" t="str">
        <f>IF('PCA Licit, Dispensa, Inexi'!$A64="","",VLOOKUP(A64,dados!$A$1:$B$24,2,FALSE))</f>
        <v>Diretoria de Tecnologia da Informação</v>
      </c>
      <c r="C64" s="308" t="s">
        <v>714</v>
      </c>
      <c r="D64" s="309" t="s">
        <v>96</v>
      </c>
      <c r="E64" s="308">
        <v>27740</v>
      </c>
      <c r="F64" s="310" t="s">
        <v>62</v>
      </c>
      <c r="G64" s="308" t="s">
        <v>715</v>
      </c>
      <c r="H64" s="308" t="s">
        <v>162</v>
      </c>
      <c r="I64" s="316" t="s">
        <v>716</v>
      </c>
      <c r="J64" s="311" t="s">
        <v>107</v>
      </c>
      <c r="K64" s="326" t="s">
        <v>717</v>
      </c>
      <c r="L64" s="314">
        <v>1080000</v>
      </c>
      <c r="M64" s="315" t="s">
        <v>62</v>
      </c>
      <c r="N64" s="221" t="s">
        <v>63</v>
      </c>
      <c r="O64" s="310" t="s">
        <v>62</v>
      </c>
      <c r="P64" s="310" t="s">
        <v>62</v>
      </c>
      <c r="Q64" s="310">
        <v>45505</v>
      </c>
      <c r="R64" s="325">
        <v>45565</v>
      </c>
      <c r="S64" s="325"/>
      <c r="T64" s="310">
        <v>45645</v>
      </c>
      <c r="U64" s="23"/>
      <c r="V64" s="20" t="s">
        <v>441</v>
      </c>
      <c r="W64" s="20"/>
      <c r="X64" s="20" t="s">
        <v>448</v>
      </c>
      <c r="Y64" s="23"/>
      <c r="Z64" s="20"/>
      <c r="AA64" s="19" t="s">
        <v>126</v>
      </c>
      <c r="AB64" s="19" t="s">
        <v>120</v>
      </c>
      <c r="AC64" s="20"/>
      <c r="AD64" s="73" t="s">
        <v>85</v>
      </c>
      <c r="AE64" s="23"/>
      <c r="AF64" s="24" t="str">
        <f t="shared" si="3"/>
        <v/>
      </c>
      <c r="AG64" s="275"/>
      <c r="AH64" s="23"/>
      <c r="AI64" s="23"/>
    </row>
    <row r="65" spans="1:35" s="16" customFormat="1" ht="90" x14ac:dyDescent="0.25">
      <c r="A65" s="50" t="s">
        <v>162</v>
      </c>
      <c r="B65" s="29" t="str">
        <f>IF('PCA Licit, Dispensa, Inexi'!$A65="","",VLOOKUP(A65,dados!$A$1:$B$24,2,FALSE))</f>
        <v>Diretoria de Tecnologia da Informação</v>
      </c>
      <c r="C65" s="308" t="s">
        <v>718</v>
      </c>
      <c r="D65" s="309" t="s">
        <v>96</v>
      </c>
      <c r="E65" s="308">
        <v>264655</v>
      </c>
      <c r="F65" s="310" t="s">
        <v>62</v>
      </c>
      <c r="G65" s="308" t="s">
        <v>719</v>
      </c>
      <c r="H65" s="308" t="s">
        <v>162</v>
      </c>
      <c r="I65" s="222" t="s">
        <v>720</v>
      </c>
      <c r="J65" s="311" t="s">
        <v>107</v>
      </c>
      <c r="K65" s="326" t="s">
        <v>721</v>
      </c>
      <c r="L65" s="314">
        <v>10000000</v>
      </c>
      <c r="M65" s="315" t="s">
        <v>64</v>
      </c>
      <c r="N65" s="221" t="s">
        <v>63</v>
      </c>
      <c r="O65" s="310" t="s">
        <v>62</v>
      </c>
      <c r="P65" s="310" t="s">
        <v>64</v>
      </c>
      <c r="Q65" s="310">
        <v>45447</v>
      </c>
      <c r="R65" s="325">
        <v>45534</v>
      </c>
      <c r="S65" s="325"/>
      <c r="T65" s="310">
        <v>45646</v>
      </c>
      <c r="U65" s="23"/>
      <c r="V65" s="20" t="s">
        <v>447</v>
      </c>
      <c r="W65" s="20"/>
      <c r="X65" s="20" t="s">
        <v>456</v>
      </c>
      <c r="Y65" s="23"/>
      <c r="Z65" s="177"/>
      <c r="AA65" s="19" t="s">
        <v>126</v>
      </c>
      <c r="AB65" s="19" t="s">
        <v>120</v>
      </c>
      <c r="AC65" s="20"/>
      <c r="AD65" s="73" t="s">
        <v>85</v>
      </c>
      <c r="AE65" s="23"/>
      <c r="AF65" s="24" t="str">
        <f t="shared" si="3"/>
        <v/>
      </c>
      <c r="AG65" s="275"/>
      <c r="AH65" s="19"/>
      <c r="AI65" s="23"/>
    </row>
    <row r="66" spans="1:35" s="16" customFormat="1" ht="90" x14ac:dyDescent="0.25">
      <c r="A66" s="50" t="s">
        <v>162</v>
      </c>
      <c r="B66" s="29" t="str">
        <f>IF('PCA Licit, Dispensa, Inexi'!$A66="","",VLOOKUP(A66,dados!$A$1:$B$24,2,FALSE))</f>
        <v>Diretoria de Tecnologia da Informação</v>
      </c>
      <c r="C66" s="308" t="s">
        <v>722</v>
      </c>
      <c r="D66" s="309" t="s">
        <v>96</v>
      </c>
      <c r="E66" s="308">
        <v>260929</v>
      </c>
      <c r="F66" s="310" t="s">
        <v>62</v>
      </c>
      <c r="G66" s="221" t="s">
        <v>723</v>
      </c>
      <c r="H66" s="308" t="s">
        <v>162</v>
      </c>
      <c r="I66" s="223" t="s">
        <v>724</v>
      </c>
      <c r="J66" s="311" t="s">
        <v>107</v>
      </c>
      <c r="K66" s="326" t="s">
        <v>725</v>
      </c>
      <c r="L66" s="314">
        <v>10000000</v>
      </c>
      <c r="M66" s="315" t="s">
        <v>64</v>
      </c>
      <c r="N66" s="221" t="s">
        <v>63</v>
      </c>
      <c r="O66" s="310" t="s">
        <v>62</v>
      </c>
      <c r="P66" s="310" t="s">
        <v>64</v>
      </c>
      <c r="Q66" s="310">
        <v>45447</v>
      </c>
      <c r="R66" s="325">
        <v>45534</v>
      </c>
      <c r="S66" s="325"/>
      <c r="T66" s="310">
        <v>45646</v>
      </c>
      <c r="U66" s="23"/>
      <c r="V66" s="20" t="s">
        <v>452</v>
      </c>
      <c r="W66" s="20"/>
      <c r="X66" s="20" t="s">
        <v>479</v>
      </c>
      <c r="Y66" s="23"/>
      <c r="Z66" s="180"/>
      <c r="AA66" s="19" t="s">
        <v>126</v>
      </c>
      <c r="AB66" s="19" t="s">
        <v>120</v>
      </c>
      <c r="AC66" s="20"/>
      <c r="AD66" s="73" t="s">
        <v>85</v>
      </c>
      <c r="AE66" s="23"/>
      <c r="AF66" s="24" t="str">
        <f t="shared" si="3"/>
        <v/>
      </c>
      <c r="AG66" s="275"/>
      <c r="AH66" s="23"/>
      <c r="AI66" s="23"/>
    </row>
    <row r="67" spans="1:35" s="16" customFormat="1" ht="114.75" x14ac:dyDescent="0.2">
      <c r="A67" s="50" t="s">
        <v>162</v>
      </c>
      <c r="B67" s="29" t="str">
        <f>IF('PCA Licit, Dispensa, Inexi'!$A67="","",VLOOKUP(A67,dados!$A$1:$B$24,2,FALSE))</f>
        <v>Diretoria de Tecnologia da Informação</v>
      </c>
      <c r="C67" s="308" t="s">
        <v>726</v>
      </c>
      <c r="D67" s="309" t="s">
        <v>96</v>
      </c>
      <c r="E67" s="224" t="s">
        <v>727</v>
      </c>
      <c r="F67" s="310" t="s">
        <v>62</v>
      </c>
      <c r="G67" s="308" t="s">
        <v>728</v>
      </c>
      <c r="H67" s="308" t="s">
        <v>162</v>
      </c>
      <c r="I67" s="311" t="s">
        <v>729</v>
      </c>
      <c r="J67" s="311" t="s">
        <v>107</v>
      </c>
      <c r="K67" s="308">
        <v>3000</v>
      </c>
      <c r="L67" s="327">
        <v>1500000</v>
      </c>
      <c r="M67" s="315" t="s">
        <v>64</v>
      </c>
      <c r="N67" s="221" t="s">
        <v>63</v>
      </c>
      <c r="O67" s="310" t="s">
        <v>62</v>
      </c>
      <c r="P67" s="310" t="s">
        <v>62</v>
      </c>
      <c r="Q67" s="225">
        <v>45422</v>
      </c>
      <c r="R67" s="225">
        <v>45471</v>
      </c>
      <c r="S67" s="225"/>
      <c r="T67" s="226">
        <v>45565</v>
      </c>
      <c r="U67" s="23"/>
      <c r="V67" s="20" t="s">
        <v>447</v>
      </c>
      <c r="W67" s="20"/>
      <c r="X67" s="20" t="s">
        <v>448</v>
      </c>
      <c r="Y67" s="23"/>
      <c r="Z67" s="20"/>
      <c r="AA67" s="19" t="s">
        <v>126</v>
      </c>
      <c r="AB67" s="19" t="s">
        <v>120</v>
      </c>
      <c r="AC67" s="20"/>
      <c r="AD67" s="73" t="s">
        <v>85</v>
      </c>
      <c r="AE67" s="23"/>
      <c r="AF67" s="24" t="str">
        <f t="shared" si="3"/>
        <v/>
      </c>
      <c r="AG67" s="275"/>
      <c r="AH67" s="19"/>
      <c r="AI67" s="23"/>
    </row>
    <row r="68" spans="1:35" s="16" customFormat="1" ht="75" x14ac:dyDescent="0.2">
      <c r="A68" s="50" t="s">
        <v>162</v>
      </c>
      <c r="B68" s="29" t="str">
        <f>IF('PCA Licit, Dispensa, Inexi'!$A68="","",VLOOKUP(A68,dados!$A$1:$B$24,2,FALSE))</f>
        <v>Diretoria de Tecnologia da Informação</v>
      </c>
      <c r="C68" s="308" t="s">
        <v>730</v>
      </c>
      <c r="D68" s="309" t="s">
        <v>96</v>
      </c>
      <c r="E68" s="308" t="s">
        <v>731</v>
      </c>
      <c r="F68" s="328" t="s">
        <v>64</v>
      </c>
      <c r="G68" s="221" t="s">
        <v>732</v>
      </c>
      <c r="H68" s="308" t="s">
        <v>162</v>
      </c>
      <c r="I68" s="329" t="s">
        <v>733</v>
      </c>
      <c r="J68" s="330" t="s">
        <v>107</v>
      </c>
      <c r="K68" s="308">
        <v>550</v>
      </c>
      <c r="L68" s="314">
        <v>1375000</v>
      </c>
      <c r="M68" s="331" t="s">
        <v>64</v>
      </c>
      <c r="N68" s="221" t="s">
        <v>63</v>
      </c>
      <c r="O68" s="328" t="s">
        <v>62</v>
      </c>
      <c r="P68" s="328" t="s">
        <v>62</v>
      </c>
      <c r="Q68" s="227">
        <v>45422</v>
      </c>
      <c r="R68" s="227">
        <v>45471</v>
      </c>
      <c r="S68" s="227"/>
      <c r="T68" s="228">
        <v>45565</v>
      </c>
      <c r="U68" s="23"/>
      <c r="V68" s="20" t="s">
        <v>452</v>
      </c>
      <c r="W68" s="20"/>
      <c r="X68" s="20" t="s">
        <v>448</v>
      </c>
      <c r="Y68" s="23"/>
      <c r="Z68" s="20"/>
      <c r="AA68" s="19" t="s">
        <v>126</v>
      </c>
      <c r="AB68" s="19" t="s">
        <v>120</v>
      </c>
      <c r="AC68" s="20"/>
      <c r="AD68" s="73"/>
      <c r="AE68" s="23"/>
      <c r="AF68" s="24" t="str">
        <f t="shared" si="3"/>
        <v/>
      </c>
      <c r="AG68" s="275"/>
      <c r="AH68" s="23"/>
      <c r="AI68" s="23"/>
    </row>
    <row r="69" spans="1:35" s="16" customFormat="1" ht="135" x14ac:dyDescent="0.2">
      <c r="A69" s="50" t="s">
        <v>162</v>
      </c>
      <c r="B69" s="29" t="str">
        <f>IF('PCA Licit, Dispensa, Inexi'!$A69="","",VLOOKUP(A69,dados!$A$1:$B$24,2,FALSE))</f>
        <v>Diretoria de Tecnologia da Informação</v>
      </c>
      <c r="C69" s="308" t="s">
        <v>734</v>
      </c>
      <c r="D69" s="309" t="s">
        <v>96</v>
      </c>
      <c r="E69" s="308">
        <v>451870</v>
      </c>
      <c r="F69" s="310" t="s">
        <v>64</v>
      </c>
      <c r="G69" s="308" t="s">
        <v>735</v>
      </c>
      <c r="H69" s="308" t="s">
        <v>736</v>
      </c>
      <c r="I69" s="329" t="s">
        <v>737</v>
      </c>
      <c r="J69" s="311" t="s">
        <v>107</v>
      </c>
      <c r="K69" s="326" t="s">
        <v>738</v>
      </c>
      <c r="L69" s="314">
        <v>2250000</v>
      </c>
      <c r="M69" s="308" t="s">
        <v>64</v>
      </c>
      <c r="N69" s="221" t="s">
        <v>63</v>
      </c>
      <c r="O69" s="310" t="s">
        <v>62</v>
      </c>
      <c r="P69" s="310" t="s">
        <v>62</v>
      </c>
      <c r="Q69" s="225">
        <v>45422</v>
      </c>
      <c r="R69" s="225">
        <v>45471</v>
      </c>
      <c r="S69" s="225"/>
      <c r="T69" s="226">
        <v>45565</v>
      </c>
      <c r="U69" s="23"/>
      <c r="V69" s="20" t="s">
        <v>456</v>
      </c>
      <c r="W69" s="20"/>
      <c r="X69" s="20" t="s">
        <v>448</v>
      </c>
      <c r="Y69" s="23"/>
      <c r="Z69" s="20"/>
      <c r="AA69" s="19" t="s">
        <v>126</v>
      </c>
      <c r="AB69" s="19" t="s">
        <v>120</v>
      </c>
      <c r="AC69" s="20"/>
      <c r="AD69" s="73"/>
      <c r="AE69" s="23"/>
      <c r="AF69" s="24" t="str">
        <f t="shared" si="3"/>
        <v/>
      </c>
      <c r="AG69" s="275"/>
      <c r="AH69" s="23"/>
      <c r="AI69" s="23"/>
    </row>
    <row r="70" spans="1:35" s="16" customFormat="1" ht="75" x14ac:dyDescent="0.2">
      <c r="A70" s="50" t="s">
        <v>162</v>
      </c>
      <c r="B70" s="29" t="str">
        <f>IF('PCA Licit, Dispensa, Inexi'!$A70="","",VLOOKUP(A70,dados!$A$1:$B$24,2,FALSE))</f>
        <v>Diretoria de Tecnologia da Informação</v>
      </c>
      <c r="C70" s="308" t="s">
        <v>739</v>
      </c>
      <c r="D70" s="309" t="s">
        <v>96</v>
      </c>
      <c r="E70" s="308" t="s">
        <v>740</v>
      </c>
      <c r="F70" s="310" t="s">
        <v>64</v>
      </c>
      <c r="G70" s="221" t="s">
        <v>741</v>
      </c>
      <c r="H70" s="332" t="s">
        <v>162</v>
      </c>
      <c r="I70" s="329" t="s">
        <v>742</v>
      </c>
      <c r="J70" s="330" t="s">
        <v>107</v>
      </c>
      <c r="K70" s="326">
        <v>430</v>
      </c>
      <c r="L70" s="314">
        <v>3010000</v>
      </c>
      <c r="M70" s="308" t="s">
        <v>64</v>
      </c>
      <c r="N70" s="221" t="s">
        <v>63</v>
      </c>
      <c r="O70" s="310" t="s">
        <v>62</v>
      </c>
      <c r="P70" s="310" t="s">
        <v>62</v>
      </c>
      <c r="Q70" s="227">
        <v>45422</v>
      </c>
      <c r="R70" s="227">
        <v>45471</v>
      </c>
      <c r="S70" s="227"/>
      <c r="T70" s="228">
        <v>45565</v>
      </c>
      <c r="U70" s="23"/>
      <c r="V70" s="20" t="s">
        <v>479</v>
      </c>
      <c r="W70" s="20"/>
      <c r="X70" s="20" t="s">
        <v>448</v>
      </c>
      <c r="Y70" s="23"/>
      <c r="Z70" s="20"/>
      <c r="AA70" s="19" t="s">
        <v>126</v>
      </c>
      <c r="AB70" s="19" t="s">
        <v>120</v>
      </c>
      <c r="AC70" s="20"/>
      <c r="AD70" s="73"/>
      <c r="AE70" s="23"/>
      <c r="AF70" s="24" t="str">
        <f t="shared" si="3"/>
        <v/>
      </c>
      <c r="AG70" s="275"/>
      <c r="AH70" s="23"/>
      <c r="AI70" s="23"/>
    </row>
    <row r="71" spans="1:35" s="16" customFormat="1" ht="210" x14ac:dyDescent="0.2">
      <c r="A71" s="50" t="s">
        <v>162</v>
      </c>
      <c r="B71" s="29" t="str">
        <f>IF('PCA Licit, Dispensa, Inexi'!$A71="","",VLOOKUP(A71,dados!$A$1:$B$24,2,FALSE))</f>
        <v>Diretoria de Tecnologia da Informação</v>
      </c>
      <c r="C71" s="308" t="s">
        <v>743</v>
      </c>
      <c r="D71" s="309" t="s">
        <v>96</v>
      </c>
      <c r="E71" s="308" t="s">
        <v>744</v>
      </c>
      <c r="F71" s="310" t="s">
        <v>64</v>
      </c>
      <c r="G71" s="221" t="s">
        <v>745</v>
      </c>
      <c r="H71" s="308" t="s">
        <v>746</v>
      </c>
      <c r="I71" s="311" t="s">
        <v>747</v>
      </c>
      <c r="J71" s="311" t="s">
        <v>114</v>
      </c>
      <c r="K71" s="333">
        <v>2000</v>
      </c>
      <c r="L71" s="314">
        <v>1000000</v>
      </c>
      <c r="M71" s="308" t="s">
        <v>64</v>
      </c>
      <c r="N71" s="221" t="s">
        <v>63</v>
      </c>
      <c r="O71" s="310" t="s">
        <v>62</v>
      </c>
      <c r="P71" s="310" t="s">
        <v>62</v>
      </c>
      <c r="Q71" s="310">
        <v>45446</v>
      </c>
      <c r="R71" s="310">
        <v>45566</v>
      </c>
      <c r="S71" s="310"/>
      <c r="T71" s="325">
        <v>45628</v>
      </c>
      <c r="U71" s="23"/>
      <c r="V71" s="20" t="s">
        <v>479</v>
      </c>
      <c r="W71" s="20"/>
      <c r="X71" s="20" t="s">
        <v>448</v>
      </c>
      <c r="Y71" s="23"/>
      <c r="Z71" s="72"/>
      <c r="AA71" s="19" t="s">
        <v>126</v>
      </c>
      <c r="AB71" s="19" t="s">
        <v>120</v>
      </c>
      <c r="AC71" s="20"/>
      <c r="AD71" s="73"/>
      <c r="AE71" s="23"/>
      <c r="AF71" s="24" t="str">
        <f t="shared" si="3"/>
        <v/>
      </c>
      <c r="AG71" s="275"/>
      <c r="AH71" s="23"/>
      <c r="AI71" s="23"/>
    </row>
    <row r="72" spans="1:35" s="16" customFormat="1" ht="210" x14ac:dyDescent="0.25">
      <c r="A72" s="50" t="s">
        <v>162</v>
      </c>
      <c r="B72" s="29" t="str">
        <f>IF('PCA Licit, Dispensa, Inexi'!$A72="","",VLOOKUP(A72,dados!$A$1:$B$24,2,FALSE))</f>
        <v>Diretoria de Tecnologia da Informação</v>
      </c>
      <c r="C72" s="308" t="s">
        <v>748</v>
      </c>
      <c r="D72" s="309" t="s">
        <v>96</v>
      </c>
      <c r="E72" s="334">
        <v>602801</v>
      </c>
      <c r="F72" s="310" t="s">
        <v>62</v>
      </c>
      <c r="G72" s="221" t="s">
        <v>749</v>
      </c>
      <c r="H72" s="308" t="s">
        <v>162</v>
      </c>
      <c r="I72" s="222" t="s">
        <v>750</v>
      </c>
      <c r="J72" s="311" t="s">
        <v>121</v>
      </c>
      <c r="K72" s="326" t="s">
        <v>725</v>
      </c>
      <c r="L72" s="230">
        <v>1000000</v>
      </c>
      <c r="M72" s="308" t="s">
        <v>64</v>
      </c>
      <c r="N72" s="221" t="s">
        <v>63</v>
      </c>
      <c r="O72" s="310" t="s">
        <v>64</v>
      </c>
      <c r="P72" s="310" t="s">
        <v>64</v>
      </c>
      <c r="Q72" s="231">
        <v>45445</v>
      </c>
      <c r="R72" s="231">
        <v>45535</v>
      </c>
      <c r="S72" s="231"/>
      <c r="T72" s="231">
        <v>45645</v>
      </c>
      <c r="U72" s="23"/>
      <c r="V72" s="20" t="s">
        <v>441</v>
      </c>
      <c r="W72" s="20"/>
      <c r="X72" s="20" t="s">
        <v>452</v>
      </c>
      <c r="Y72" s="23"/>
      <c r="Z72" s="72"/>
      <c r="AA72" s="19" t="s">
        <v>126</v>
      </c>
      <c r="AB72" s="19" t="s">
        <v>120</v>
      </c>
      <c r="AC72" s="20"/>
      <c r="AD72" s="73" t="s">
        <v>85</v>
      </c>
      <c r="AE72" s="23"/>
      <c r="AF72" s="24" t="str">
        <f t="shared" si="3"/>
        <v/>
      </c>
      <c r="AG72" s="275"/>
      <c r="AH72" s="23"/>
      <c r="AI72" s="23"/>
    </row>
    <row r="73" spans="1:35" s="16" customFormat="1" ht="105" x14ac:dyDescent="0.2">
      <c r="A73" s="50" t="s">
        <v>162</v>
      </c>
      <c r="B73" s="29" t="str">
        <f>IF('PCA Licit, Dispensa, Inexi'!$A73="","",VLOOKUP(A73,dados!$A$1:$B$24,2,FALSE))</f>
        <v>Diretoria de Tecnologia da Informação</v>
      </c>
      <c r="C73" s="308" t="s">
        <v>751</v>
      </c>
      <c r="D73" s="309" t="s">
        <v>96</v>
      </c>
      <c r="E73" s="308">
        <v>3840</v>
      </c>
      <c r="F73" s="310" t="s">
        <v>62</v>
      </c>
      <c r="G73" s="308" t="s">
        <v>752</v>
      </c>
      <c r="H73" s="308" t="s">
        <v>753</v>
      </c>
      <c r="I73" s="311" t="s">
        <v>754</v>
      </c>
      <c r="J73" s="311" t="s">
        <v>107</v>
      </c>
      <c r="K73" s="232" t="s">
        <v>755</v>
      </c>
      <c r="L73" s="314">
        <v>200000</v>
      </c>
      <c r="M73" s="308" t="s">
        <v>62</v>
      </c>
      <c r="N73" s="221" t="s">
        <v>63</v>
      </c>
      <c r="O73" s="310" t="s">
        <v>64</v>
      </c>
      <c r="P73" s="310" t="s">
        <v>62</v>
      </c>
      <c r="Q73" s="233">
        <v>45376</v>
      </c>
      <c r="R73" s="233">
        <v>45406</v>
      </c>
      <c r="S73" s="233"/>
      <c r="T73" s="234">
        <v>45471</v>
      </c>
      <c r="U73" s="23"/>
      <c r="V73" s="20" t="s">
        <v>441</v>
      </c>
      <c r="W73" s="20"/>
      <c r="X73" s="20" t="s">
        <v>447</v>
      </c>
      <c r="Y73" s="23"/>
      <c r="Z73" s="72"/>
      <c r="AA73" s="19" t="s">
        <v>126</v>
      </c>
      <c r="AB73" s="19" t="s">
        <v>120</v>
      </c>
      <c r="AC73" s="20"/>
      <c r="AD73" s="73" t="s">
        <v>85</v>
      </c>
      <c r="AE73" s="23"/>
      <c r="AF73" s="24" t="str">
        <f t="shared" si="3"/>
        <v/>
      </c>
      <c r="AG73" s="275"/>
      <c r="AH73" s="23"/>
      <c r="AI73" s="23"/>
    </row>
    <row r="74" spans="1:35" s="16" customFormat="1" ht="90" x14ac:dyDescent="0.2">
      <c r="A74" s="50" t="s">
        <v>162</v>
      </c>
      <c r="B74" s="29" t="str">
        <f>IF('PCA Licit, Dispensa, Inexi'!$A74="","",VLOOKUP(A74,dados!$A$1:$B$24,2,FALSE))</f>
        <v>Diretoria de Tecnologia da Informação</v>
      </c>
      <c r="C74" s="308" t="s">
        <v>756</v>
      </c>
      <c r="D74" s="309" t="s">
        <v>96</v>
      </c>
      <c r="E74" s="308">
        <v>24333</v>
      </c>
      <c r="F74" s="310" t="s">
        <v>62</v>
      </c>
      <c r="G74" s="308" t="s">
        <v>757</v>
      </c>
      <c r="H74" s="308" t="s">
        <v>758</v>
      </c>
      <c r="I74" s="311" t="s">
        <v>759</v>
      </c>
      <c r="J74" s="311" t="s">
        <v>107</v>
      </c>
      <c r="K74" s="232" t="s">
        <v>760</v>
      </c>
      <c r="L74" s="314">
        <v>960000</v>
      </c>
      <c r="M74" s="308" t="s">
        <v>62</v>
      </c>
      <c r="N74" s="221" t="s">
        <v>63</v>
      </c>
      <c r="O74" s="310" t="s">
        <v>62</v>
      </c>
      <c r="P74" s="310" t="s">
        <v>62</v>
      </c>
      <c r="Q74" s="233">
        <v>45405</v>
      </c>
      <c r="R74" s="233">
        <v>45495</v>
      </c>
      <c r="S74" s="233"/>
      <c r="T74" s="234">
        <v>45584</v>
      </c>
      <c r="U74" s="23"/>
      <c r="V74" s="20" t="s">
        <v>435</v>
      </c>
      <c r="W74" s="20"/>
      <c r="X74" s="20" t="s">
        <v>448</v>
      </c>
      <c r="Y74" s="23"/>
      <c r="Z74" s="72"/>
      <c r="AA74" s="19" t="s">
        <v>126</v>
      </c>
      <c r="AB74" s="19" t="s">
        <v>120</v>
      </c>
      <c r="AC74" s="20"/>
      <c r="AD74" s="73" t="s">
        <v>85</v>
      </c>
      <c r="AE74" s="23"/>
      <c r="AF74" s="24" t="str">
        <f t="shared" si="3"/>
        <v/>
      </c>
      <c r="AG74" s="275"/>
      <c r="AH74" s="23"/>
      <c r="AI74" s="23"/>
    </row>
    <row r="75" spans="1:35" s="16" customFormat="1" ht="120" x14ac:dyDescent="0.2">
      <c r="A75" s="50" t="s">
        <v>162</v>
      </c>
      <c r="B75" s="29" t="str">
        <f>IF('PCA Licit, Dispensa, Inexi'!$A75="","",VLOOKUP(A75,dados!$A$1:$B$24,2,FALSE))</f>
        <v>Diretoria de Tecnologia da Informação</v>
      </c>
      <c r="C75" s="308" t="s">
        <v>761</v>
      </c>
      <c r="D75" s="309" t="s">
        <v>96</v>
      </c>
      <c r="E75" s="308">
        <v>26999</v>
      </c>
      <c r="F75" s="308" t="s">
        <v>62</v>
      </c>
      <c r="G75" s="221" t="s">
        <v>762</v>
      </c>
      <c r="H75" s="308" t="s">
        <v>162</v>
      </c>
      <c r="I75" s="335" t="s">
        <v>763</v>
      </c>
      <c r="J75" s="235" t="s">
        <v>107</v>
      </c>
      <c r="K75" s="236" t="s">
        <v>764</v>
      </c>
      <c r="L75" s="230">
        <v>7103040</v>
      </c>
      <c r="M75" s="308" t="s">
        <v>62</v>
      </c>
      <c r="N75" s="221" t="s">
        <v>63</v>
      </c>
      <c r="O75" s="308" t="s">
        <v>62</v>
      </c>
      <c r="P75" s="308" t="s">
        <v>62</v>
      </c>
      <c r="Q75" s="231">
        <v>45375</v>
      </c>
      <c r="R75" s="231">
        <v>45436</v>
      </c>
      <c r="S75" s="231"/>
      <c r="T75" s="231">
        <v>45521</v>
      </c>
      <c r="U75" s="23"/>
      <c r="V75" s="20" t="s">
        <v>435</v>
      </c>
      <c r="W75" s="20"/>
      <c r="X75" s="20" t="s">
        <v>501</v>
      </c>
      <c r="Y75" s="23"/>
      <c r="Z75" s="72"/>
      <c r="AA75" s="19" t="s">
        <v>126</v>
      </c>
      <c r="AB75" s="19" t="s">
        <v>92</v>
      </c>
      <c r="AC75" s="20"/>
      <c r="AD75" s="73" t="s">
        <v>85</v>
      </c>
      <c r="AE75" s="23"/>
      <c r="AF75" s="24" t="str">
        <f t="shared" si="3"/>
        <v/>
      </c>
      <c r="AG75" s="275"/>
      <c r="AH75" s="23"/>
      <c r="AI75" s="23"/>
    </row>
    <row r="76" spans="1:35" s="16" customFormat="1" ht="255" x14ac:dyDescent="0.2">
      <c r="A76" s="50" t="s">
        <v>162</v>
      </c>
      <c r="B76" s="29" t="str">
        <f>IF('PCA Licit, Dispensa, Inexi'!$A76="","",VLOOKUP(A76,dados!$A$1:$B$24,2,FALSE))</f>
        <v>Diretoria de Tecnologia da Informação</v>
      </c>
      <c r="C76" s="308" t="s">
        <v>765</v>
      </c>
      <c r="D76" s="309" t="s">
        <v>96</v>
      </c>
      <c r="E76" s="308">
        <v>26263</v>
      </c>
      <c r="F76" s="308" t="s">
        <v>62</v>
      </c>
      <c r="G76" s="221" t="s">
        <v>766</v>
      </c>
      <c r="H76" s="308" t="s">
        <v>162</v>
      </c>
      <c r="I76" s="316" t="s">
        <v>767</v>
      </c>
      <c r="J76" s="235" t="s">
        <v>107</v>
      </c>
      <c r="K76" s="236" t="s">
        <v>768</v>
      </c>
      <c r="L76" s="230">
        <v>3795472</v>
      </c>
      <c r="M76" s="308" t="s">
        <v>64</v>
      </c>
      <c r="N76" s="221" t="s">
        <v>63</v>
      </c>
      <c r="O76" s="308" t="s">
        <v>62</v>
      </c>
      <c r="P76" s="308" t="s">
        <v>62</v>
      </c>
      <c r="Q76" s="231">
        <v>45414</v>
      </c>
      <c r="R76" s="231">
        <v>45504</v>
      </c>
      <c r="S76" s="231"/>
      <c r="T76" s="231">
        <v>45622</v>
      </c>
      <c r="U76" s="23"/>
      <c r="V76" s="20" t="s">
        <v>441</v>
      </c>
      <c r="W76" s="20"/>
      <c r="X76" s="20" t="s">
        <v>448</v>
      </c>
      <c r="Y76" s="23"/>
      <c r="Z76" s="72"/>
      <c r="AA76" s="19" t="s">
        <v>126</v>
      </c>
      <c r="AB76" s="19" t="s">
        <v>120</v>
      </c>
      <c r="AC76" s="20"/>
      <c r="AD76" s="73" t="s">
        <v>85</v>
      </c>
      <c r="AE76" s="23"/>
      <c r="AF76" s="24" t="str">
        <f t="shared" si="3"/>
        <v/>
      </c>
      <c r="AG76" s="275"/>
      <c r="AH76" s="23"/>
      <c r="AI76" s="23"/>
    </row>
    <row r="77" spans="1:35" s="16" customFormat="1" x14ac:dyDescent="0.2">
      <c r="A77" s="48" t="s">
        <v>129</v>
      </c>
      <c r="B77" s="29" t="str">
        <f>IF('PCA Licit, Dispensa, Inexi'!$A77="","",VLOOKUP(A77,dados!$A$1:$B$24,2,FALSE))</f>
        <v>Diretoria de Engenharia e Arquitetura</v>
      </c>
      <c r="C77" s="72" t="s">
        <v>769</v>
      </c>
      <c r="D77" s="55" t="s">
        <v>770</v>
      </c>
      <c r="E77" s="123" t="s">
        <v>771</v>
      </c>
      <c r="F77" s="19" t="s">
        <v>62</v>
      </c>
      <c r="G77" s="72" t="s">
        <v>772</v>
      </c>
      <c r="H77" s="20" t="s">
        <v>773</v>
      </c>
      <c r="I77" s="20" t="s">
        <v>774</v>
      </c>
      <c r="J77" s="20" t="s">
        <v>121</v>
      </c>
      <c r="K77" s="20" t="s">
        <v>775</v>
      </c>
      <c r="L77" s="22">
        <v>110000</v>
      </c>
      <c r="M77" s="19" t="s">
        <v>64</v>
      </c>
      <c r="N77" s="19" t="s">
        <v>63</v>
      </c>
      <c r="O77" s="50" t="s">
        <v>62</v>
      </c>
      <c r="P77" s="19" t="s">
        <v>62</v>
      </c>
      <c r="Q77" s="243">
        <v>45217</v>
      </c>
      <c r="R77" s="244">
        <v>45337</v>
      </c>
      <c r="S77" s="23"/>
      <c r="T77" s="243">
        <v>45521</v>
      </c>
      <c r="U77" s="23"/>
      <c r="V77" s="20" t="s">
        <v>776</v>
      </c>
      <c r="W77" s="20" t="s">
        <v>776</v>
      </c>
      <c r="X77" s="20" t="s">
        <v>448</v>
      </c>
      <c r="Y77" s="23"/>
      <c r="Z77" s="72"/>
      <c r="AA77" s="19" t="s">
        <v>126</v>
      </c>
      <c r="AB77" s="19" t="s">
        <v>58</v>
      </c>
      <c r="AC77" s="20"/>
      <c r="AD77" s="73" t="s">
        <v>85</v>
      </c>
      <c r="AE77" s="23"/>
      <c r="AF77" s="24" t="str">
        <f t="shared" si="3"/>
        <v/>
      </c>
      <c r="AG77" s="275"/>
      <c r="AH77" s="23"/>
      <c r="AI77" s="23"/>
    </row>
    <row r="78" spans="1:35" s="16" customFormat="1" x14ac:dyDescent="0.2">
      <c r="A78" s="48" t="s">
        <v>129</v>
      </c>
      <c r="B78" s="29" t="str">
        <f>IF('PCA Licit, Dispensa, Inexi'!$A78="","",VLOOKUP(A78,dados!$A$1:$B$24,2,FALSE))</f>
        <v>Diretoria de Engenharia e Arquitetura</v>
      </c>
      <c r="C78" s="72" t="s">
        <v>777</v>
      </c>
      <c r="D78" s="55" t="s">
        <v>770</v>
      </c>
      <c r="E78" s="123" t="s">
        <v>771</v>
      </c>
      <c r="F78" s="19" t="s">
        <v>62</v>
      </c>
      <c r="G78" s="72" t="s">
        <v>778</v>
      </c>
      <c r="H78" s="20" t="s">
        <v>773</v>
      </c>
      <c r="I78" s="20" t="s">
        <v>774</v>
      </c>
      <c r="J78" s="20" t="s">
        <v>121</v>
      </c>
      <c r="K78" s="20" t="s">
        <v>775</v>
      </c>
      <c r="L78" s="22">
        <v>150000</v>
      </c>
      <c r="M78" s="19" t="s">
        <v>64</v>
      </c>
      <c r="N78" s="19" t="s">
        <v>63</v>
      </c>
      <c r="O78" s="50" t="s">
        <v>62</v>
      </c>
      <c r="P78" s="19" t="s">
        <v>62</v>
      </c>
      <c r="Q78" s="243">
        <v>45247</v>
      </c>
      <c r="R78" s="244">
        <v>45367</v>
      </c>
      <c r="S78" s="23"/>
      <c r="T78" s="243">
        <v>45622</v>
      </c>
      <c r="U78" s="23"/>
      <c r="V78" s="20" t="s">
        <v>776</v>
      </c>
      <c r="W78" s="20" t="s">
        <v>776</v>
      </c>
      <c r="X78" s="20" t="s">
        <v>448</v>
      </c>
      <c r="Y78" s="23"/>
      <c r="Z78" s="72"/>
      <c r="AA78" s="19" t="s">
        <v>126</v>
      </c>
      <c r="AB78" s="19" t="s">
        <v>58</v>
      </c>
      <c r="AC78" s="20"/>
      <c r="AD78" s="73" t="s">
        <v>85</v>
      </c>
      <c r="AE78" s="23"/>
      <c r="AF78" s="24" t="str">
        <f t="shared" si="3"/>
        <v/>
      </c>
      <c r="AG78" s="275"/>
      <c r="AH78" s="23"/>
      <c r="AI78" s="23"/>
    </row>
    <row r="79" spans="1:35" s="16" customFormat="1" x14ac:dyDescent="0.2">
      <c r="A79" s="48" t="s">
        <v>129</v>
      </c>
      <c r="B79" s="29" t="str">
        <f>IF('PCA Licit, Dispensa, Inexi'!$A79="","",VLOOKUP(A79,dados!$A$1:$B$24,2,FALSE))</f>
        <v>Diretoria de Engenharia e Arquitetura</v>
      </c>
      <c r="C79" s="73" t="s">
        <v>779</v>
      </c>
      <c r="D79" s="55" t="s">
        <v>67</v>
      </c>
      <c r="E79" s="123" t="s">
        <v>780</v>
      </c>
      <c r="F79" s="19" t="s">
        <v>62</v>
      </c>
      <c r="G79" s="72" t="s">
        <v>781</v>
      </c>
      <c r="H79" s="20" t="s">
        <v>782</v>
      </c>
      <c r="I79" s="20" t="s">
        <v>783</v>
      </c>
      <c r="J79" s="20" t="s">
        <v>121</v>
      </c>
      <c r="K79" s="20" t="s">
        <v>775</v>
      </c>
      <c r="L79" s="22">
        <v>7295000</v>
      </c>
      <c r="M79" s="19" t="s">
        <v>64</v>
      </c>
      <c r="N79" s="19" t="s">
        <v>63</v>
      </c>
      <c r="O79" s="50" t="s">
        <v>62</v>
      </c>
      <c r="P79" s="19" t="s">
        <v>62</v>
      </c>
      <c r="Q79" s="243">
        <v>44722</v>
      </c>
      <c r="R79" s="244">
        <v>45321</v>
      </c>
      <c r="S79" s="23"/>
      <c r="T79" s="243">
        <v>45566</v>
      </c>
      <c r="U79" s="23"/>
      <c r="V79" s="20" t="s">
        <v>776</v>
      </c>
      <c r="W79" s="20" t="s">
        <v>776</v>
      </c>
      <c r="X79" s="20" t="s">
        <v>448</v>
      </c>
      <c r="Y79" s="23"/>
      <c r="Z79" s="72"/>
      <c r="AA79" s="19" t="s">
        <v>126</v>
      </c>
      <c r="AB79" s="19" t="s">
        <v>58</v>
      </c>
      <c r="AC79" s="20"/>
      <c r="AD79" s="73" t="s">
        <v>85</v>
      </c>
      <c r="AE79" s="23"/>
      <c r="AF79" s="24" t="str">
        <f t="shared" si="3"/>
        <v/>
      </c>
      <c r="AG79" s="275"/>
      <c r="AH79" s="23"/>
      <c r="AI79" s="23"/>
    </row>
    <row r="80" spans="1:35" s="16" customFormat="1" x14ac:dyDescent="0.2">
      <c r="A80" s="48" t="s">
        <v>129</v>
      </c>
      <c r="B80" s="29" t="str">
        <f>IF('PCA Licit, Dispensa, Inexi'!$A80="","",VLOOKUP(A80,dados!$A$1:$B$24,2,FALSE))</f>
        <v>Diretoria de Engenharia e Arquitetura</v>
      </c>
      <c r="C80" s="72" t="s">
        <v>784</v>
      </c>
      <c r="D80" s="55" t="s">
        <v>770</v>
      </c>
      <c r="E80" s="123" t="s">
        <v>771</v>
      </c>
      <c r="F80" s="19" t="s">
        <v>62</v>
      </c>
      <c r="G80" s="72" t="s">
        <v>785</v>
      </c>
      <c r="H80" s="20" t="s">
        <v>773</v>
      </c>
      <c r="I80" s="20" t="s">
        <v>774</v>
      </c>
      <c r="J80" s="20" t="s">
        <v>121</v>
      </c>
      <c r="K80" s="20" t="s">
        <v>775</v>
      </c>
      <c r="L80" s="22">
        <v>50000</v>
      </c>
      <c r="M80" s="19" t="s">
        <v>64</v>
      </c>
      <c r="N80" s="19" t="s">
        <v>63</v>
      </c>
      <c r="O80" s="50" t="s">
        <v>62</v>
      </c>
      <c r="P80" s="19" t="s">
        <v>62</v>
      </c>
      <c r="Q80" s="243">
        <v>45247</v>
      </c>
      <c r="R80" s="244">
        <v>45367</v>
      </c>
      <c r="S80" s="23"/>
      <c r="T80" s="243">
        <v>45622</v>
      </c>
      <c r="U80" s="23"/>
      <c r="V80" s="20" t="s">
        <v>776</v>
      </c>
      <c r="W80" s="20" t="s">
        <v>776</v>
      </c>
      <c r="X80" s="20" t="s">
        <v>448</v>
      </c>
      <c r="Y80" s="23"/>
      <c r="Z80" s="72"/>
      <c r="AA80" s="19" t="s">
        <v>126</v>
      </c>
      <c r="AB80" s="19" t="s">
        <v>58</v>
      </c>
      <c r="AC80" s="20"/>
      <c r="AD80" s="73" t="s">
        <v>85</v>
      </c>
      <c r="AE80" s="23"/>
      <c r="AF80" s="24" t="str">
        <f t="shared" si="3"/>
        <v/>
      </c>
      <c r="AG80" s="275"/>
      <c r="AH80" s="23"/>
      <c r="AI80" s="23"/>
    </row>
    <row r="81" spans="1:35" s="16" customFormat="1" x14ac:dyDescent="0.2">
      <c r="A81" s="48" t="s">
        <v>129</v>
      </c>
      <c r="B81" s="29" t="str">
        <f>IF('PCA Licit, Dispensa, Inexi'!$A81="","",VLOOKUP(A81,dados!$A$1:$B$24,2,FALSE))</f>
        <v>Diretoria de Engenharia e Arquitetura</v>
      </c>
      <c r="C81" s="72" t="s">
        <v>786</v>
      </c>
      <c r="D81" s="55" t="s">
        <v>770</v>
      </c>
      <c r="E81" s="123" t="s">
        <v>771</v>
      </c>
      <c r="F81" s="19" t="s">
        <v>62</v>
      </c>
      <c r="G81" s="72" t="s">
        <v>787</v>
      </c>
      <c r="H81" s="20" t="s">
        <v>773</v>
      </c>
      <c r="I81" s="20" t="s">
        <v>774</v>
      </c>
      <c r="J81" s="20" t="s">
        <v>121</v>
      </c>
      <c r="K81" s="20" t="s">
        <v>775</v>
      </c>
      <c r="L81" s="170">
        <v>300000</v>
      </c>
      <c r="M81" s="19" t="s">
        <v>64</v>
      </c>
      <c r="N81" s="19" t="s">
        <v>63</v>
      </c>
      <c r="O81" s="50" t="s">
        <v>62</v>
      </c>
      <c r="P81" s="19" t="s">
        <v>62</v>
      </c>
      <c r="Q81" s="243">
        <v>45247</v>
      </c>
      <c r="R81" s="244">
        <v>45367</v>
      </c>
      <c r="S81" s="23"/>
      <c r="T81" s="243">
        <v>45622</v>
      </c>
      <c r="U81" s="23"/>
      <c r="V81" s="20" t="s">
        <v>776</v>
      </c>
      <c r="W81" s="20" t="s">
        <v>776</v>
      </c>
      <c r="X81" s="20" t="s">
        <v>448</v>
      </c>
      <c r="Y81" s="23"/>
      <c r="Z81" s="72"/>
      <c r="AA81" s="19" t="s">
        <v>126</v>
      </c>
      <c r="AB81" s="19" t="s">
        <v>58</v>
      </c>
      <c r="AC81" s="20"/>
      <c r="AD81" s="73" t="s">
        <v>85</v>
      </c>
      <c r="AE81" s="23"/>
      <c r="AF81" s="24" t="str">
        <f t="shared" si="3"/>
        <v/>
      </c>
      <c r="AG81" s="275"/>
      <c r="AH81" s="23"/>
      <c r="AI81" s="23"/>
    </row>
    <row r="82" spans="1:35" s="16" customFormat="1" x14ac:dyDescent="0.2">
      <c r="A82" s="48" t="s">
        <v>129</v>
      </c>
      <c r="B82" s="29" t="str">
        <f>IF('PCA Licit, Dispensa, Inexi'!$A82="","",VLOOKUP(A82,dados!$A$1:$B$24,2,FALSE))</f>
        <v>Diretoria de Engenharia e Arquitetura</v>
      </c>
      <c r="C82" s="72" t="s">
        <v>788</v>
      </c>
      <c r="D82" s="55" t="s">
        <v>67</v>
      </c>
      <c r="E82" s="123" t="s">
        <v>780</v>
      </c>
      <c r="F82" s="19" t="s">
        <v>62</v>
      </c>
      <c r="G82" s="72" t="s">
        <v>789</v>
      </c>
      <c r="H82" s="20" t="s">
        <v>782</v>
      </c>
      <c r="I82" s="20" t="s">
        <v>783</v>
      </c>
      <c r="J82" s="20" t="s">
        <v>121</v>
      </c>
      <c r="K82" s="20" t="s">
        <v>775</v>
      </c>
      <c r="L82" s="22">
        <v>7563000</v>
      </c>
      <c r="M82" s="19" t="s">
        <v>64</v>
      </c>
      <c r="N82" s="19" t="s">
        <v>63</v>
      </c>
      <c r="O82" s="50" t="s">
        <v>62</v>
      </c>
      <c r="P82" s="19" t="s">
        <v>62</v>
      </c>
      <c r="Q82" s="243">
        <v>44751</v>
      </c>
      <c r="R82" s="244">
        <v>45337</v>
      </c>
      <c r="S82" s="23"/>
      <c r="T82" s="243">
        <v>45521</v>
      </c>
      <c r="U82" s="23"/>
      <c r="V82" s="20" t="s">
        <v>776</v>
      </c>
      <c r="W82" s="20" t="s">
        <v>776</v>
      </c>
      <c r="X82" s="20" t="s">
        <v>448</v>
      </c>
      <c r="Y82" s="23"/>
      <c r="Z82" s="72"/>
      <c r="AA82" s="19" t="s">
        <v>126</v>
      </c>
      <c r="AB82" s="19" t="s">
        <v>58</v>
      </c>
      <c r="AC82" s="20"/>
      <c r="AD82" s="73" t="s">
        <v>85</v>
      </c>
      <c r="AE82" s="23"/>
      <c r="AF82" s="24" t="str">
        <f t="shared" si="3"/>
        <v/>
      </c>
      <c r="AG82" s="275"/>
      <c r="AH82" s="23"/>
      <c r="AI82" s="23"/>
    </row>
    <row r="83" spans="1:35" s="16" customFormat="1" ht="45" x14ac:dyDescent="0.2">
      <c r="A83" s="48" t="s">
        <v>129</v>
      </c>
      <c r="B83" s="29" t="str">
        <f>IF('PCA Licit, Dispensa, Inexi'!$A83="","",VLOOKUP(A83,dados!$A$1:$B$24,2,FALSE))</f>
        <v>Diretoria de Engenharia e Arquitetura</v>
      </c>
      <c r="C83" s="72" t="s">
        <v>790</v>
      </c>
      <c r="D83" s="55" t="s">
        <v>770</v>
      </c>
      <c r="E83" s="123" t="s">
        <v>771</v>
      </c>
      <c r="F83" s="19" t="s">
        <v>62</v>
      </c>
      <c r="G83" s="72" t="s">
        <v>791</v>
      </c>
      <c r="H83" s="20" t="s">
        <v>773</v>
      </c>
      <c r="I83" s="20" t="s">
        <v>774</v>
      </c>
      <c r="J83" s="20" t="s">
        <v>121</v>
      </c>
      <c r="K83" s="20" t="s">
        <v>775</v>
      </c>
      <c r="L83" s="22">
        <v>45000</v>
      </c>
      <c r="M83" s="19" t="s">
        <v>64</v>
      </c>
      <c r="N83" s="19" t="s">
        <v>63</v>
      </c>
      <c r="O83" s="50" t="s">
        <v>62</v>
      </c>
      <c r="P83" s="19" t="s">
        <v>62</v>
      </c>
      <c r="Q83" s="243">
        <v>45247</v>
      </c>
      <c r="R83" s="244">
        <v>45367</v>
      </c>
      <c r="S83" s="23"/>
      <c r="T83" s="243">
        <v>45622</v>
      </c>
      <c r="U83" s="23"/>
      <c r="V83" s="20" t="s">
        <v>776</v>
      </c>
      <c r="W83" s="20" t="s">
        <v>776</v>
      </c>
      <c r="X83" s="20" t="s">
        <v>448</v>
      </c>
      <c r="Y83" s="23"/>
      <c r="Z83" s="72"/>
      <c r="AA83" s="19" t="s">
        <v>126</v>
      </c>
      <c r="AB83" s="19" t="s">
        <v>58</v>
      </c>
      <c r="AC83" s="20"/>
      <c r="AD83" s="73" t="s">
        <v>85</v>
      </c>
      <c r="AE83" s="23"/>
      <c r="AF83" s="24" t="str">
        <f t="shared" si="3"/>
        <v/>
      </c>
      <c r="AG83" s="275"/>
      <c r="AH83" s="23"/>
      <c r="AI83" s="23"/>
    </row>
    <row r="84" spans="1:35" s="16" customFormat="1" x14ac:dyDescent="0.2">
      <c r="A84" s="48" t="s">
        <v>129</v>
      </c>
      <c r="B84" s="29" t="str">
        <f>IF('PCA Licit, Dispensa, Inexi'!$A84="","",VLOOKUP(A84,dados!$A$1:$B$24,2,FALSE))</f>
        <v>Diretoria de Engenharia e Arquitetura</v>
      </c>
      <c r="C84" s="72" t="s">
        <v>792</v>
      </c>
      <c r="D84" s="55" t="s">
        <v>67</v>
      </c>
      <c r="E84" s="123" t="s">
        <v>793</v>
      </c>
      <c r="F84" s="19" t="s">
        <v>62</v>
      </c>
      <c r="G84" s="72" t="s">
        <v>794</v>
      </c>
      <c r="H84" s="20" t="s">
        <v>782</v>
      </c>
      <c r="I84" s="20" t="s">
        <v>783</v>
      </c>
      <c r="J84" s="20" t="s">
        <v>121</v>
      </c>
      <c r="K84" s="20" t="s">
        <v>775</v>
      </c>
      <c r="L84" s="22">
        <v>1539418</v>
      </c>
      <c r="M84" s="19" t="s">
        <v>64</v>
      </c>
      <c r="N84" s="19" t="s">
        <v>63</v>
      </c>
      <c r="O84" s="50" t="s">
        <v>62</v>
      </c>
      <c r="P84" s="19" t="s">
        <v>62</v>
      </c>
      <c r="Q84" s="243">
        <v>44761</v>
      </c>
      <c r="R84" s="244">
        <v>45301</v>
      </c>
      <c r="S84" s="23"/>
      <c r="T84" s="243">
        <v>45521</v>
      </c>
      <c r="U84" s="23"/>
      <c r="V84" s="20" t="s">
        <v>776</v>
      </c>
      <c r="W84" s="20" t="s">
        <v>776</v>
      </c>
      <c r="X84" s="20" t="s">
        <v>448</v>
      </c>
      <c r="Y84" s="23"/>
      <c r="Z84" s="72"/>
      <c r="AA84" s="19" t="s">
        <v>126</v>
      </c>
      <c r="AB84" s="19" t="s">
        <v>58</v>
      </c>
      <c r="AC84" s="20"/>
      <c r="AD84" s="73" t="s">
        <v>85</v>
      </c>
      <c r="AE84" s="23"/>
      <c r="AF84" s="24" t="str">
        <f t="shared" si="3"/>
        <v/>
      </c>
      <c r="AG84" s="275"/>
      <c r="AH84" s="23"/>
      <c r="AI84" s="23"/>
    </row>
    <row r="85" spans="1:35" s="16" customFormat="1" x14ac:dyDescent="0.2">
      <c r="A85" s="48" t="s">
        <v>129</v>
      </c>
      <c r="B85" s="29" t="str">
        <f>IF('PCA Licit, Dispensa, Inexi'!$A85="","",VLOOKUP(A85,dados!$A$1:$B$24,2,FALSE))</f>
        <v>Diretoria de Engenharia e Arquitetura</v>
      </c>
      <c r="C85" s="72" t="s">
        <v>795</v>
      </c>
      <c r="D85" s="55" t="s">
        <v>67</v>
      </c>
      <c r="E85" s="123" t="s">
        <v>796</v>
      </c>
      <c r="F85" s="19" t="s">
        <v>62</v>
      </c>
      <c r="G85" s="72" t="s">
        <v>797</v>
      </c>
      <c r="H85" s="20" t="s">
        <v>782</v>
      </c>
      <c r="I85" s="20" t="s">
        <v>783</v>
      </c>
      <c r="J85" s="20" t="s">
        <v>121</v>
      </c>
      <c r="K85" s="20" t="s">
        <v>775</v>
      </c>
      <c r="L85" s="22">
        <v>16836000</v>
      </c>
      <c r="M85" s="19" t="s">
        <v>64</v>
      </c>
      <c r="N85" s="19" t="s">
        <v>63</v>
      </c>
      <c r="O85" s="50" t="s">
        <v>62</v>
      </c>
      <c r="P85" s="19" t="s">
        <v>62</v>
      </c>
      <c r="Q85" s="243">
        <v>44789</v>
      </c>
      <c r="R85" s="244">
        <v>45329</v>
      </c>
      <c r="S85" s="23"/>
      <c r="T85" s="243">
        <v>45579</v>
      </c>
      <c r="U85" s="23"/>
      <c r="V85" s="20" t="s">
        <v>776</v>
      </c>
      <c r="W85" s="20" t="s">
        <v>776</v>
      </c>
      <c r="X85" s="20" t="s">
        <v>448</v>
      </c>
      <c r="Y85" s="23"/>
      <c r="Z85" s="72"/>
      <c r="AA85" s="19" t="s">
        <v>126</v>
      </c>
      <c r="AB85" s="19" t="s">
        <v>58</v>
      </c>
      <c r="AC85" s="20"/>
      <c r="AD85" s="73" t="s">
        <v>85</v>
      </c>
      <c r="AE85" s="23"/>
      <c r="AF85" s="24" t="str">
        <f t="shared" si="3"/>
        <v/>
      </c>
      <c r="AG85" s="275"/>
      <c r="AH85" s="181"/>
      <c r="AI85" s="23"/>
    </row>
    <row r="86" spans="1:35" s="16" customFormat="1" ht="45" x14ac:dyDescent="0.25">
      <c r="A86" s="48" t="s">
        <v>129</v>
      </c>
      <c r="B86" s="29" t="str">
        <f>IF('PCA Licit, Dispensa, Inexi'!$A86="","",VLOOKUP(A86,dados!$A$1:$B$24,2,FALSE))</f>
        <v>Diretoria de Engenharia e Arquitetura</v>
      </c>
      <c r="C86" s="72" t="s">
        <v>798</v>
      </c>
      <c r="D86" s="55" t="s">
        <v>770</v>
      </c>
      <c r="E86" s="123" t="s">
        <v>771</v>
      </c>
      <c r="F86" s="19" t="s">
        <v>62</v>
      </c>
      <c r="G86" s="72" t="s">
        <v>799</v>
      </c>
      <c r="H86" s="20" t="s">
        <v>773</v>
      </c>
      <c r="I86" s="20" t="s">
        <v>774</v>
      </c>
      <c r="J86" s="20" t="s">
        <v>121</v>
      </c>
      <c r="K86" s="20" t="s">
        <v>775</v>
      </c>
      <c r="L86" s="22">
        <v>110000</v>
      </c>
      <c r="M86" s="19" t="s">
        <v>64</v>
      </c>
      <c r="N86" s="19" t="s">
        <v>63</v>
      </c>
      <c r="O86" s="50" t="s">
        <v>62</v>
      </c>
      <c r="P86" s="19" t="s">
        <v>62</v>
      </c>
      <c r="Q86" s="243">
        <v>45210</v>
      </c>
      <c r="R86" s="244">
        <v>45330</v>
      </c>
      <c r="S86" s="23"/>
      <c r="T86" s="243">
        <v>45550</v>
      </c>
      <c r="U86" s="23"/>
      <c r="V86" s="20" t="s">
        <v>776</v>
      </c>
      <c r="W86" s="20" t="s">
        <v>776</v>
      </c>
      <c r="X86" s="20" t="s">
        <v>448</v>
      </c>
      <c r="Y86" s="23"/>
      <c r="Z86" s="72"/>
      <c r="AA86" s="19" t="s">
        <v>126</v>
      </c>
      <c r="AB86" s="19" t="s">
        <v>58</v>
      </c>
      <c r="AC86" s="20"/>
      <c r="AD86" s="73" t="s">
        <v>85</v>
      </c>
      <c r="AE86" s="23"/>
      <c r="AF86" s="24" t="str">
        <f t="shared" si="3"/>
        <v/>
      </c>
      <c r="AG86" s="275"/>
      <c r="AH86" s="183"/>
      <c r="AI86" s="23"/>
    </row>
    <row r="87" spans="1:35" s="16" customFormat="1" x14ac:dyDescent="0.2">
      <c r="A87" s="48" t="s">
        <v>129</v>
      </c>
      <c r="B87" s="29" t="str">
        <f>IF('PCA Licit, Dispensa, Inexi'!$A87="","",VLOOKUP(A87,dados!$A$1:$B$24,2,FALSE))</f>
        <v>Diretoria de Engenharia e Arquitetura</v>
      </c>
      <c r="C87" s="72" t="s">
        <v>800</v>
      </c>
      <c r="D87" s="55" t="s">
        <v>770</v>
      </c>
      <c r="E87" s="123" t="s">
        <v>771</v>
      </c>
      <c r="F87" s="19" t="s">
        <v>62</v>
      </c>
      <c r="G87" s="72" t="s">
        <v>801</v>
      </c>
      <c r="H87" s="20" t="s">
        <v>773</v>
      </c>
      <c r="I87" s="20" t="s">
        <v>774</v>
      </c>
      <c r="J87" s="20" t="s">
        <v>121</v>
      </c>
      <c r="K87" s="20" t="s">
        <v>775</v>
      </c>
      <c r="L87" s="22">
        <v>35000</v>
      </c>
      <c r="M87" s="19" t="s">
        <v>64</v>
      </c>
      <c r="N87" s="19" t="s">
        <v>63</v>
      </c>
      <c r="O87" s="50" t="s">
        <v>62</v>
      </c>
      <c r="P87" s="19" t="s">
        <v>62</v>
      </c>
      <c r="Q87" s="243">
        <v>45217</v>
      </c>
      <c r="R87" s="244">
        <v>45337</v>
      </c>
      <c r="S87" s="23"/>
      <c r="T87" s="243">
        <v>45536</v>
      </c>
      <c r="U87" s="23"/>
      <c r="V87" s="20" t="s">
        <v>776</v>
      </c>
      <c r="W87" s="20" t="s">
        <v>776</v>
      </c>
      <c r="X87" s="20" t="s">
        <v>448</v>
      </c>
      <c r="Y87" s="23"/>
      <c r="Z87" s="72"/>
      <c r="AA87" s="19" t="s">
        <v>126</v>
      </c>
      <c r="AB87" s="19" t="s">
        <v>58</v>
      </c>
      <c r="AC87" s="20"/>
      <c r="AD87" s="73" t="s">
        <v>85</v>
      </c>
      <c r="AE87" s="23"/>
      <c r="AF87" s="24" t="str">
        <f t="shared" si="3"/>
        <v/>
      </c>
      <c r="AG87" s="275"/>
      <c r="AH87" s="23"/>
      <c r="AI87" s="23"/>
    </row>
    <row r="88" spans="1:35" s="16" customFormat="1" x14ac:dyDescent="0.2">
      <c r="A88" s="48" t="s">
        <v>129</v>
      </c>
      <c r="B88" s="29" t="str">
        <f>IF('PCA Licit, Dispensa, Inexi'!$A88="","",VLOOKUP(A88,dados!$A$1:$B$24,2,FALSE))</f>
        <v>Diretoria de Engenharia e Arquitetura</v>
      </c>
      <c r="C88" s="72" t="s">
        <v>802</v>
      </c>
      <c r="D88" s="55" t="s">
        <v>770</v>
      </c>
      <c r="E88" s="123" t="s">
        <v>771</v>
      </c>
      <c r="F88" s="19" t="s">
        <v>62</v>
      </c>
      <c r="G88" s="72" t="s">
        <v>803</v>
      </c>
      <c r="H88" s="20" t="s">
        <v>773</v>
      </c>
      <c r="I88" s="20" t="s">
        <v>774</v>
      </c>
      <c r="J88" s="20" t="s">
        <v>121</v>
      </c>
      <c r="K88" s="20" t="s">
        <v>775</v>
      </c>
      <c r="L88" s="22">
        <v>650000</v>
      </c>
      <c r="M88" s="19" t="s">
        <v>64</v>
      </c>
      <c r="N88" s="19" t="s">
        <v>63</v>
      </c>
      <c r="O88" s="50" t="s">
        <v>62</v>
      </c>
      <c r="P88" s="19" t="s">
        <v>62</v>
      </c>
      <c r="Q88" s="243">
        <v>45219</v>
      </c>
      <c r="R88" s="244">
        <v>45372</v>
      </c>
      <c r="S88" s="23"/>
      <c r="T88" s="243">
        <v>45517</v>
      </c>
      <c r="U88" s="23"/>
      <c r="V88" s="20" t="s">
        <v>776</v>
      </c>
      <c r="W88" s="20" t="s">
        <v>776</v>
      </c>
      <c r="X88" s="20" t="s">
        <v>448</v>
      </c>
      <c r="Y88" s="23"/>
      <c r="Z88" s="72"/>
      <c r="AA88" s="19" t="s">
        <v>126</v>
      </c>
      <c r="AB88" s="19" t="s">
        <v>58</v>
      </c>
      <c r="AC88" s="20"/>
      <c r="AD88" s="73" t="s">
        <v>85</v>
      </c>
      <c r="AE88" s="23"/>
      <c r="AF88" s="24" t="str">
        <f t="shared" ref="AF88:AF115" si="4">IF(AE88="","",DATEDIF(Y88,AE88,"d"))</f>
        <v/>
      </c>
      <c r="AG88" s="275"/>
      <c r="AH88" s="23"/>
      <c r="AI88" s="23"/>
    </row>
    <row r="89" spans="1:35" s="16" customFormat="1" ht="45" x14ac:dyDescent="0.2">
      <c r="A89" s="48" t="s">
        <v>129</v>
      </c>
      <c r="B89" s="29" t="str">
        <f>IF('PCA Licit, Dispensa, Inexi'!$A89="","",VLOOKUP(A89,dados!$A$1:$B$24,2,FALSE))</f>
        <v>Diretoria de Engenharia e Arquitetura</v>
      </c>
      <c r="C89" s="72" t="s">
        <v>804</v>
      </c>
      <c r="D89" s="55" t="s">
        <v>770</v>
      </c>
      <c r="E89" s="123" t="s">
        <v>771</v>
      </c>
      <c r="F89" s="19" t="s">
        <v>62</v>
      </c>
      <c r="G89" s="72" t="s">
        <v>805</v>
      </c>
      <c r="H89" s="20" t="s">
        <v>773</v>
      </c>
      <c r="I89" s="20" t="s">
        <v>774</v>
      </c>
      <c r="J89" s="20" t="s">
        <v>121</v>
      </c>
      <c r="K89" s="20" t="s">
        <v>775</v>
      </c>
      <c r="L89" s="22">
        <v>550000</v>
      </c>
      <c r="M89" s="19" t="s">
        <v>64</v>
      </c>
      <c r="N89" s="19" t="s">
        <v>63</v>
      </c>
      <c r="O89" s="50" t="s">
        <v>62</v>
      </c>
      <c r="P89" s="19" t="s">
        <v>62</v>
      </c>
      <c r="Q89" s="243">
        <v>45247</v>
      </c>
      <c r="R89" s="244">
        <v>45367</v>
      </c>
      <c r="S89" s="23"/>
      <c r="T89" s="243">
        <v>45622</v>
      </c>
      <c r="U89" s="23"/>
      <c r="V89" s="20" t="s">
        <v>776</v>
      </c>
      <c r="W89" s="20" t="s">
        <v>776</v>
      </c>
      <c r="X89" s="20" t="s">
        <v>448</v>
      </c>
      <c r="Y89" s="23"/>
      <c r="Z89" s="72"/>
      <c r="AA89" s="19" t="s">
        <v>126</v>
      </c>
      <c r="AB89" s="19" t="s">
        <v>58</v>
      </c>
      <c r="AC89" s="20"/>
      <c r="AD89" s="73" t="s">
        <v>85</v>
      </c>
      <c r="AE89" s="23"/>
      <c r="AF89" s="24" t="str">
        <f t="shared" si="4"/>
        <v/>
      </c>
      <c r="AG89" s="275"/>
      <c r="AH89" s="23"/>
      <c r="AI89" s="23"/>
    </row>
    <row r="90" spans="1:35" s="16" customFormat="1" x14ac:dyDescent="0.2">
      <c r="A90" s="48" t="s">
        <v>129</v>
      </c>
      <c r="B90" s="29" t="str">
        <f>IF('PCA Licit, Dispensa, Inexi'!$A90="","",VLOOKUP(A90,dados!$A$1:$B$24,2,FALSE))</f>
        <v>Diretoria de Engenharia e Arquitetura</v>
      </c>
      <c r="C90" s="72" t="s">
        <v>1883</v>
      </c>
      <c r="D90" s="55" t="s">
        <v>67</v>
      </c>
      <c r="E90" s="123" t="s">
        <v>780</v>
      </c>
      <c r="F90" s="19" t="s">
        <v>62</v>
      </c>
      <c r="G90" s="72" t="s">
        <v>806</v>
      </c>
      <c r="H90" s="20" t="s">
        <v>782</v>
      </c>
      <c r="I90" s="20" t="s">
        <v>1884</v>
      </c>
      <c r="J90" s="20" t="s">
        <v>121</v>
      </c>
      <c r="K90" s="20" t="s">
        <v>775</v>
      </c>
      <c r="L90" s="22">
        <v>2350000</v>
      </c>
      <c r="M90" s="19" t="s">
        <v>64</v>
      </c>
      <c r="N90" s="19" t="s">
        <v>63</v>
      </c>
      <c r="O90" s="50" t="s">
        <v>62</v>
      </c>
      <c r="P90" s="19" t="s">
        <v>62</v>
      </c>
      <c r="Q90" s="243">
        <v>44832</v>
      </c>
      <c r="R90" s="244">
        <v>45372</v>
      </c>
      <c r="S90" s="23"/>
      <c r="T90" s="243">
        <v>45517</v>
      </c>
      <c r="U90" s="23"/>
      <c r="V90" s="20" t="s">
        <v>776</v>
      </c>
      <c r="W90" s="20" t="s">
        <v>776</v>
      </c>
      <c r="X90" s="20" t="s">
        <v>448</v>
      </c>
      <c r="Y90" s="23"/>
      <c r="Z90" s="72"/>
      <c r="AA90" s="19" t="s">
        <v>126</v>
      </c>
      <c r="AB90" s="19" t="s">
        <v>58</v>
      </c>
      <c r="AC90" s="20"/>
      <c r="AD90" s="73" t="s">
        <v>85</v>
      </c>
      <c r="AE90" s="23"/>
      <c r="AF90" s="24" t="str">
        <f t="shared" si="4"/>
        <v/>
      </c>
      <c r="AG90" s="275"/>
      <c r="AH90" s="23"/>
      <c r="AI90" s="23"/>
    </row>
    <row r="91" spans="1:35" s="16" customFormat="1" ht="45" x14ac:dyDescent="0.2">
      <c r="A91" s="48" t="s">
        <v>129</v>
      </c>
      <c r="B91" s="29" t="str">
        <f>IF('PCA Licit, Dispensa, Inexi'!$A91="","",VLOOKUP(A91,dados!$A$1:$B$24,2,FALSE))</f>
        <v>Diretoria de Engenharia e Arquitetura</v>
      </c>
      <c r="C91" s="72" t="s">
        <v>807</v>
      </c>
      <c r="D91" s="55" t="s">
        <v>67</v>
      </c>
      <c r="E91" s="123" t="s">
        <v>780</v>
      </c>
      <c r="F91" s="19" t="s">
        <v>62</v>
      </c>
      <c r="G91" s="72" t="s">
        <v>808</v>
      </c>
      <c r="H91" s="20" t="s">
        <v>782</v>
      </c>
      <c r="I91" s="20" t="s">
        <v>809</v>
      </c>
      <c r="J91" s="20" t="s">
        <v>121</v>
      </c>
      <c r="K91" s="20" t="s">
        <v>775</v>
      </c>
      <c r="L91" s="22">
        <v>850000</v>
      </c>
      <c r="M91" s="19" t="s">
        <v>64</v>
      </c>
      <c r="N91" s="19" t="s">
        <v>63</v>
      </c>
      <c r="O91" s="50" t="s">
        <v>62</v>
      </c>
      <c r="P91" s="19" t="s">
        <v>62</v>
      </c>
      <c r="Q91" s="243">
        <v>44844</v>
      </c>
      <c r="R91" s="244">
        <v>45384</v>
      </c>
      <c r="S91" s="23"/>
      <c r="T91" s="243">
        <v>45604</v>
      </c>
      <c r="U91" s="23"/>
      <c r="V91" s="20" t="s">
        <v>776</v>
      </c>
      <c r="W91" s="20" t="s">
        <v>776</v>
      </c>
      <c r="X91" s="20" t="s">
        <v>448</v>
      </c>
      <c r="Y91" s="23"/>
      <c r="Z91" s="72"/>
      <c r="AA91" s="19" t="s">
        <v>126</v>
      </c>
      <c r="AB91" s="19" t="s">
        <v>58</v>
      </c>
      <c r="AC91" s="20"/>
      <c r="AD91" s="73" t="s">
        <v>85</v>
      </c>
      <c r="AE91" s="23"/>
      <c r="AF91" s="24" t="str">
        <f t="shared" si="4"/>
        <v/>
      </c>
      <c r="AG91" s="275"/>
      <c r="AH91" s="23"/>
      <c r="AI91" s="23"/>
    </row>
    <row r="92" spans="1:35" s="16" customFormat="1" x14ac:dyDescent="0.2">
      <c r="A92" s="48" t="s">
        <v>129</v>
      </c>
      <c r="B92" s="29" t="str">
        <f>IF('PCA Licit, Dispensa, Inexi'!$A92="","",VLOOKUP(A92,dados!$A$1:$B$24,2,FALSE))</f>
        <v>Diretoria de Engenharia e Arquitetura</v>
      </c>
      <c r="C92" s="72" t="s">
        <v>810</v>
      </c>
      <c r="D92" s="55" t="s">
        <v>67</v>
      </c>
      <c r="E92" s="123" t="s">
        <v>796</v>
      </c>
      <c r="F92" s="19" t="s">
        <v>62</v>
      </c>
      <c r="G92" s="72" t="s">
        <v>811</v>
      </c>
      <c r="H92" s="20" t="s">
        <v>782</v>
      </c>
      <c r="I92" s="20" t="s">
        <v>783</v>
      </c>
      <c r="J92" s="20" t="s">
        <v>121</v>
      </c>
      <c r="K92" s="20" t="s">
        <v>775</v>
      </c>
      <c r="L92" s="22">
        <v>7849033</v>
      </c>
      <c r="M92" s="19" t="s">
        <v>64</v>
      </c>
      <c r="N92" s="19" t="s">
        <v>63</v>
      </c>
      <c r="O92" s="50" t="s">
        <v>62</v>
      </c>
      <c r="P92" s="19" t="s">
        <v>62</v>
      </c>
      <c r="Q92" s="243">
        <v>44851</v>
      </c>
      <c r="R92" s="244">
        <v>45391</v>
      </c>
      <c r="S92" s="23"/>
      <c r="T92" s="243">
        <v>45641</v>
      </c>
      <c r="U92" s="23"/>
      <c r="V92" s="20" t="s">
        <v>776</v>
      </c>
      <c r="W92" s="20" t="s">
        <v>776</v>
      </c>
      <c r="X92" s="20" t="s">
        <v>448</v>
      </c>
      <c r="Y92" s="23"/>
      <c r="Z92" s="72"/>
      <c r="AA92" s="19" t="s">
        <v>126</v>
      </c>
      <c r="AB92" s="19" t="s">
        <v>58</v>
      </c>
      <c r="AC92" s="20"/>
      <c r="AD92" s="73" t="s">
        <v>85</v>
      </c>
      <c r="AE92" s="23"/>
      <c r="AF92" s="24" t="str">
        <f t="shared" si="4"/>
        <v/>
      </c>
      <c r="AG92" s="275"/>
      <c r="AH92" s="181"/>
      <c r="AI92" s="23"/>
    </row>
    <row r="93" spans="1:35" s="16" customFormat="1" ht="45" x14ac:dyDescent="0.25">
      <c r="A93" s="48" t="s">
        <v>129</v>
      </c>
      <c r="B93" s="29" t="str">
        <f>IF('PCA Licit, Dispensa, Inexi'!$A93="","",VLOOKUP(A93,dados!$A$1:$B$24,2,FALSE))</f>
        <v>Diretoria de Engenharia e Arquitetura</v>
      </c>
      <c r="C93" s="72" t="s">
        <v>812</v>
      </c>
      <c r="D93" s="55" t="s">
        <v>770</v>
      </c>
      <c r="E93" s="123" t="s">
        <v>771</v>
      </c>
      <c r="F93" s="19" t="s">
        <v>62</v>
      </c>
      <c r="G93" s="72" t="s">
        <v>813</v>
      </c>
      <c r="H93" s="20" t="s">
        <v>773</v>
      </c>
      <c r="I93" s="20" t="s">
        <v>774</v>
      </c>
      <c r="J93" s="20" t="s">
        <v>121</v>
      </c>
      <c r="K93" s="20" t="s">
        <v>775</v>
      </c>
      <c r="L93" s="22">
        <v>300000</v>
      </c>
      <c r="M93" s="19" t="s">
        <v>64</v>
      </c>
      <c r="N93" s="19" t="s">
        <v>63</v>
      </c>
      <c r="O93" s="50" t="s">
        <v>62</v>
      </c>
      <c r="P93" s="19" t="s">
        <v>62</v>
      </c>
      <c r="Q93" s="243">
        <v>45275</v>
      </c>
      <c r="R93" s="244">
        <v>45395</v>
      </c>
      <c r="S93" s="23"/>
      <c r="T93" s="243">
        <v>45735</v>
      </c>
      <c r="U93" s="23"/>
      <c r="V93" s="20" t="s">
        <v>776</v>
      </c>
      <c r="W93" s="20" t="s">
        <v>776</v>
      </c>
      <c r="X93" s="20" t="s">
        <v>448</v>
      </c>
      <c r="Y93" s="23"/>
      <c r="Z93" s="72"/>
      <c r="AA93" s="19" t="s">
        <v>126</v>
      </c>
      <c r="AB93" s="19" t="s">
        <v>58</v>
      </c>
      <c r="AC93" s="20"/>
      <c r="AD93" s="73" t="s">
        <v>85</v>
      </c>
      <c r="AE93" s="23"/>
      <c r="AF93" s="24" t="str">
        <f t="shared" si="4"/>
        <v/>
      </c>
      <c r="AG93" s="275"/>
      <c r="AH93" s="183"/>
      <c r="AI93" s="23"/>
    </row>
    <row r="94" spans="1:35" s="16" customFormat="1" ht="45" x14ac:dyDescent="0.2">
      <c r="A94" s="48" t="s">
        <v>129</v>
      </c>
      <c r="B94" s="29" t="str">
        <f>IF('PCA Licit, Dispensa, Inexi'!$A94="","",VLOOKUP(A94,dados!$A$1:$B$24,2,FALSE))</f>
        <v>Diretoria de Engenharia e Arquitetura</v>
      </c>
      <c r="C94" s="72" t="s">
        <v>814</v>
      </c>
      <c r="D94" s="55" t="s">
        <v>770</v>
      </c>
      <c r="E94" s="123" t="s">
        <v>771</v>
      </c>
      <c r="F94" s="19" t="s">
        <v>62</v>
      </c>
      <c r="G94" s="72" t="s">
        <v>815</v>
      </c>
      <c r="H94" s="20" t="s">
        <v>773</v>
      </c>
      <c r="I94" s="20" t="s">
        <v>774</v>
      </c>
      <c r="J94" s="20" t="s">
        <v>121</v>
      </c>
      <c r="K94" s="20" t="s">
        <v>775</v>
      </c>
      <c r="L94" s="22">
        <v>220000</v>
      </c>
      <c r="M94" s="19" t="s">
        <v>64</v>
      </c>
      <c r="N94" s="19" t="s">
        <v>63</v>
      </c>
      <c r="O94" s="50" t="s">
        <v>62</v>
      </c>
      <c r="P94" s="19" t="s">
        <v>62</v>
      </c>
      <c r="Q94" s="243">
        <v>45279</v>
      </c>
      <c r="R94" s="244">
        <v>45399</v>
      </c>
      <c r="S94" s="23"/>
      <c r="T94" s="243">
        <v>45609</v>
      </c>
      <c r="U94" s="23"/>
      <c r="V94" s="20" t="s">
        <v>776</v>
      </c>
      <c r="W94" s="20" t="s">
        <v>776</v>
      </c>
      <c r="X94" s="20" t="s">
        <v>448</v>
      </c>
      <c r="Y94" s="23"/>
      <c r="Z94" s="72"/>
      <c r="AA94" s="19" t="s">
        <v>126</v>
      </c>
      <c r="AB94" s="19" t="s">
        <v>58</v>
      </c>
      <c r="AC94" s="20"/>
      <c r="AD94" s="73" t="s">
        <v>85</v>
      </c>
      <c r="AE94" s="23"/>
      <c r="AF94" s="24" t="str">
        <f t="shared" si="4"/>
        <v/>
      </c>
      <c r="AG94" s="275"/>
      <c r="AH94" s="23"/>
      <c r="AI94" s="23"/>
    </row>
    <row r="95" spans="1:35" s="16" customFormat="1" x14ac:dyDescent="0.2">
      <c r="A95" s="48" t="s">
        <v>129</v>
      </c>
      <c r="B95" s="29" t="str">
        <f>IF('PCA Licit, Dispensa, Inexi'!$A95="","",VLOOKUP(A95,dados!$A$1:$B$24,2,FALSE))</f>
        <v>Diretoria de Engenharia e Arquitetura</v>
      </c>
      <c r="C95" s="72" t="s">
        <v>816</v>
      </c>
      <c r="D95" s="55" t="s">
        <v>67</v>
      </c>
      <c r="E95" s="123" t="s">
        <v>796</v>
      </c>
      <c r="F95" s="19" t="s">
        <v>62</v>
      </c>
      <c r="G95" s="72" t="s">
        <v>817</v>
      </c>
      <c r="H95" s="20" t="s">
        <v>782</v>
      </c>
      <c r="I95" s="20" t="s">
        <v>783</v>
      </c>
      <c r="J95" s="20" t="s">
        <v>121</v>
      </c>
      <c r="K95" s="20" t="s">
        <v>775</v>
      </c>
      <c r="L95" s="22">
        <v>6291408</v>
      </c>
      <c r="M95" s="19" t="s">
        <v>64</v>
      </c>
      <c r="N95" s="19" t="s">
        <v>63</v>
      </c>
      <c r="O95" s="50" t="s">
        <v>62</v>
      </c>
      <c r="P95" s="19" t="s">
        <v>62</v>
      </c>
      <c r="Q95" s="243">
        <v>44883</v>
      </c>
      <c r="R95" s="244">
        <v>45423</v>
      </c>
      <c r="S95" s="23"/>
      <c r="T95" s="243">
        <v>45643</v>
      </c>
      <c r="U95" s="23"/>
      <c r="V95" s="20" t="s">
        <v>776</v>
      </c>
      <c r="W95" s="20" t="s">
        <v>776</v>
      </c>
      <c r="X95" s="20" t="s">
        <v>448</v>
      </c>
      <c r="Y95" s="23"/>
      <c r="Z95" s="72"/>
      <c r="AA95" s="19" t="s">
        <v>126</v>
      </c>
      <c r="AB95" s="19" t="s">
        <v>58</v>
      </c>
      <c r="AC95" s="20"/>
      <c r="AD95" s="73" t="s">
        <v>85</v>
      </c>
      <c r="AE95" s="23"/>
      <c r="AF95" s="24" t="str">
        <f t="shared" si="4"/>
        <v/>
      </c>
      <c r="AG95" s="275"/>
      <c r="AH95" s="23"/>
      <c r="AI95" s="23"/>
    </row>
    <row r="96" spans="1:35" s="16" customFormat="1" x14ac:dyDescent="0.2">
      <c r="A96" s="48" t="s">
        <v>129</v>
      </c>
      <c r="B96" s="29" t="str">
        <f>IF('PCA Licit, Dispensa, Inexi'!$A96="","",VLOOKUP(A96,dados!$A$1:$B$24,2,FALSE))</f>
        <v>Diretoria de Engenharia e Arquitetura</v>
      </c>
      <c r="C96" s="72" t="s">
        <v>818</v>
      </c>
      <c r="D96" s="55" t="s">
        <v>67</v>
      </c>
      <c r="E96" s="123" t="s">
        <v>796</v>
      </c>
      <c r="F96" s="19" t="s">
        <v>62</v>
      </c>
      <c r="G96" s="72" t="s">
        <v>819</v>
      </c>
      <c r="H96" s="20" t="s">
        <v>782</v>
      </c>
      <c r="I96" s="20" t="s">
        <v>783</v>
      </c>
      <c r="J96" s="20" t="s">
        <v>121</v>
      </c>
      <c r="K96" s="20" t="s">
        <v>775</v>
      </c>
      <c r="L96" s="22">
        <v>23728402</v>
      </c>
      <c r="M96" s="19" t="s">
        <v>64</v>
      </c>
      <c r="N96" s="19" t="s">
        <v>63</v>
      </c>
      <c r="O96" s="50" t="s">
        <v>62</v>
      </c>
      <c r="P96" s="19" t="s">
        <v>62</v>
      </c>
      <c r="Q96" s="243">
        <v>44885</v>
      </c>
      <c r="R96" s="244">
        <v>45425</v>
      </c>
      <c r="S96" s="23"/>
      <c r="T96" s="243">
        <v>45665</v>
      </c>
      <c r="U96" s="23"/>
      <c r="V96" s="20" t="s">
        <v>776</v>
      </c>
      <c r="W96" s="20" t="s">
        <v>776</v>
      </c>
      <c r="X96" s="20" t="s">
        <v>448</v>
      </c>
      <c r="Y96" s="23"/>
      <c r="Z96" s="72"/>
      <c r="AA96" s="19" t="s">
        <v>126</v>
      </c>
      <c r="AB96" s="19" t="s">
        <v>58</v>
      </c>
      <c r="AC96" s="20"/>
      <c r="AD96" s="73" t="s">
        <v>85</v>
      </c>
      <c r="AE96" s="23"/>
      <c r="AF96" s="24" t="str">
        <f t="shared" si="4"/>
        <v/>
      </c>
      <c r="AG96" s="275"/>
      <c r="AH96" s="23"/>
      <c r="AI96" s="23"/>
    </row>
    <row r="97" spans="1:35" s="16" customFormat="1" x14ac:dyDescent="0.2">
      <c r="A97" s="48" t="s">
        <v>129</v>
      </c>
      <c r="B97" s="29" t="str">
        <f>IF('PCA Licit, Dispensa, Inexi'!$A97="","",VLOOKUP(A97,dados!$A$1:$B$24,2,FALSE))</f>
        <v>Diretoria de Engenharia e Arquitetura</v>
      </c>
      <c r="C97" s="72" t="s">
        <v>820</v>
      </c>
      <c r="D97" s="55" t="s">
        <v>67</v>
      </c>
      <c r="E97" s="123" t="s">
        <v>780</v>
      </c>
      <c r="F97" s="19" t="s">
        <v>62</v>
      </c>
      <c r="G97" s="72" t="s">
        <v>821</v>
      </c>
      <c r="H97" s="20" t="s">
        <v>782</v>
      </c>
      <c r="I97" s="20" t="s">
        <v>783</v>
      </c>
      <c r="J97" s="20" t="s">
        <v>121</v>
      </c>
      <c r="K97" s="20" t="s">
        <v>775</v>
      </c>
      <c r="L97" s="22">
        <v>550000</v>
      </c>
      <c r="M97" s="19" t="s">
        <v>64</v>
      </c>
      <c r="N97" s="19" t="s">
        <v>63</v>
      </c>
      <c r="O97" s="50" t="s">
        <v>62</v>
      </c>
      <c r="P97" s="19" t="s">
        <v>62</v>
      </c>
      <c r="Q97" s="243">
        <v>44900</v>
      </c>
      <c r="R97" s="244">
        <v>45440</v>
      </c>
      <c r="S97" s="23"/>
      <c r="T97" s="243">
        <v>45645</v>
      </c>
      <c r="U97" s="23"/>
      <c r="V97" s="20" t="s">
        <v>776</v>
      </c>
      <c r="W97" s="20" t="s">
        <v>776</v>
      </c>
      <c r="X97" s="20" t="s">
        <v>448</v>
      </c>
      <c r="Y97" s="23"/>
      <c r="Z97" s="72"/>
      <c r="AA97" s="19" t="s">
        <v>126</v>
      </c>
      <c r="AB97" s="19" t="s">
        <v>58</v>
      </c>
      <c r="AC97" s="20"/>
      <c r="AD97" s="73" t="s">
        <v>85</v>
      </c>
      <c r="AE97" s="23"/>
      <c r="AF97" s="24" t="str">
        <f t="shared" si="4"/>
        <v/>
      </c>
      <c r="AG97" s="275"/>
      <c r="AH97" s="23"/>
      <c r="AI97" s="23"/>
    </row>
    <row r="98" spans="1:35" s="16" customFormat="1" x14ac:dyDescent="0.2">
      <c r="A98" s="48" t="s">
        <v>129</v>
      </c>
      <c r="B98" s="29" t="str">
        <f>IF('PCA Licit, Dispensa, Inexi'!$A98="","",VLOOKUP(A98,dados!$A$1:$B$24,2,FALSE))</f>
        <v>Diretoria de Engenharia e Arquitetura</v>
      </c>
      <c r="C98" s="91" t="s">
        <v>822</v>
      </c>
      <c r="D98" s="55" t="s">
        <v>67</v>
      </c>
      <c r="E98" s="123" t="s">
        <v>780</v>
      </c>
      <c r="F98" s="19" t="s">
        <v>62</v>
      </c>
      <c r="G98" s="91" t="s">
        <v>823</v>
      </c>
      <c r="H98" s="96" t="s">
        <v>782</v>
      </c>
      <c r="I98" s="20" t="s">
        <v>783</v>
      </c>
      <c r="J98" s="20" t="s">
        <v>121</v>
      </c>
      <c r="K98" s="20" t="s">
        <v>775</v>
      </c>
      <c r="L98" s="98">
        <v>8000000</v>
      </c>
      <c r="M98" s="19" t="s">
        <v>64</v>
      </c>
      <c r="N98" s="19" t="s">
        <v>63</v>
      </c>
      <c r="O98" s="50" t="s">
        <v>62</v>
      </c>
      <c r="P98" s="19" t="s">
        <v>62</v>
      </c>
      <c r="Q98" s="243">
        <v>44901</v>
      </c>
      <c r="R98" s="244">
        <v>45441</v>
      </c>
      <c r="S98" s="102"/>
      <c r="T98" s="243">
        <v>45691</v>
      </c>
      <c r="U98" s="102"/>
      <c r="V98" s="20" t="s">
        <v>776</v>
      </c>
      <c r="W98" s="20" t="s">
        <v>776</v>
      </c>
      <c r="X98" s="20" t="s">
        <v>448</v>
      </c>
      <c r="Y98" s="102"/>
      <c r="Z98" s="91"/>
      <c r="AA98" s="19" t="s">
        <v>126</v>
      </c>
      <c r="AB98" s="19" t="s">
        <v>58</v>
      </c>
      <c r="AC98" s="96"/>
      <c r="AD98" s="73" t="s">
        <v>85</v>
      </c>
      <c r="AE98" s="102"/>
      <c r="AF98" s="24" t="str">
        <f t="shared" si="4"/>
        <v/>
      </c>
      <c r="AG98" s="275"/>
      <c r="AH98" s="23"/>
      <c r="AI98" s="102"/>
    </row>
    <row r="99" spans="1:35" s="16" customFormat="1" x14ac:dyDescent="0.2">
      <c r="A99" s="48" t="s">
        <v>129</v>
      </c>
      <c r="B99" s="29" t="str">
        <f>IF('PCA Licit, Dispensa, Inexi'!$A99="","",VLOOKUP(A99,dados!$A$1:$B$24,2,FALSE))</f>
        <v>Diretoria de Engenharia e Arquitetura</v>
      </c>
      <c r="C99" s="91" t="s">
        <v>824</v>
      </c>
      <c r="D99" s="55" t="s">
        <v>770</v>
      </c>
      <c r="E99" s="123" t="s">
        <v>771</v>
      </c>
      <c r="F99" s="19" t="s">
        <v>62</v>
      </c>
      <c r="G99" s="91" t="s">
        <v>825</v>
      </c>
      <c r="H99" s="96" t="s">
        <v>773</v>
      </c>
      <c r="I99" s="20" t="s">
        <v>774</v>
      </c>
      <c r="J99" s="20" t="s">
        <v>121</v>
      </c>
      <c r="K99" s="20" t="s">
        <v>775</v>
      </c>
      <c r="L99" s="98">
        <v>550000</v>
      </c>
      <c r="M99" s="19" t="s">
        <v>64</v>
      </c>
      <c r="N99" s="19" t="s">
        <v>63</v>
      </c>
      <c r="O99" s="50" t="s">
        <v>62</v>
      </c>
      <c r="P99" s="19" t="s">
        <v>62</v>
      </c>
      <c r="Q99" s="243">
        <v>45350</v>
      </c>
      <c r="R99" s="244">
        <v>45470</v>
      </c>
      <c r="S99" s="102"/>
      <c r="T99" s="243">
        <v>45690</v>
      </c>
      <c r="U99" s="102"/>
      <c r="V99" s="20" t="s">
        <v>776</v>
      </c>
      <c r="W99" s="20" t="s">
        <v>776</v>
      </c>
      <c r="X99" s="20" t="s">
        <v>448</v>
      </c>
      <c r="Y99" s="102"/>
      <c r="Z99" s="91"/>
      <c r="AA99" s="19" t="s">
        <v>126</v>
      </c>
      <c r="AB99" s="19" t="s">
        <v>58</v>
      </c>
      <c r="AC99" s="96"/>
      <c r="AD99" s="73" t="s">
        <v>85</v>
      </c>
      <c r="AE99" s="102"/>
      <c r="AF99" s="24" t="str">
        <f t="shared" si="4"/>
        <v/>
      </c>
      <c r="AG99" s="275"/>
      <c r="AH99" s="23"/>
      <c r="AI99" s="102"/>
    </row>
    <row r="100" spans="1:35" s="16" customFormat="1" ht="45" x14ac:dyDescent="0.2">
      <c r="A100" s="48" t="s">
        <v>129</v>
      </c>
      <c r="B100" s="29" t="str">
        <f>IF('PCA Licit, Dispensa, Inexi'!$A100="","",VLOOKUP(A100,dados!$A$1:$B$24,2,FALSE))</f>
        <v>Diretoria de Engenharia e Arquitetura</v>
      </c>
      <c r="C100" s="92" t="s">
        <v>826</v>
      </c>
      <c r="D100" s="55" t="s">
        <v>770</v>
      </c>
      <c r="E100" s="123" t="s">
        <v>771</v>
      </c>
      <c r="F100" s="19" t="s">
        <v>62</v>
      </c>
      <c r="G100" s="92" t="s">
        <v>827</v>
      </c>
      <c r="H100" s="56" t="s">
        <v>773</v>
      </c>
      <c r="I100" s="20" t="s">
        <v>774</v>
      </c>
      <c r="J100" s="20" t="s">
        <v>121</v>
      </c>
      <c r="K100" s="20" t="s">
        <v>775</v>
      </c>
      <c r="L100" s="99">
        <v>110000</v>
      </c>
      <c r="M100" s="19" t="s">
        <v>64</v>
      </c>
      <c r="N100" s="19" t="s">
        <v>63</v>
      </c>
      <c r="O100" s="50" t="s">
        <v>62</v>
      </c>
      <c r="P100" s="19" t="s">
        <v>62</v>
      </c>
      <c r="Q100" s="243">
        <v>45361</v>
      </c>
      <c r="R100" s="244">
        <v>45481</v>
      </c>
      <c r="S100" s="103"/>
      <c r="T100" s="243">
        <v>45821</v>
      </c>
      <c r="U100" s="103"/>
      <c r="V100" s="20" t="s">
        <v>776</v>
      </c>
      <c r="W100" s="20" t="s">
        <v>776</v>
      </c>
      <c r="X100" s="20" t="s">
        <v>448</v>
      </c>
      <c r="Y100" s="103"/>
      <c r="Z100" s="92"/>
      <c r="AA100" s="19" t="s">
        <v>126</v>
      </c>
      <c r="AB100" s="19" t="s">
        <v>58</v>
      </c>
      <c r="AC100" s="56"/>
      <c r="AD100" s="73" t="s">
        <v>85</v>
      </c>
      <c r="AE100" s="103"/>
      <c r="AF100" s="24" t="str">
        <f t="shared" si="4"/>
        <v/>
      </c>
      <c r="AG100" s="275"/>
      <c r="AH100" s="23"/>
      <c r="AI100" s="103"/>
    </row>
    <row r="101" spans="1:35" s="16" customFormat="1" x14ac:dyDescent="0.2">
      <c r="A101" s="48" t="s">
        <v>129</v>
      </c>
      <c r="B101" s="29" t="str">
        <f>IF('PCA Licit, Dispensa, Inexi'!$A101="","",VLOOKUP(A101,dados!$A$1:$B$24,2,FALSE))</f>
        <v>Diretoria de Engenharia e Arquitetura</v>
      </c>
      <c r="C101" s="93" t="s">
        <v>828</v>
      </c>
      <c r="D101" s="55" t="s">
        <v>67</v>
      </c>
      <c r="E101" s="123" t="s">
        <v>796</v>
      </c>
      <c r="F101" s="19" t="s">
        <v>62</v>
      </c>
      <c r="G101" s="93" t="s">
        <v>829</v>
      </c>
      <c r="H101" s="97" t="s">
        <v>782</v>
      </c>
      <c r="I101" s="20" t="s">
        <v>783</v>
      </c>
      <c r="J101" s="20" t="s">
        <v>121</v>
      </c>
      <c r="K101" s="20" t="s">
        <v>775</v>
      </c>
      <c r="L101" s="100">
        <v>15850265</v>
      </c>
      <c r="M101" s="19" t="s">
        <v>64</v>
      </c>
      <c r="N101" s="19" t="s">
        <v>63</v>
      </c>
      <c r="O101" s="50" t="s">
        <v>62</v>
      </c>
      <c r="P101" s="19" t="s">
        <v>62</v>
      </c>
      <c r="Q101" s="243">
        <v>44945</v>
      </c>
      <c r="R101" s="244">
        <v>45485</v>
      </c>
      <c r="S101" s="104"/>
      <c r="T101" s="243">
        <v>45725</v>
      </c>
      <c r="U101" s="104"/>
      <c r="V101" s="20" t="s">
        <v>776</v>
      </c>
      <c r="W101" s="20" t="s">
        <v>776</v>
      </c>
      <c r="X101" s="20" t="s">
        <v>448</v>
      </c>
      <c r="Y101" s="104"/>
      <c r="Z101" s="93"/>
      <c r="AA101" s="19" t="s">
        <v>126</v>
      </c>
      <c r="AB101" s="19" t="s">
        <v>58</v>
      </c>
      <c r="AC101" s="97"/>
      <c r="AD101" s="73" t="s">
        <v>85</v>
      </c>
      <c r="AE101" s="104"/>
      <c r="AF101" s="24" t="str">
        <f t="shared" si="4"/>
        <v/>
      </c>
      <c r="AG101" s="275"/>
      <c r="AH101" s="23"/>
      <c r="AI101" s="104"/>
    </row>
    <row r="102" spans="1:35" s="16" customFormat="1" x14ac:dyDescent="0.2">
      <c r="A102" s="48" t="s">
        <v>129</v>
      </c>
      <c r="B102" s="29" t="str">
        <f>IF('PCA Licit, Dispensa, Inexi'!$A102="","",VLOOKUP(A102,dados!$A$1:$B$24,2,FALSE))</f>
        <v>Diretoria de Engenharia e Arquitetura</v>
      </c>
      <c r="C102" s="92" t="s">
        <v>830</v>
      </c>
      <c r="D102" s="55" t="s">
        <v>67</v>
      </c>
      <c r="E102" s="123" t="s">
        <v>780</v>
      </c>
      <c r="F102" s="19" t="s">
        <v>62</v>
      </c>
      <c r="G102" s="92" t="s">
        <v>831</v>
      </c>
      <c r="H102" s="56" t="s">
        <v>782</v>
      </c>
      <c r="I102" s="20" t="s">
        <v>783</v>
      </c>
      <c r="J102" s="20" t="s">
        <v>121</v>
      </c>
      <c r="K102" s="20" t="s">
        <v>775</v>
      </c>
      <c r="L102" s="99">
        <v>4500000</v>
      </c>
      <c r="M102" s="19" t="s">
        <v>64</v>
      </c>
      <c r="N102" s="19" t="s">
        <v>63</v>
      </c>
      <c r="O102" s="50" t="s">
        <v>62</v>
      </c>
      <c r="P102" s="19" t="s">
        <v>62</v>
      </c>
      <c r="Q102" s="243">
        <v>44956</v>
      </c>
      <c r="R102" s="244">
        <v>45496</v>
      </c>
      <c r="S102" s="103"/>
      <c r="T102" s="243">
        <v>45776</v>
      </c>
      <c r="U102" s="23"/>
      <c r="V102" s="20" t="s">
        <v>776</v>
      </c>
      <c r="W102" s="20" t="s">
        <v>776</v>
      </c>
      <c r="X102" s="20" t="s">
        <v>448</v>
      </c>
      <c r="Y102" s="23"/>
      <c r="Z102" s="72"/>
      <c r="AA102" s="19" t="s">
        <v>126</v>
      </c>
      <c r="AB102" s="19" t="s">
        <v>58</v>
      </c>
      <c r="AC102" s="20"/>
      <c r="AD102" s="73" t="s">
        <v>85</v>
      </c>
      <c r="AE102" s="23"/>
      <c r="AF102" s="24" t="str">
        <f t="shared" si="4"/>
        <v/>
      </c>
      <c r="AG102" s="275"/>
      <c r="AH102" s="181"/>
      <c r="AI102" s="23"/>
    </row>
    <row r="103" spans="1:35" s="16" customFormat="1" x14ac:dyDescent="0.25">
      <c r="A103" s="48" t="s">
        <v>129</v>
      </c>
      <c r="B103" s="29" t="str">
        <f>IF('PCA Licit, Dispensa, Inexi'!$A103="","",VLOOKUP(A103,dados!$A$1:$B$24,2,FALSE))</f>
        <v>Diretoria de Engenharia e Arquitetura</v>
      </c>
      <c r="C103" s="83" t="s">
        <v>832</v>
      </c>
      <c r="D103" s="55" t="s">
        <v>67</v>
      </c>
      <c r="E103" s="123" t="s">
        <v>796</v>
      </c>
      <c r="F103" s="19" t="s">
        <v>62</v>
      </c>
      <c r="G103" s="77" t="s">
        <v>833</v>
      </c>
      <c r="H103" s="77" t="s">
        <v>782</v>
      </c>
      <c r="I103" s="20" t="s">
        <v>783</v>
      </c>
      <c r="J103" s="20" t="s">
        <v>121</v>
      </c>
      <c r="K103" s="20" t="s">
        <v>775</v>
      </c>
      <c r="L103" s="85">
        <v>14482815</v>
      </c>
      <c r="M103" s="19" t="s">
        <v>64</v>
      </c>
      <c r="N103" s="19" t="s">
        <v>63</v>
      </c>
      <c r="O103" s="50" t="s">
        <v>62</v>
      </c>
      <c r="P103" s="19" t="s">
        <v>62</v>
      </c>
      <c r="Q103" s="243">
        <v>44964</v>
      </c>
      <c r="R103" s="243">
        <v>45504</v>
      </c>
      <c r="S103" s="77"/>
      <c r="T103" s="243">
        <v>45744</v>
      </c>
      <c r="U103" s="23"/>
      <c r="V103" s="20" t="s">
        <v>776</v>
      </c>
      <c r="W103" s="20" t="s">
        <v>776</v>
      </c>
      <c r="X103" s="20" t="s">
        <v>448</v>
      </c>
      <c r="Y103" s="23"/>
      <c r="Z103" s="20"/>
      <c r="AA103" s="19" t="s">
        <v>126</v>
      </c>
      <c r="AB103" s="19" t="s">
        <v>58</v>
      </c>
      <c r="AC103" s="20"/>
      <c r="AD103" s="73" t="s">
        <v>85</v>
      </c>
      <c r="AE103" s="23"/>
      <c r="AF103" s="24" t="str">
        <f t="shared" si="4"/>
        <v/>
      </c>
      <c r="AG103" s="275"/>
      <c r="AH103" s="183"/>
      <c r="AI103" s="23"/>
    </row>
    <row r="104" spans="1:35" s="16" customFormat="1" ht="45" x14ac:dyDescent="0.2">
      <c r="A104" s="48" t="s">
        <v>129</v>
      </c>
      <c r="B104" s="29" t="str">
        <f>IF('PCA Licit, Dispensa, Inexi'!$A104="","",VLOOKUP(A104,dados!$A$1:$B$24,2,FALSE))</f>
        <v>Diretoria de Engenharia e Arquitetura</v>
      </c>
      <c r="C104" s="82" t="s">
        <v>834</v>
      </c>
      <c r="D104" s="55" t="s">
        <v>67</v>
      </c>
      <c r="E104" s="123" t="s">
        <v>780</v>
      </c>
      <c r="F104" s="19" t="s">
        <v>62</v>
      </c>
      <c r="G104" s="77" t="s">
        <v>835</v>
      </c>
      <c r="H104" s="77" t="s">
        <v>782</v>
      </c>
      <c r="I104" s="20" t="s">
        <v>809</v>
      </c>
      <c r="J104" s="20" t="s">
        <v>121</v>
      </c>
      <c r="K104" s="20" t="s">
        <v>775</v>
      </c>
      <c r="L104" s="85">
        <v>800000</v>
      </c>
      <c r="M104" s="19" t="s">
        <v>64</v>
      </c>
      <c r="N104" s="19" t="s">
        <v>63</v>
      </c>
      <c r="O104" s="50" t="s">
        <v>62</v>
      </c>
      <c r="P104" s="19" t="s">
        <v>62</v>
      </c>
      <c r="Q104" s="243">
        <v>44981</v>
      </c>
      <c r="R104" s="243">
        <v>45521</v>
      </c>
      <c r="S104" s="77"/>
      <c r="T104" s="243">
        <v>45751</v>
      </c>
      <c r="U104" s="23"/>
      <c r="V104" s="20" t="s">
        <v>776</v>
      </c>
      <c r="W104" s="20" t="s">
        <v>776</v>
      </c>
      <c r="X104" s="20" t="s">
        <v>448</v>
      </c>
      <c r="Y104" s="23"/>
      <c r="Z104" s="20"/>
      <c r="AA104" s="19" t="s">
        <v>126</v>
      </c>
      <c r="AB104" s="19" t="s">
        <v>58</v>
      </c>
      <c r="AC104" s="20"/>
      <c r="AD104" s="73" t="s">
        <v>85</v>
      </c>
      <c r="AE104" s="23"/>
      <c r="AF104" s="24" t="str">
        <f t="shared" si="4"/>
        <v/>
      </c>
      <c r="AG104" s="275"/>
      <c r="AH104" s="23"/>
      <c r="AI104" s="23"/>
    </row>
    <row r="105" spans="1:35" s="16" customFormat="1" ht="45" x14ac:dyDescent="0.2">
      <c r="A105" s="48" t="s">
        <v>129</v>
      </c>
      <c r="B105" s="29" t="str">
        <f>IF('PCA Licit, Dispensa, Inexi'!$A105="","",VLOOKUP(A105,dados!$A$1:$B$24,2,FALSE))</f>
        <v>Diretoria de Engenharia e Arquitetura</v>
      </c>
      <c r="C105" s="83" t="s">
        <v>836</v>
      </c>
      <c r="D105" s="55" t="s">
        <v>67</v>
      </c>
      <c r="E105" s="123" t="s">
        <v>780</v>
      </c>
      <c r="F105" s="19" t="s">
        <v>62</v>
      </c>
      <c r="G105" s="77" t="s">
        <v>837</v>
      </c>
      <c r="H105" s="77" t="s">
        <v>782</v>
      </c>
      <c r="I105" s="20" t="s">
        <v>809</v>
      </c>
      <c r="J105" s="20" t="s">
        <v>121</v>
      </c>
      <c r="K105" s="20" t="s">
        <v>775</v>
      </c>
      <c r="L105" s="85">
        <v>800000</v>
      </c>
      <c r="M105" s="19" t="s">
        <v>64</v>
      </c>
      <c r="N105" s="19" t="s">
        <v>63</v>
      </c>
      <c r="O105" s="50" t="s">
        <v>62</v>
      </c>
      <c r="P105" s="19" t="s">
        <v>62</v>
      </c>
      <c r="Q105" s="243">
        <v>44983</v>
      </c>
      <c r="R105" s="243">
        <v>45523</v>
      </c>
      <c r="S105" s="77"/>
      <c r="T105" s="243">
        <v>45743</v>
      </c>
      <c r="U105" s="23"/>
      <c r="V105" s="20" t="s">
        <v>776</v>
      </c>
      <c r="W105" s="20" t="s">
        <v>776</v>
      </c>
      <c r="X105" s="20" t="s">
        <v>448</v>
      </c>
      <c r="Y105" s="23"/>
      <c r="Z105" s="20"/>
      <c r="AA105" s="19" t="s">
        <v>126</v>
      </c>
      <c r="AB105" s="19" t="s">
        <v>58</v>
      </c>
      <c r="AC105" s="20"/>
      <c r="AD105" s="73" t="s">
        <v>85</v>
      </c>
      <c r="AE105" s="23"/>
      <c r="AF105" s="24" t="str">
        <f t="shared" si="4"/>
        <v/>
      </c>
      <c r="AG105" s="275"/>
      <c r="AH105" s="23"/>
      <c r="AI105" s="23"/>
    </row>
    <row r="106" spans="1:35" s="16" customFormat="1" x14ac:dyDescent="0.2">
      <c r="A106" s="48" t="s">
        <v>129</v>
      </c>
      <c r="B106" s="29" t="str">
        <f>IF('PCA Licit, Dispensa, Inexi'!$A106="","",VLOOKUP(A106,dados!$A$1:$B$24,2,FALSE))</f>
        <v>Diretoria de Engenharia e Arquitetura</v>
      </c>
      <c r="C106" s="82" t="s">
        <v>838</v>
      </c>
      <c r="D106" s="55" t="s">
        <v>67</v>
      </c>
      <c r="E106" s="123" t="s">
        <v>796</v>
      </c>
      <c r="F106" s="19" t="s">
        <v>62</v>
      </c>
      <c r="G106" s="77" t="s">
        <v>839</v>
      </c>
      <c r="H106" s="77" t="s">
        <v>782</v>
      </c>
      <c r="I106" s="20" t="s">
        <v>783</v>
      </c>
      <c r="J106" s="20" t="s">
        <v>121</v>
      </c>
      <c r="K106" s="20" t="s">
        <v>775</v>
      </c>
      <c r="L106" s="85">
        <v>10640400</v>
      </c>
      <c r="M106" s="19" t="s">
        <v>64</v>
      </c>
      <c r="N106" s="19" t="s">
        <v>63</v>
      </c>
      <c r="O106" s="50" t="s">
        <v>62</v>
      </c>
      <c r="P106" s="19" t="s">
        <v>62</v>
      </c>
      <c r="Q106" s="243">
        <v>44989</v>
      </c>
      <c r="R106" s="243">
        <v>45529</v>
      </c>
      <c r="S106" s="77"/>
      <c r="T106" s="243">
        <v>45769</v>
      </c>
      <c r="U106" s="23"/>
      <c r="V106" s="20" t="s">
        <v>776</v>
      </c>
      <c r="W106" s="20" t="s">
        <v>776</v>
      </c>
      <c r="X106" s="20" t="s">
        <v>448</v>
      </c>
      <c r="Y106" s="23"/>
      <c r="Z106" s="20"/>
      <c r="AA106" s="19" t="s">
        <v>126</v>
      </c>
      <c r="AB106" s="19" t="s">
        <v>58</v>
      </c>
      <c r="AC106" s="20"/>
      <c r="AD106" s="73" t="s">
        <v>85</v>
      </c>
      <c r="AE106" s="23"/>
      <c r="AF106" s="24" t="str">
        <f t="shared" si="4"/>
        <v/>
      </c>
      <c r="AG106" s="275"/>
      <c r="AH106" s="23"/>
      <c r="AI106" s="23"/>
    </row>
    <row r="107" spans="1:35" s="16" customFormat="1" ht="45" x14ac:dyDescent="0.2">
      <c r="A107" s="48" t="s">
        <v>129</v>
      </c>
      <c r="B107" s="29" t="str">
        <f>IF('PCA Licit, Dispensa, Inexi'!$A107="","",VLOOKUP(A107,dados!$A$1:$B$24,2,FALSE))</f>
        <v>Diretoria de Engenharia e Arquitetura</v>
      </c>
      <c r="C107" s="83" t="s">
        <v>840</v>
      </c>
      <c r="D107" s="55" t="s">
        <v>770</v>
      </c>
      <c r="E107" s="123" t="s">
        <v>771</v>
      </c>
      <c r="F107" s="19" t="s">
        <v>62</v>
      </c>
      <c r="G107" s="77" t="s">
        <v>841</v>
      </c>
      <c r="H107" s="77" t="s">
        <v>773</v>
      </c>
      <c r="I107" s="20" t="s">
        <v>774</v>
      </c>
      <c r="J107" s="20" t="s">
        <v>121</v>
      </c>
      <c r="K107" s="20" t="s">
        <v>775</v>
      </c>
      <c r="L107" s="85">
        <v>110000</v>
      </c>
      <c r="M107" s="19" t="s">
        <v>64</v>
      </c>
      <c r="N107" s="19" t="s">
        <v>63</v>
      </c>
      <c r="O107" s="50" t="s">
        <v>62</v>
      </c>
      <c r="P107" s="19" t="s">
        <v>62</v>
      </c>
      <c r="Q107" s="243">
        <v>45421</v>
      </c>
      <c r="R107" s="243">
        <v>45541</v>
      </c>
      <c r="S107" s="77"/>
      <c r="T107" s="243">
        <v>45786</v>
      </c>
      <c r="U107" s="23"/>
      <c r="V107" s="20" t="s">
        <v>776</v>
      </c>
      <c r="W107" s="20" t="s">
        <v>776</v>
      </c>
      <c r="X107" s="20" t="s">
        <v>448</v>
      </c>
      <c r="Y107" s="23"/>
      <c r="Z107" s="20"/>
      <c r="AA107" s="19" t="s">
        <v>126</v>
      </c>
      <c r="AB107" s="19" t="s">
        <v>58</v>
      </c>
      <c r="AC107" s="20"/>
      <c r="AD107" s="73" t="s">
        <v>85</v>
      </c>
      <c r="AE107" s="23"/>
      <c r="AF107" s="24" t="str">
        <f t="shared" si="4"/>
        <v/>
      </c>
      <c r="AG107" s="275"/>
      <c r="AH107" s="23"/>
      <c r="AI107" s="23"/>
    </row>
    <row r="108" spans="1:35" s="16" customFormat="1" x14ac:dyDescent="0.2">
      <c r="A108" s="48" t="s">
        <v>129</v>
      </c>
      <c r="B108" s="29" t="str">
        <f>IF('PCA Licit, Dispensa, Inexi'!$A108="","",VLOOKUP(A108,dados!$A$1:$B$24,2,FALSE))</f>
        <v>Diretoria de Engenharia e Arquitetura</v>
      </c>
      <c r="C108" s="82" t="s">
        <v>842</v>
      </c>
      <c r="D108" s="55" t="s">
        <v>67</v>
      </c>
      <c r="E108" s="125" t="s">
        <v>843</v>
      </c>
      <c r="F108" s="19" t="s">
        <v>62</v>
      </c>
      <c r="G108" s="77" t="s">
        <v>844</v>
      </c>
      <c r="H108" s="77" t="s">
        <v>782</v>
      </c>
      <c r="I108" s="20" t="s">
        <v>783</v>
      </c>
      <c r="J108" s="20" t="s">
        <v>121</v>
      </c>
      <c r="K108" s="20" t="s">
        <v>775</v>
      </c>
      <c r="L108" s="85">
        <v>250000</v>
      </c>
      <c r="M108" s="19" t="s">
        <v>64</v>
      </c>
      <c r="N108" s="19" t="s">
        <v>63</v>
      </c>
      <c r="O108" s="50" t="s">
        <v>62</v>
      </c>
      <c r="P108" s="19" t="s">
        <v>62</v>
      </c>
      <c r="Q108" s="243">
        <v>45029</v>
      </c>
      <c r="R108" s="243">
        <v>45569</v>
      </c>
      <c r="S108" s="77"/>
      <c r="T108" s="243">
        <v>45869</v>
      </c>
      <c r="U108" s="23"/>
      <c r="V108" s="20" t="s">
        <v>776</v>
      </c>
      <c r="W108" s="20" t="s">
        <v>776</v>
      </c>
      <c r="X108" s="20" t="s">
        <v>448</v>
      </c>
      <c r="Y108" s="23"/>
      <c r="Z108" s="20"/>
      <c r="AA108" s="19" t="s">
        <v>126</v>
      </c>
      <c r="AB108" s="19" t="s">
        <v>58</v>
      </c>
      <c r="AC108" s="20"/>
      <c r="AD108" s="73" t="s">
        <v>85</v>
      </c>
      <c r="AE108" s="23"/>
      <c r="AF108" s="24" t="str">
        <f t="shared" si="4"/>
        <v/>
      </c>
      <c r="AG108" s="275"/>
      <c r="AH108" s="23"/>
      <c r="AI108" s="23"/>
    </row>
    <row r="109" spans="1:35" s="16" customFormat="1" ht="45" x14ac:dyDescent="0.2">
      <c r="A109" s="48" t="s">
        <v>129</v>
      </c>
      <c r="B109" s="29" t="str">
        <f>IF('PCA Licit, Dispensa, Inexi'!$A109="","",VLOOKUP(A109,dados!$A$1:$B$24,2,FALSE))</f>
        <v>Diretoria de Engenharia e Arquitetura</v>
      </c>
      <c r="C109" s="83" t="s">
        <v>845</v>
      </c>
      <c r="D109" s="55" t="s">
        <v>770</v>
      </c>
      <c r="E109" s="123" t="s">
        <v>771</v>
      </c>
      <c r="F109" s="19" t="s">
        <v>62</v>
      </c>
      <c r="G109" s="77" t="s">
        <v>846</v>
      </c>
      <c r="H109" s="77" t="s">
        <v>773</v>
      </c>
      <c r="I109" s="20" t="s">
        <v>774</v>
      </c>
      <c r="J109" s="20" t="s">
        <v>121</v>
      </c>
      <c r="K109" s="20" t="s">
        <v>775</v>
      </c>
      <c r="L109" s="85">
        <v>110000</v>
      </c>
      <c r="M109" s="19" t="s">
        <v>64</v>
      </c>
      <c r="N109" s="19" t="s">
        <v>63</v>
      </c>
      <c r="O109" s="50" t="s">
        <v>62</v>
      </c>
      <c r="P109" s="19" t="s">
        <v>62</v>
      </c>
      <c r="Q109" s="243">
        <v>45508</v>
      </c>
      <c r="R109" s="243">
        <v>45628</v>
      </c>
      <c r="S109" s="77"/>
      <c r="T109" s="243">
        <v>45878</v>
      </c>
      <c r="U109" s="23"/>
      <c r="V109" s="20" t="s">
        <v>776</v>
      </c>
      <c r="W109" s="20" t="s">
        <v>776</v>
      </c>
      <c r="X109" s="20" t="s">
        <v>448</v>
      </c>
      <c r="Y109" s="23"/>
      <c r="Z109" s="177"/>
      <c r="AA109" s="19" t="s">
        <v>126</v>
      </c>
      <c r="AB109" s="19" t="s">
        <v>58</v>
      </c>
      <c r="AC109" s="20"/>
      <c r="AD109" s="73" t="s">
        <v>85</v>
      </c>
      <c r="AE109" s="23"/>
      <c r="AF109" s="24" t="str">
        <f t="shared" si="4"/>
        <v/>
      </c>
      <c r="AG109" s="275"/>
      <c r="AH109" s="23"/>
      <c r="AI109" s="23"/>
    </row>
    <row r="110" spans="1:35" s="16" customFormat="1" x14ac:dyDescent="0.25">
      <c r="A110" s="48" t="s">
        <v>129</v>
      </c>
      <c r="B110" s="29" t="str">
        <f>IF('PCA Licit, Dispensa, Inexi'!$A110="","",VLOOKUP(A110,dados!$A$1:$B$24,2,FALSE))</f>
        <v>Diretoria de Engenharia e Arquitetura</v>
      </c>
      <c r="C110" s="159" t="s">
        <v>847</v>
      </c>
      <c r="D110" s="55" t="s">
        <v>770</v>
      </c>
      <c r="E110" s="123" t="s">
        <v>771</v>
      </c>
      <c r="F110" s="19" t="s">
        <v>62</v>
      </c>
      <c r="G110" s="73" t="s">
        <v>848</v>
      </c>
      <c r="H110" s="73" t="s">
        <v>773</v>
      </c>
      <c r="I110" s="20" t="s">
        <v>774</v>
      </c>
      <c r="J110" s="20" t="s">
        <v>121</v>
      </c>
      <c r="K110" s="20" t="s">
        <v>775</v>
      </c>
      <c r="L110" s="161">
        <v>220000</v>
      </c>
      <c r="M110" s="19" t="s">
        <v>64</v>
      </c>
      <c r="N110" s="19" t="s">
        <v>63</v>
      </c>
      <c r="O110" s="50" t="s">
        <v>62</v>
      </c>
      <c r="P110" s="19" t="s">
        <v>62</v>
      </c>
      <c r="Q110" s="243">
        <v>45524</v>
      </c>
      <c r="R110" s="243">
        <v>45644</v>
      </c>
      <c r="S110" s="73"/>
      <c r="T110" s="243">
        <v>45889</v>
      </c>
      <c r="U110" s="23"/>
      <c r="V110" s="20" t="s">
        <v>776</v>
      </c>
      <c r="W110" s="20" t="s">
        <v>776</v>
      </c>
      <c r="X110" s="20" t="s">
        <v>448</v>
      </c>
      <c r="Y110" s="23"/>
      <c r="Z110" s="179"/>
      <c r="AA110" s="19" t="s">
        <v>126</v>
      </c>
      <c r="AB110" s="19" t="s">
        <v>58</v>
      </c>
      <c r="AC110" s="20"/>
      <c r="AD110" s="73" t="s">
        <v>85</v>
      </c>
      <c r="AE110" s="23"/>
      <c r="AF110" s="24" t="str">
        <f t="shared" si="4"/>
        <v/>
      </c>
      <c r="AG110" s="275"/>
      <c r="AH110" s="23"/>
      <c r="AI110" s="23"/>
    </row>
    <row r="111" spans="1:35" s="16" customFormat="1" ht="65.25" customHeight="1" x14ac:dyDescent="0.2">
      <c r="A111" s="48" t="s">
        <v>129</v>
      </c>
      <c r="B111" s="29" t="str">
        <f>IF('PCA Licit, Dispensa, Inexi'!$A111="","",VLOOKUP(A111,dados!$A$1:$B$24,2,FALSE))</f>
        <v>Diretoria de Engenharia e Arquitetura</v>
      </c>
      <c r="C111" s="55" t="s">
        <v>849</v>
      </c>
      <c r="D111" s="55" t="s">
        <v>67</v>
      </c>
      <c r="E111" s="123" t="s">
        <v>780</v>
      </c>
      <c r="F111" s="19" t="s">
        <v>62</v>
      </c>
      <c r="G111" s="20" t="s">
        <v>850</v>
      </c>
      <c r="H111" s="20" t="s">
        <v>782</v>
      </c>
      <c r="I111" s="20" t="s">
        <v>783</v>
      </c>
      <c r="J111" s="20" t="s">
        <v>121</v>
      </c>
      <c r="K111" s="20" t="s">
        <v>775</v>
      </c>
      <c r="L111" s="22">
        <v>9350000</v>
      </c>
      <c r="M111" s="19" t="s">
        <v>64</v>
      </c>
      <c r="N111" s="19" t="s">
        <v>63</v>
      </c>
      <c r="O111" s="50" t="s">
        <v>62</v>
      </c>
      <c r="P111" s="19" t="s">
        <v>62</v>
      </c>
      <c r="Q111" s="243">
        <v>45108</v>
      </c>
      <c r="R111" s="243">
        <v>45648</v>
      </c>
      <c r="S111" s="23"/>
      <c r="T111" s="243">
        <v>45888</v>
      </c>
      <c r="U111" s="23"/>
      <c r="V111" s="20" t="s">
        <v>776</v>
      </c>
      <c r="W111" s="20" t="s">
        <v>776</v>
      </c>
      <c r="X111" s="20" t="s">
        <v>448</v>
      </c>
      <c r="Y111" s="23"/>
      <c r="Z111" s="20"/>
      <c r="AA111" s="19" t="s">
        <v>126</v>
      </c>
      <c r="AB111" s="19" t="s">
        <v>58</v>
      </c>
      <c r="AC111" s="20"/>
      <c r="AD111" s="73" t="s">
        <v>85</v>
      </c>
      <c r="AE111" s="23"/>
      <c r="AF111" s="24" t="str">
        <f t="shared" si="4"/>
        <v/>
      </c>
      <c r="AG111" s="275"/>
      <c r="AH111" s="23"/>
      <c r="AI111" s="23"/>
    </row>
    <row r="112" spans="1:35" s="16" customFormat="1" ht="45" x14ac:dyDescent="0.2">
      <c r="A112" s="48" t="s">
        <v>129</v>
      </c>
      <c r="B112" s="29" t="str">
        <f>IF('PCA Licit, Dispensa, Inexi'!$A112="","",VLOOKUP(A112,dados!$A$1:$B$24,2,FALSE))</f>
        <v>Diretoria de Engenharia e Arquitetura</v>
      </c>
      <c r="C112" s="55" t="s">
        <v>851</v>
      </c>
      <c r="D112" s="55" t="s">
        <v>770</v>
      </c>
      <c r="E112" s="123" t="s">
        <v>771</v>
      </c>
      <c r="F112" s="19" t="s">
        <v>62</v>
      </c>
      <c r="G112" s="20" t="s">
        <v>852</v>
      </c>
      <c r="H112" s="20" t="s">
        <v>773</v>
      </c>
      <c r="I112" s="20" t="s">
        <v>774</v>
      </c>
      <c r="J112" s="20" t="s">
        <v>121</v>
      </c>
      <c r="K112" s="20" t="s">
        <v>775</v>
      </c>
      <c r="L112" s="22">
        <v>150000</v>
      </c>
      <c r="M112" s="19" t="s">
        <v>64</v>
      </c>
      <c r="N112" s="19" t="s">
        <v>63</v>
      </c>
      <c r="O112" s="50" t="s">
        <v>62</v>
      </c>
      <c r="P112" s="19" t="s">
        <v>62</v>
      </c>
      <c r="Q112" s="243">
        <v>45532</v>
      </c>
      <c r="R112" s="243">
        <v>45652</v>
      </c>
      <c r="S112" s="23"/>
      <c r="T112" s="243">
        <v>45947</v>
      </c>
      <c r="U112" s="23"/>
      <c r="V112" s="20" t="s">
        <v>776</v>
      </c>
      <c r="W112" s="20" t="s">
        <v>776</v>
      </c>
      <c r="X112" s="20" t="s">
        <v>448</v>
      </c>
      <c r="Y112" s="23"/>
      <c r="Z112" s="20"/>
      <c r="AA112" s="19" t="s">
        <v>126</v>
      </c>
      <c r="AB112" s="19" t="s">
        <v>58</v>
      </c>
      <c r="AC112" s="20"/>
      <c r="AD112" s="73" t="s">
        <v>85</v>
      </c>
      <c r="AE112" s="23"/>
      <c r="AF112" s="24" t="str">
        <f t="shared" si="4"/>
        <v/>
      </c>
      <c r="AG112" s="275"/>
      <c r="AH112" s="23"/>
      <c r="AI112" s="23"/>
    </row>
    <row r="113" spans="1:35" s="16" customFormat="1" ht="45.75" customHeight="1" x14ac:dyDescent="0.2">
      <c r="A113" s="48" t="s">
        <v>140</v>
      </c>
      <c r="B113" s="29" t="str">
        <f>IF('PCA Licit, Dispensa, Inexi'!$A113="","",VLOOKUP(A113,dados!$A$1:$B$24,2,FALSE))</f>
        <v>Diretoria de Gestão de Pessoas</v>
      </c>
      <c r="C113" s="122" t="s">
        <v>853</v>
      </c>
      <c r="D113" s="89" t="s">
        <v>458</v>
      </c>
      <c r="E113" s="54" t="s">
        <v>854</v>
      </c>
      <c r="F113" s="73" t="s">
        <v>62</v>
      </c>
      <c r="G113" s="20" t="s">
        <v>855</v>
      </c>
      <c r="H113" s="20" t="s">
        <v>856</v>
      </c>
      <c r="I113" s="74" t="s">
        <v>857</v>
      </c>
      <c r="J113" s="73" t="s">
        <v>121</v>
      </c>
      <c r="K113" s="20" t="s">
        <v>858</v>
      </c>
      <c r="L113" s="22">
        <v>1200000</v>
      </c>
      <c r="M113" s="19" t="s">
        <v>64</v>
      </c>
      <c r="N113" s="19" t="s">
        <v>63</v>
      </c>
      <c r="O113" s="50" t="s">
        <v>62</v>
      </c>
      <c r="P113" s="19" t="s">
        <v>64</v>
      </c>
      <c r="Q113" s="23">
        <v>45337</v>
      </c>
      <c r="R113" s="23">
        <v>45397</v>
      </c>
      <c r="S113" s="23"/>
      <c r="T113" s="23">
        <v>45458</v>
      </c>
      <c r="U113" s="23"/>
      <c r="V113" s="20" t="s">
        <v>479</v>
      </c>
      <c r="W113" s="20"/>
      <c r="X113" s="20" t="s">
        <v>448</v>
      </c>
      <c r="Y113" s="23"/>
      <c r="Z113" s="20"/>
      <c r="AA113" s="19" t="s">
        <v>126</v>
      </c>
      <c r="AB113" s="19" t="s">
        <v>120</v>
      </c>
      <c r="AC113" s="20"/>
      <c r="AD113" s="73" t="s">
        <v>85</v>
      </c>
      <c r="AE113" s="23"/>
      <c r="AF113" s="24" t="str">
        <f t="shared" si="4"/>
        <v/>
      </c>
      <c r="AG113" s="275"/>
      <c r="AH113" s="23"/>
      <c r="AI113" s="23"/>
    </row>
    <row r="114" spans="1:35" s="16" customFormat="1" ht="51" customHeight="1" x14ac:dyDescent="0.2">
      <c r="A114" s="49" t="s">
        <v>140</v>
      </c>
      <c r="B114" s="29" t="str">
        <f>IF('PCA Licit, Dispensa, Inexi'!$A114="","",VLOOKUP(A114,dados!$A$1:$B$24,2,FALSE))</f>
        <v>Diretoria de Gestão de Pessoas</v>
      </c>
      <c r="C114" s="54" t="s">
        <v>859</v>
      </c>
      <c r="D114" s="89" t="s">
        <v>458</v>
      </c>
      <c r="E114" s="49">
        <v>12904</v>
      </c>
      <c r="F114" s="19" t="s">
        <v>62</v>
      </c>
      <c r="G114" s="20" t="s">
        <v>860</v>
      </c>
      <c r="H114" s="20" t="s">
        <v>856</v>
      </c>
      <c r="I114" s="74" t="s">
        <v>861</v>
      </c>
      <c r="J114" s="20" t="s">
        <v>121</v>
      </c>
      <c r="K114" s="19" t="s">
        <v>862</v>
      </c>
      <c r="L114" s="22">
        <v>6000000</v>
      </c>
      <c r="M114" s="19" t="s">
        <v>64</v>
      </c>
      <c r="N114" s="19" t="s">
        <v>63</v>
      </c>
      <c r="O114" s="50" t="s">
        <v>62</v>
      </c>
      <c r="P114" s="19" t="s">
        <v>64</v>
      </c>
      <c r="Q114" s="23">
        <v>45337</v>
      </c>
      <c r="R114" s="23">
        <v>45397</v>
      </c>
      <c r="S114" s="23"/>
      <c r="T114" s="23">
        <v>45458</v>
      </c>
      <c r="U114" s="23"/>
      <c r="V114" s="20" t="s">
        <v>435</v>
      </c>
      <c r="W114" s="20"/>
      <c r="X114" s="20" t="s">
        <v>456</v>
      </c>
      <c r="Y114" s="23"/>
      <c r="Z114" s="20"/>
      <c r="AA114" s="19" t="s">
        <v>126</v>
      </c>
      <c r="AB114" s="19" t="s">
        <v>120</v>
      </c>
      <c r="AC114" s="20"/>
      <c r="AD114" s="73" t="s">
        <v>85</v>
      </c>
      <c r="AE114" s="23"/>
      <c r="AF114" s="24" t="str">
        <f t="shared" si="4"/>
        <v/>
      </c>
      <c r="AG114" s="275"/>
      <c r="AH114" s="23"/>
      <c r="AI114" s="23"/>
    </row>
    <row r="115" spans="1:35" s="16" customFormat="1" ht="108.75" customHeight="1" x14ac:dyDescent="0.2">
      <c r="A115" s="49" t="s">
        <v>140</v>
      </c>
      <c r="B115" s="29" t="str">
        <f>IF('PCA Licit, Dispensa, Inexi'!$A115="","",VLOOKUP(A115,dados!$A$1:$B$24,2,FALSE))</f>
        <v>Diretoria de Gestão de Pessoas</v>
      </c>
      <c r="C115" s="55" t="s">
        <v>863</v>
      </c>
      <c r="D115" s="55" t="s">
        <v>458</v>
      </c>
      <c r="E115" s="49">
        <v>17302</v>
      </c>
      <c r="F115" s="19" t="s">
        <v>62</v>
      </c>
      <c r="G115" s="20" t="s">
        <v>864</v>
      </c>
      <c r="H115" s="20" t="s">
        <v>856</v>
      </c>
      <c r="I115" s="74" t="s">
        <v>865</v>
      </c>
      <c r="J115" s="20" t="s">
        <v>121</v>
      </c>
      <c r="K115" s="19" t="s">
        <v>866</v>
      </c>
      <c r="L115" s="22">
        <v>300000</v>
      </c>
      <c r="M115" s="19" t="s">
        <v>64</v>
      </c>
      <c r="N115" s="19" t="s">
        <v>63</v>
      </c>
      <c r="O115" s="19" t="s">
        <v>62</v>
      </c>
      <c r="P115" s="19" t="s">
        <v>64</v>
      </c>
      <c r="Q115" s="23">
        <v>45413</v>
      </c>
      <c r="R115" s="23">
        <v>45474</v>
      </c>
      <c r="S115" s="23"/>
      <c r="T115" s="23">
        <v>45566</v>
      </c>
      <c r="U115" s="23"/>
      <c r="V115" s="20" t="s">
        <v>447</v>
      </c>
      <c r="W115" s="20"/>
      <c r="X115" s="20" t="s">
        <v>448</v>
      </c>
      <c r="Y115" s="23"/>
      <c r="Z115" s="20"/>
      <c r="AA115" s="19" t="s">
        <v>126</v>
      </c>
      <c r="AB115" s="19" t="s">
        <v>120</v>
      </c>
      <c r="AC115" s="20"/>
      <c r="AD115" s="73" t="s">
        <v>85</v>
      </c>
      <c r="AE115" s="23"/>
      <c r="AF115" s="24" t="str">
        <f t="shared" si="4"/>
        <v/>
      </c>
      <c r="AG115" s="275"/>
      <c r="AH115" s="23"/>
      <c r="AI115" s="23"/>
    </row>
    <row r="116" spans="1:35" s="16" customFormat="1" ht="108.75" customHeight="1" x14ac:dyDescent="0.2">
      <c r="A116" s="49" t="s">
        <v>140</v>
      </c>
      <c r="B116" s="29" t="str">
        <f>IF('PCA Licit, Dispensa, Inexi'!$A116="","",VLOOKUP(A116,dados!$A$1:$B$24,2,FALSE))</f>
        <v>Diretoria de Gestão de Pessoas</v>
      </c>
      <c r="C116" s="55" t="s">
        <v>867</v>
      </c>
      <c r="D116" s="55" t="s">
        <v>458</v>
      </c>
      <c r="E116" s="49">
        <v>25852</v>
      </c>
      <c r="F116" s="19" t="s">
        <v>62</v>
      </c>
      <c r="G116" s="20" t="s">
        <v>868</v>
      </c>
      <c r="H116" s="20" t="s">
        <v>856</v>
      </c>
      <c r="I116" s="74" t="s">
        <v>869</v>
      </c>
      <c r="J116" s="20" t="s">
        <v>121</v>
      </c>
      <c r="K116" s="19">
        <v>3000</v>
      </c>
      <c r="L116" s="22">
        <v>300000</v>
      </c>
      <c r="M116" s="19" t="s">
        <v>62</v>
      </c>
      <c r="N116" s="19" t="s">
        <v>63</v>
      </c>
      <c r="O116" s="19" t="s">
        <v>62</v>
      </c>
      <c r="P116" s="19" t="s">
        <v>64</v>
      </c>
      <c r="Q116" s="23">
        <v>45214</v>
      </c>
      <c r="R116" s="23">
        <v>45231</v>
      </c>
      <c r="S116" s="23"/>
      <c r="T116" s="23">
        <v>45323</v>
      </c>
      <c r="U116" s="23"/>
      <c r="V116" s="20" t="s">
        <v>479</v>
      </c>
      <c r="W116" s="20"/>
      <c r="X116" s="20" t="s">
        <v>448</v>
      </c>
      <c r="Y116" s="23"/>
      <c r="Z116" s="20"/>
      <c r="AA116" s="19" t="s">
        <v>126</v>
      </c>
      <c r="AB116" s="19" t="s">
        <v>120</v>
      </c>
      <c r="AC116" s="20"/>
      <c r="AD116" s="73" t="s">
        <v>85</v>
      </c>
      <c r="AE116" s="23"/>
      <c r="AF116" s="24"/>
      <c r="AG116" s="275"/>
      <c r="AH116" s="181"/>
      <c r="AI116" s="23"/>
    </row>
    <row r="117" spans="1:35" s="16" customFormat="1" ht="90" x14ac:dyDescent="0.25">
      <c r="A117" s="49" t="s">
        <v>65</v>
      </c>
      <c r="B117" s="29" t="str">
        <f>IF('PCA Licit, Dispensa, Inexi'!$A117="","",VLOOKUP(A117,dados!$A$1:$B$24,2,FALSE))</f>
        <v>Assessoria de Planejamento</v>
      </c>
      <c r="C117" s="195" t="s">
        <v>870</v>
      </c>
      <c r="D117" s="55" t="s">
        <v>458</v>
      </c>
      <c r="E117" s="49">
        <v>17620</v>
      </c>
      <c r="F117" s="19" t="s">
        <v>62</v>
      </c>
      <c r="G117" s="20" t="s">
        <v>871</v>
      </c>
      <c r="H117" s="20" t="s">
        <v>872</v>
      </c>
      <c r="I117" s="20" t="s">
        <v>873</v>
      </c>
      <c r="J117" s="20" t="s">
        <v>432</v>
      </c>
      <c r="K117" s="19">
        <v>1</v>
      </c>
      <c r="L117" s="22">
        <v>327000</v>
      </c>
      <c r="M117" s="19" t="s">
        <v>62</v>
      </c>
      <c r="N117" s="19" t="s">
        <v>63</v>
      </c>
      <c r="O117" s="19" t="s">
        <v>62</v>
      </c>
      <c r="P117" s="19" t="s">
        <v>62</v>
      </c>
      <c r="Q117" s="23">
        <v>45352</v>
      </c>
      <c r="R117" s="23">
        <v>45391</v>
      </c>
      <c r="S117" s="23"/>
      <c r="T117" s="23">
        <v>45436</v>
      </c>
      <c r="U117" s="23"/>
      <c r="V117" s="20" t="s">
        <v>501</v>
      </c>
      <c r="W117" s="20"/>
      <c r="X117" s="20" t="s">
        <v>448</v>
      </c>
      <c r="Y117" s="23"/>
      <c r="Z117" s="20"/>
      <c r="AA117" s="19" t="s">
        <v>126</v>
      </c>
      <c r="AB117" s="19" t="s">
        <v>106</v>
      </c>
      <c r="AC117" s="20"/>
      <c r="AD117" s="73" t="s">
        <v>85</v>
      </c>
      <c r="AE117" s="23"/>
      <c r="AF117" s="24" t="str">
        <f t="shared" ref="AF117:AF141" si="5">IF(AE117="","",DATEDIF(Y117,AE117,"d"))</f>
        <v/>
      </c>
      <c r="AG117" s="275"/>
      <c r="AH117" s="182"/>
      <c r="AI117" s="23"/>
    </row>
    <row r="118" spans="1:35" s="16" customFormat="1" ht="90" x14ac:dyDescent="0.2">
      <c r="A118" s="49" t="s">
        <v>65</v>
      </c>
      <c r="B118" s="29" t="str">
        <f>IF('PCA Licit, Dispensa, Inexi'!$A118="","",VLOOKUP(A118,dados!$A$1:$B$24,2,FALSE))</f>
        <v>Assessoria de Planejamento</v>
      </c>
      <c r="C118" s="195" t="s">
        <v>874</v>
      </c>
      <c r="D118" s="55" t="s">
        <v>458</v>
      </c>
      <c r="E118" s="49">
        <v>17620</v>
      </c>
      <c r="F118" s="19" t="s">
        <v>64</v>
      </c>
      <c r="G118" s="20" t="s">
        <v>875</v>
      </c>
      <c r="H118" s="20" t="s">
        <v>872</v>
      </c>
      <c r="I118" s="20" t="s">
        <v>876</v>
      </c>
      <c r="J118" s="20" t="s">
        <v>432</v>
      </c>
      <c r="K118" s="19">
        <v>1</v>
      </c>
      <c r="L118" s="22">
        <v>120000</v>
      </c>
      <c r="M118" s="19" t="s">
        <v>62</v>
      </c>
      <c r="N118" s="19" t="s">
        <v>75</v>
      </c>
      <c r="O118" s="19" t="s">
        <v>64</v>
      </c>
      <c r="P118" s="19" t="s">
        <v>62</v>
      </c>
      <c r="Q118" s="23">
        <v>45352</v>
      </c>
      <c r="R118" s="23">
        <v>45412</v>
      </c>
      <c r="S118" s="23"/>
      <c r="T118" s="23">
        <v>45473</v>
      </c>
      <c r="U118" s="23"/>
      <c r="V118" s="20" t="s">
        <v>456</v>
      </c>
      <c r="W118" s="20"/>
      <c r="X118" s="20" t="s">
        <v>435</v>
      </c>
      <c r="Y118" s="23"/>
      <c r="Z118" s="19"/>
      <c r="AA118" s="19" t="s">
        <v>126</v>
      </c>
      <c r="AB118" s="19" t="s">
        <v>106</v>
      </c>
      <c r="AC118" s="20"/>
      <c r="AD118" s="73" t="s">
        <v>85</v>
      </c>
      <c r="AE118" s="23"/>
      <c r="AF118" s="24" t="str">
        <f t="shared" si="5"/>
        <v/>
      </c>
      <c r="AG118" s="275"/>
      <c r="AH118" s="23"/>
      <c r="AI118" s="23"/>
    </row>
    <row r="119" spans="1:35" s="16" customFormat="1" ht="90" x14ac:dyDescent="0.2">
      <c r="A119" s="49" t="s">
        <v>65</v>
      </c>
      <c r="B119" s="29" t="str">
        <f>IF('PCA Licit, Dispensa, Inexi'!$A119="","",VLOOKUP(A119,dados!$A$1:$B$24,2,FALSE))</f>
        <v>Assessoria de Planejamento</v>
      </c>
      <c r="C119" s="195" t="s">
        <v>877</v>
      </c>
      <c r="D119" s="55" t="s">
        <v>458</v>
      </c>
      <c r="E119" s="49">
        <v>17620</v>
      </c>
      <c r="F119" s="19" t="s">
        <v>64</v>
      </c>
      <c r="G119" s="20" t="s">
        <v>878</v>
      </c>
      <c r="H119" s="20" t="s">
        <v>872</v>
      </c>
      <c r="I119" s="20" t="s">
        <v>879</v>
      </c>
      <c r="J119" s="20" t="s">
        <v>432</v>
      </c>
      <c r="K119" s="20" t="s">
        <v>775</v>
      </c>
      <c r="L119" s="22">
        <v>60000</v>
      </c>
      <c r="M119" s="19" t="s">
        <v>62</v>
      </c>
      <c r="N119" s="19" t="s">
        <v>63</v>
      </c>
      <c r="O119" s="19" t="s">
        <v>62</v>
      </c>
      <c r="P119" s="19" t="s">
        <v>62</v>
      </c>
      <c r="Q119" s="23">
        <v>45352</v>
      </c>
      <c r="R119" s="23">
        <v>45412</v>
      </c>
      <c r="S119" s="23"/>
      <c r="T119" s="23">
        <v>45474</v>
      </c>
      <c r="U119" s="23"/>
      <c r="V119" s="20" t="s">
        <v>462</v>
      </c>
      <c r="W119" s="20"/>
      <c r="X119" s="20" t="s">
        <v>448</v>
      </c>
      <c r="Y119" s="23"/>
      <c r="Z119" s="20"/>
      <c r="AA119" s="19" t="s">
        <v>126</v>
      </c>
      <c r="AB119" s="19" t="s">
        <v>106</v>
      </c>
      <c r="AC119" s="20"/>
      <c r="AD119" s="73" t="s">
        <v>85</v>
      </c>
      <c r="AE119" s="23"/>
      <c r="AF119" s="24" t="str">
        <f t="shared" si="5"/>
        <v/>
      </c>
      <c r="AG119" s="275"/>
      <c r="AH119" s="181"/>
      <c r="AI119" s="23"/>
    </row>
    <row r="120" spans="1:35" s="16" customFormat="1" ht="90" x14ac:dyDescent="0.25">
      <c r="A120" s="49" t="s">
        <v>65</v>
      </c>
      <c r="B120" s="29" t="str">
        <f>IF('PCA Licit, Dispensa, Inexi'!$A120="","",VLOOKUP(A120,dados!$A$1:$B$24,2,FALSE))</f>
        <v>Assessoria de Planejamento</v>
      </c>
      <c r="C120" s="195" t="s">
        <v>880</v>
      </c>
      <c r="D120" s="55" t="s">
        <v>458</v>
      </c>
      <c r="E120" s="49">
        <v>17620</v>
      </c>
      <c r="F120" s="19" t="s">
        <v>62</v>
      </c>
      <c r="G120" s="20" t="s">
        <v>881</v>
      </c>
      <c r="H120" s="20" t="s">
        <v>872</v>
      </c>
      <c r="I120" s="20" t="s">
        <v>882</v>
      </c>
      <c r="J120" s="20" t="s">
        <v>432</v>
      </c>
      <c r="K120" s="19">
        <v>1</v>
      </c>
      <c r="L120" s="22">
        <v>120000</v>
      </c>
      <c r="M120" s="19" t="s">
        <v>62</v>
      </c>
      <c r="N120" s="19" t="s">
        <v>63</v>
      </c>
      <c r="O120" s="19" t="s">
        <v>62</v>
      </c>
      <c r="P120" s="19" t="s">
        <v>62</v>
      </c>
      <c r="Q120" s="23">
        <v>45352</v>
      </c>
      <c r="R120" s="23">
        <v>45412</v>
      </c>
      <c r="S120" s="23"/>
      <c r="T120" s="23">
        <v>45474</v>
      </c>
      <c r="U120" s="23"/>
      <c r="V120" s="20" t="s">
        <v>447</v>
      </c>
      <c r="W120" s="20"/>
      <c r="X120" s="20" t="s">
        <v>448</v>
      </c>
      <c r="Y120" s="23"/>
      <c r="Z120" s="20"/>
      <c r="AA120" s="19" t="s">
        <v>126</v>
      </c>
      <c r="AB120" s="19" t="s">
        <v>106</v>
      </c>
      <c r="AC120" s="20"/>
      <c r="AD120" s="73" t="s">
        <v>85</v>
      </c>
      <c r="AE120" s="23"/>
      <c r="AF120" s="24" t="str">
        <f t="shared" si="5"/>
        <v/>
      </c>
      <c r="AG120" s="275"/>
      <c r="AH120" s="180"/>
      <c r="AI120" s="23"/>
    </row>
    <row r="121" spans="1:35" s="16" customFormat="1" ht="75" x14ac:dyDescent="0.2">
      <c r="A121" s="49" t="s">
        <v>129</v>
      </c>
      <c r="B121" s="29" t="str">
        <f>IF('PCA Licit, Dispensa, Inexi'!$A121="","",VLOOKUP(A121,dados!$A$1:$B$24,2,FALSE))</f>
        <v>Diretoria de Engenharia e Arquitetura</v>
      </c>
      <c r="C121" s="195" t="s">
        <v>883</v>
      </c>
      <c r="D121" s="55" t="s">
        <v>458</v>
      </c>
      <c r="E121" s="195">
        <v>3557</v>
      </c>
      <c r="F121" s="19" t="s">
        <v>62</v>
      </c>
      <c r="G121" s="195" t="s">
        <v>884</v>
      </c>
      <c r="H121" s="195" t="s">
        <v>885</v>
      </c>
      <c r="I121" s="195" t="s">
        <v>886</v>
      </c>
      <c r="J121" s="20" t="s">
        <v>121</v>
      </c>
      <c r="K121" s="19">
        <v>1</v>
      </c>
      <c r="L121" s="242">
        <v>18000</v>
      </c>
      <c r="M121" s="19" t="s">
        <v>64</v>
      </c>
      <c r="N121" s="19" t="s">
        <v>63</v>
      </c>
      <c r="O121" s="19" t="s">
        <v>62</v>
      </c>
      <c r="P121" s="19" t="s">
        <v>62</v>
      </c>
      <c r="Q121" s="243">
        <v>45566</v>
      </c>
      <c r="R121" s="243">
        <v>45636</v>
      </c>
      <c r="S121" s="23"/>
      <c r="T121" s="243">
        <v>45726</v>
      </c>
      <c r="U121" s="23"/>
      <c r="V121" s="20" t="s">
        <v>441</v>
      </c>
      <c r="W121" s="20"/>
      <c r="X121" s="20" t="s">
        <v>448</v>
      </c>
      <c r="Y121" s="23"/>
      <c r="Z121" s="20"/>
      <c r="AA121" s="19" t="s">
        <v>126</v>
      </c>
      <c r="AB121" s="19" t="s">
        <v>120</v>
      </c>
      <c r="AC121" s="20"/>
      <c r="AD121" s="73" t="s">
        <v>85</v>
      </c>
      <c r="AE121" s="23"/>
      <c r="AF121" s="24" t="str">
        <f t="shared" si="5"/>
        <v/>
      </c>
      <c r="AG121" s="275"/>
      <c r="AH121" s="23"/>
      <c r="AI121" s="23"/>
    </row>
    <row r="122" spans="1:35" s="16" customFormat="1" ht="75" x14ac:dyDescent="0.2">
      <c r="A122" s="49" t="s">
        <v>129</v>
      </c>
      <c r="B122" s="29" t="str">
        <f>IF('PCA Licit, Dispensa, Inexi'!$A122="","",VLOOKUP(A122,dados!$A$1:$B$24,2,FALSE))</f>
        <v>Diretoria de Engenharia e Arquitetura</v>
      </c>
      <c r="C122" s="195" t="s">
        <v>887</v>
      </c>
      <c r="D122" s="55" t="s">
        <v>458</v>
      </c>
      <c r="E122" s="195">
        <v>3557</v>
      </c>
      <c r="F122" s="19" t="s">
        <v>62</v>
      </c>
      <c r="G122" s="195" t="s">
        <v>888</v>
      </c>
      <c r="H122" s="195" t="s">
        <v>885</v>
      </c>
      <c r="I122" s="195" t="s">
        <v>886</v>
      </c>
      <c r="J122" s="20" t="s">
        <v>121</v>
      </c>
      <c r="K122" s="19">
        <v>1</v>
      </c>
      <c r="L122" s="242">
        <v>18000</v>
      </c>
      <c r="M122" s="19" t="s">
        <v>64</v>
      </c>
      <c r="N122" s="19" t="s">
        <v>63</v>
      </c>
      <c r="O122" s="19" t="s">
        <v>62</v>
      </c>
      <c r="P122" s="19" t="s">
        <v>62</v>
      </c>
      <c r="Q122" s="243">
        <v>45471</v>
      </c>
      <c r="R122" s="243">
        <v>45531</v>
      </c>
      <c r="S122" s="23"/>
      <c r="T122" s="243">
        <v>45591</v>
      </c>
      <c r="U122" s="23"/>
      <c r="V122" s="20" t="s">
        <v>447</v>
      </c>
      <c r="W122" s="20"/>
      <c r="X122" s="20" t="s">
        <v>448</v>
      </c>
      <c r="Y122" s="23"/>
      <c r="Z122" s="97"/>
      <c r="AA122" s="19" t="s">
        <v>126</v>
      </c>
      <c r="AB122" s="19" t="s">
        <v>120</v>
      </c>
      <c r="AC122" s="20"/>
      <c r="AD122" s="73" t="s">
        <v>85</v>
      </c>
      <c r="AE122" s="23"/>
      <c r="AF122" s="24" t="str">
        <f t="shared" si="5"/>
        <v/>
      </c>
      <c r="AG122" s="275"/>
      <c r="AH122" s="23"/>
      <c r="AI122" s="23"/>
    </row>
    <row r="123" spans="1:35" s="16" customFormat="1" ht="75" x14ac:dyDescent="0.25">
      <c r="A123" s="49" t="s">
        <v>129</v>
      </c>
      <c r="B123" s="29" t="str">
        <f>IF('PCA Licit, Dispensa, Inexi'!$A123="","",VLOOKUP(A123,dados!$A$1:$B$24,2,FALSE))</f>
        <v>Diretoria de Engenharia e Arquitetura</v>
      </c>
      <c r="C123" s="195" t="s">
        <v>889</v>
      </c>
      <c r="D123" s="55" t="s">
        <v>458</v>
      </c>
      <c r="E123" s="195">
        <v>3557</v>
      </c>
      <c r="F123" s="19" t="s">
        <v>62</v>
      </c>
      <c r="G123" s="195" t="s">
        <v>890</v>
      </c>
      <c r="H123" s="195" t="s">
        <v>885</v>
      </c>
      <c r="I123" s="195" t="s">
        <v>886</v>
      </c>
      <c r="J123" s="20" t="s">
        <v>121</v>
      </c>
      <c r="K123" s="19">
        <v>1</v>
      </c>
      <c r="L123" s="242">
        <v>18000</v>
      </c>
      <c r="M123" s="19" t="s">
        <v>64</v>
      </c>
      <c r="N123" s="19" t="s">
        <v>63</v>
      </c>
      <c r="O123" s="19" t="s">
        <v>62</v>
      </c>
      <c r="P123" s="19" t="s">
        <v>62</v>
      </c>
      <c r="Q123" s="243">
        <v>45464</v>
      </c>
      <c r="R123" s="243">
        <v>45524</v>
      </c>
      <c r="S123" s="23"/>
      <c r="T123" s="243">
        <v>45584</v>
      </c>
      <c r="U123" s="23"/>
      <c r="V123" s="20" t="s">
        <v>435</v>
      </c>
      <c r="W123" s="20"/>
      <c r="X123" s="20" t="s">
        <v>448</v>
      </c>
      <c r="Y123" s="23"/>
      <c r="Z123" s="178"/>
      <c r="AA123" s="19" t="s">
        <v>126</v>
      </c>
      <c r="AB123" s="19" t="s">
        <v>120</v>
      </c>
      <c r="AC123" s="20"/>
      <c r="AD123" s="73" t="s">
        <v>85</v>
      </c>
      <c r="AE123" s="23"/>
      <c r="AF123" s="24" t="str">
        <f t="shared" si="5"/>
        <v/>
      </c>
      <c r="AG123" s="275"/>
      <c r="AH123" s="23"/>
      <c r="AI123" s="23"/>
    </row>
    <row r="124" spans="1:35" s="16" customFormat="1" ht="75" x14ac:dyDescent="0.2">
      <c r="A124" s="49" t="s">
        <v>129</v>
      </c>
      <c r="B124" s="29" t="str">
        <f>IF('PCA Licit, Dispensa, Inexi'!$A124="","",VLOOKUP(A124,dados!$A$1:$B$24,2,FALSE))</f>
        <v>Diretoria de Engenharia e Arquitetura</v>
      </c>
      <c r="C124" s="195" t="s">
        <v>891</v>
      </c>
      <c r="D124" s="55" t="s">
        <v>458</v>
      </c>
      <c r="E124" s="195">
        <v>3557</v>
      </c>
      <c r="F124" s="19" t="s">
        <v>62</v>
      </c>
      <c r="G124" s="195" t="s">
        <v>892</v>
      </c>
      <c r="H124" s="195" t="s">
        <v>885</v>
      </c>
      <c r="I124" s="195" t="s">
        <v>886</v>
      </c>
      <c r="J124" s="20" t="s">
        <v>121</v>
      </c>
      <c r="K124" s="19">
        <v>1</v>
      </c>
      <c r="L124" s="242">
        <v>18000</v>
      </c>
      <c r="M124" s="19" t="s">
        <v>64</v>
      </c>
      <c r="N124" s="19" t="s">
        <v>63</v>
      </c>
      <c r="O124" s="19" t="s">
        <v>62</v>
      </c>
      <c r="P124" s="19" t="s">
        <v>62</v>
      </c>
      <c r="Q124" s="243">
        <v>45343</v>
      </c>
      <c r="R124" s="243">
        <v>45403</v>
      </c>
      <c r="S124" s="23"/>
      <c r="T124" s="243">
        <v>45463</v>
      </c>
      <c r="U124" s="23"/>
      <c r="V124" s="20" t="s">
        <v>479</v>
      </c>
      <c r="W124" s="20"/>
      <c r="X124" s="20" t="s">
        <v>448</v>
      </c>
      <c r="Y124" s="23"/>
      <c r="Z124" s="177"/>
      <c r="AA124" s="19" t="s">
        <v>126</v>
      </c>
      <c r="AB124" s="19" t="s">
        <v>120</v>
      </c>
      <c r="AC124" s="20"/>
      <c r="AD124" s="73" t="s">
        <v>85</v>
      </c>
      <c r="AE124" s="23"/>
      <c r="AF124" s="24" t="str">
        <f t="shared" si="5"/>
        <v/>
      </c>
      <c r="AG124" s="275"/>
      <c r="AH124" s="23"/>
      <c r="AI124" s="23"/>
    </row>
    <row r="125" spans="1:35" s="16" customFormat="1" ht="75" x14ac:dyDescent="0.25">
      <c r="A125" s="49" t="s">
        <v>129</v>
      </c>
      <c r="B125" s="29" t="str">
        <f>IF('PCA Licit, Dispensa, Inexi'!$A125="","",VLOOKUP(A125,dados!$A$1:$B$24,2,FALSE))</f>
        <v>Diretoria de Engenharia e Arquitetura</v>
      </c>
      <c r="C125" s="195" t="s">
        <v>893</v>
      </c>
      <c r="D125" s="55" t="s">
        <v>458</v>
      </c>
      <c r="E125" s="195">
        <v>3557</v>
      </c>
      <c r="F125" s="19" t="s">
        <v>62</v>
      </c>
      <c r="G125" s="195" t="s">
        <v>894</v>
      </c>
      <c r="H125" s="195" t="s">
        <v>885</v>
      </c>
      <c r="I125" s="195" t="s">
        <v>886</v>
      </c>
      <c r="J125" s="20" t="s">
        <v>121</v>
      </c>
      <c r="K125" s="19">
        <v>1</v>
      </c>
      <c r="L125" s="242">
        <v>18000</v>
      </c>
      <c r="M125" s="19" t="s">
        <v>64</v>
      </c>
      <c r="N125" s="19" t="s">
        <v>63</v>
      </c>
      <c r="O125" s="19" t="s">
        <v>62</v>
      </c>
      <c r="P125" s="19" t="s">
        <v>62</v>
      </c>
      <c r="Q125" s="243">
        <v>45229</v>
      </c>
      <c r="R125" s="243">
        <v>44956</v>
      </c>
      <c r="S125" s="23"/>
      <c r="T125" s="243">
        <v>45356</v>
      </c>
      <c r="U125" s="23"/>
      <c r="V125" s="20" t="s">
        <v>452</v>
      </c>
      <c r="W125" s="20"/>
      <c r="X125" s="20" t="s">
        <v>448</v>
      </c>
      <c r="Y125" s="23"/>
      <c r="Z125" s="176"/>
      <c r="AA125" s="19" t="s">
        <v>126</v>
      </c>
      <c r="AB125" s="19" t="s">
        <v>120</v>
      </c>
      <c r="AC125" s="20"/>
      <c r="AD125" s="73" t="s">
        <v>85</v>
      </c>
      <c r="AE125" s="23"/>
      <c r="AF125" s="24" t="str">
        <f t="shared" si="5"/>
        <v/>
      </c>
      <c r="AG125" s="275"/>
      <c r="AH125" s="19"/>
      <c r="AI125" s="23"/>
    </row>
    <row r="126" spans="1:35" s="16" customFormat="1" ht="90" x14ac:dyDescent="0.2">
      <c r="A126" s="49" t="s">
        <v>129</v>
      </c>
      <c r="B126" s="29" t="str">
        <f>IF('PCA Licit, Dispensa, Inexi'!$A126="","",VLOOKUP(A126,dados!$A$1:$B$24,2,FALSE))</f>
        <v>Diretoria de Engenharia e Arquitetura</v>
      </c>
      <c r="C126" s="195" t="s">
        <v>895</v>
      </c>
      <c r="D126" s="55" t="s">
        <v>458</v>
      </c>
      <c r="E126" s="195">
        <v>3557</v>
      </c>
      <c r="F126" s="19" t="s">
        <v>62</v>
      </c>
      <c r="G126" s="195" t="s">
        <v>896</v>
      </c>
      <c r="H126" s="195" t="s">
        <v>885</v>
      </c>
      <c r="I126" s="195" t="s">
        <v>886</v>
      </c>
      <c r="J126" s="20" t="s">
        <v>121</v>
      </c>
      <c r="K126" s="19">
        <v>1</v>
      </c>
      <c r="L126" s="242">
        <v>12000</v>
      </c>
      <c r="M126" s="19" t="s">
        <v>64</v>
      </c>
      <c r="N126" s="19" t="s">
        <v>63</v>
      </c>
      <c r="O126" s="19" t="s">
        <v>62</v>
      </c>
      <c r="P126" s="19" t="s">
        <v>62</v>
      </c>
      <c r="Q126" s="243">
        <v>45412</v>
      </c>
      <c r="R126" s="243">
        <v>45502</v>
      </c>
      <c r="S126" s="23"/>
      <c r="T126" s="243">
        <v>45595</v>
      </c>
      <c r="U126" s="23"/>
      <c r="V126" s="20" t="s">
        <v>441</v>
      </c>
      <c r="W126" s="20"/>
      <c r="X126" s="20" t="s">
        <v>448</v>
      </c>
      <c r="Y126" s="23"/>
      <c r="Z126" s="20"/>
      <c r="AA126" s="19" t="s">
        <v>126</v>
      </c>
      <c r="AB126" s="19" t="s">
        <v>120</v>
      </c>
      <c r="AC126" s="20"/>
      <c r="AD126" s="73" t="s">
        <v>85</v>
      </c>
      <c r="AE126" s="23"/>
      <c r="AF126" s="24" t="str">
        <f t="shared" si="5"/>
        <v/>
      </c>
      <c r="AG126" s="275"/>
      <c r="AH126" s="23"/>
      <c r="AI126" s="23"/>
    </row>
    <row r="127" spans="1:35" s="16" customFormat="1" ht="90" x14ac:dyDescent="0.2">
      <c r="A127" s="49" t="s">
        <v>129</v>
      </c>
      <c r="B127" s="29" t="str">
        <f>IF('PCA Licit, Dispensa, Inexi'!$A127="","",VLOOKUP(A127,dados!$A$1:$B$24,2,FALSE))</f>
        <v>Diretoria de Engenharia e Arquitetura</v>
      </c>
      <c r="C127" s="195" t="s">
        <v>897</v>
      </c>
      <c r="D127" s="55" t="s">
        <v>458</v>
      </c>
      <c r="E127" s="20">
        <v>2771</v>
      </c>
      <c r="F127" s="19" t="s">
        <v>62</v>
      </c>
      <c r="G127" s="20" t="s">
        <v>898</v>
      </c>
      <c r="H127" s="195" t="s">
        <v>885</v>
      </c>
      <c r="I127" s="20" t="s">
        <v>899</v>
      </c>
      <c r="J127" s="20" t="s">
        <v>121</v>
      </c>
      <c r="K127" s="19">
        <v>1</v>
      </c>
      <c r="L127" s="242">
        <v>35000</v>
      </c>
      <c r="M127" s="19" t="s">
        <v>64</v>
      </c>
      <c r="N127" s="19" t="s">
        <v>63</v>
      </c>
      <c r="O127" s="19" t="s">
        <v>62</v>
      </c>
      <c r="P127" s="19" t="s">
        <v>62</v>
      </c>
      <c r="Q127" s="23">
        <v>45566</v>
      </c>
      <c r="R127" s="53">
        <v>45636</v>
      </c>
      <c r="S127" s="23"/>
      <c r="T127" s="23">
        <v>45726</v>
      </c>
      <c r="U127" s="23"/>
      <c r="V127" s="20" t="s">
        <v>456</v>
      </c>
      <c r="W127" s="20"/>
      <c r="X127" s="20" t="s">
        <v>448</v>
      </c>
      <c r="Y127" s="23"/>
      <c r="Z127" s="20"/>
      <c r="AA127" s="19" t="s">
        <v>126</v>
      </c>
      <c r="AB127" s="19" t="s">
        <v>120</v>
      </c>
      <c r="AC127" s="20"/>
      <c r="AD127" s="73" t="s">
        <v>85</v>
      </c>
      <c r="AE127" s="23"/>
      <c r="AF127" s="24" t="str">
        <f t="shared" si="5"/>
        <v/>
      </c>
      <c r="AG127" s="275"/>
      <c r="AH127" s="23"/>
      <c r="AI127" s="23"/>
    </row>
    <row r="128" spans="1:35" s="16" customFormat="1" ht="75" x14ac:dyDescent="0.2">
      <c r="A128" s="49" t="s">
        <v>129</v>
      </c>
      <c r="B128" s="29" t="str">
        <f>IF('PCA Licit, Dispensa, Inexi'!$A128="","",VLOOKUP(A128,dados!$A$1:$B$24,2,FALSE))</f>
        <v>Diretoria de Engenharia e Arquitetura</v>
      </c>
      <c r="C128" s="195" t="s">
        <v>900</v>
      </c>
      <c r="D128" s="55" t="s">
        <v>458</v>
      </c>
      <c r="E128" s="20">
        <v>2771</v>
      </c>
      <c r="F128" s="19" t="s">
        <v>62</v>
      </c>
      <c r="G128" s="20" t="s">
        <v>901</v>
      </c>
      <c r="H128" s="195" t="s">
        <v>885</v>
      </c>
      <c r="I128" s="20" t="s">
        <v>899</v>
      </c>
      <c r="J128" s="20" t="s">
        <v>121</v>
      </c>
      <c r="K128" s="19">
        <v>1</v>
      </c>
      <c r="L128" s="242">
        <v>25000</v>
      </c>
      <c r="M128" s="19" t="s">
        <v>64</v>
      </c>
      <c r="N128" s="19" t="s">
        <v>63</v>
      </c>
      <c r="O128" s="19" t="s">
        <v>62</v>
      </c>
      <c r="P128" s="19" t="s">
        <v>62</v>
      </c>
      <c r="Q128" s="23">
        <v>45411</v>
      </c>
      <c r="R128" s="53">
        <v>45531</v>
      </c>
      <c r="S128" s="23"/>
      <c r="T128" s="23">
        <v>45591</v>
      </c>
      <c r="U128" s="23"/>
      <c r="V128" s="20" t="s">
        <v>441</v>
      </c>
      <c r="W128" s="20"/>
      <c r="X128" s="20" t="s">
        <v>448</v>
      </c>
      <c r="Y128" s="23"/>
      <c r="Z128" s="20"/>
      <c r="AA128" s="19" t="s">
        <v>126</v>
      </c>
      <c r="AB128" s="19" t="s">
        <v>120</v>
      </c>
      <c r="AC128" s="20"/>
      <c r="AD128" s="73" t="s">
        <v>85</v>
      </c>
      <c r="AE128" s="23"/>
      <c r="AF128" s="24" t="str">
        <f t="shared" si="5"/>
        <v/>
      </c>
      <c r="AG128" s="275"/>
      <c r="AH128" s="23"/>
      <c r="AI128" s="23"/>
    </row>
    <row r="129" spans="1:35" s="16" customFormat="1" ht="75" x14ac:dyDescent="0.2">
      <c r="A129" s="49" t="s">
        <v>129</v>
      </c>
      <c r="B129" s="29" t="str">
        <f>IF('PCA Licit, Dispensa, Inexi'!$A129="","",VLOOKUP(A129,dados!$A$1:$B$24,2,FALSE))</f>
        <v>Diretoria de Engenharia e Arquitetura</v>
      </c>
      <c r="C129" s="195" t="s">
        <v>902</v>
      </c>
      <c r="D129" s="55" t="s">
        <v>458</v>
      </c>
      <c r="E129" s="20">
        <v>2771</v>
      </c>
      <c r="F129" s="19" t="s">
        <v>62</v>
      </c>
      <c r="G129" s="20" t="s">
        <v>903</v>
      </c>
      <c r="H129" s="20" t="s">
        <v>885</v>
      </c>
      <c r="I129" s="20" t="s">
        <v>899</v>
      </c>
      <c r="J129" s="20" t="s">
        <v>121</v>
      </c>
      <c r="K129" s="19">
        <v>1</v>
      </c>
      <c r="L129" s="242">
        <v>45000</v>
      </c>
      <c r="M129" s="19" t="s">
        <v>64</v>
      </c>
      <c r="N129" s="19" t="s">
        <v>63</v>
      </c>
      <c r="O129" s="19" t="s">
        <v>62</v>
      </c>
      <c r="P129" s="19" t="s">
        <v>62</v>
      </c>
      <c r="Q129" s="23">
        <v>45465</v>
      </c>
      <c r="R129" s="53">
        <v>45525</v>
      </c>
      <c r="S129" s="23"/>
      <c r="T129" s="23">
        <v>45585</v>
      </c>
      <c r="U129" s="23"/>
      <c r="V129" s="20" t="s">
        <v>452</v>
      </c>
      <c r="W129" s="20"/>
      <c r="X129" s="20" t="s">
        <v>448</v>
      </c>
      <c r="Y129" s="23"/>
      <c r="Z129" s="20"/>
      <c r="AA129" s="19" t="s">
        <v>126</v>
      </c>
      <c r="AB129" s="19" t="s">
        <v>120</v>
      </c>
      <c r="AC129" s="20"/>
      <c r="AD129" s="73" t="s">
        <v>85</v>
      </c>
      <c r="AE129" s="23"/>
      <c r="AF129" s="24" t="str">
        <f t="shared" si="5"/>
        <v/>
      </c>
      <c r="AG129" s="275"/>
      <c r="AH129" s="23"/>
      <c r="AI129" s="23"/>
    </row>
    <row r="130" spans="1:35" s="16" customFormat="1" ht="75" x14ac:dyDescent="0.2">
      <c r="A130" s="49" t="s">
        <v>129</v>
      </c>
      <c r="B130" s="29" t="str">
        <f>IF('PCA Licit, Dispensa, Inexi'!$A130="","",VLOOKUP(A130,dados!$A$1:$B$24,2,FALSE))</f>
        <v>Diretoria de Engenharia e Arquitetura</v>
      </c>
      <c r="C130" s="195" t="s">
        <v>904</v>
      </c>
      <c r="D130" s="55" t="s">
        <v>458</v>
      </c>
      <c r="E130" s="20">
        <v>2771</v>
      </c>
      <c r="F130" s="19" t="s">
        <v>62</v>
      </c>
      <c r="G130" s="20" t="s">
        <v>905</v>
      </c>
      <c r="H130" s="20" t="s">
        <v>885</v>
      </c>
      <c r="I130" s="20" t="s">
        <v>899</v>
      </c>
      <c r="J130" s="20" t="s">
        <v>121</v>
      </c>
      <c r="K130" s="19">
        <v>1</v>
      </c>
      <c r="L130" s="242">
        <v>25000</v>
      </c>
      <c r="M130" s="19" t="s">
        <v>64</v>
      </c>
      <c r="N130" s="19" t="s">
        <v>63</v>
      </c>
      <c r="O130" s="19" t="s">
        <v>62</v>
      </c>
      <c r="P130" s="19" t="s">
        <v>62</v>
      </c>
      <c r="Q130" s="23">
        <v>45343</v>
      </c>
      <c r="R130" s="53">
        <v>45403</v>
      </c>
      <c r="S130" s="23"/>
      <c r="T130" s="23">
        <v>45463</v>
      </c>
      <c r="U130" s="23"/>
      <c r="V130" s="20" t="s">
        <v>456</v>
      </c>
      <c r="W130" s="20"/>
      <c r="X130" s="20" t="s">
        <v>448</v>
      </c>
      <c r="Y130" s="23"/>
      <c r="Z130" s="20"/>
      <c r="AA130" s="19" t="s">
        <v>126</v>
      </c>
      <c r="AB130" s="19" t="s">
        <v>120</v>
      </c>
      <c r="AC130" s="20"/>
      <c r="AD130" s="73" t="s">
        <v>85</v>
      </c>
      <c r="AE130" s="23"/>
      <c r="AF130" s="24" t="str">
        <f t="shared" si="5"/>
        <v/>
      </c>
      <c r="AG130" s="275"/>
      <c r="AH130" s="23"/>
      <c r="AI130" s="23"/>
    </row>
    <row r="131" spans="1:35" s="16" customFormat="1" ht="75" x14ac:dyDescent="0.2">
      <c r="A131" s="49" t="s">
        <v>129</v>
      </c>
      <c r="B131" s="29" t="str">
        <f>IF('PCA Licit, Dispensa, Inexi'!$A131="","",VLOOKUP(A131,dados!$A$1:$B$24,2,FALSE))</f>
        <v>Diretoria de Engenharia e Arquitetura</v>
      </c>
      <c r="C131" s="195" t="s">
        <v>906</v>
      </c>
      <c r="D131" s="55" t="s">
        <v>458</v>
      </c>
      <c r="E131" s="20">
        <v>2771</v>
      </c>
      <c r="F131" s="19" t="s">
        <v>62</v>
      </c>
      <c r="G131" s="20" t="s">
        <v>907</v>
      </c>
      <c r="H131" s="20" t="s">
        <v>885</v>
      </c>
      <c r="I131" s="20" t="s">
        <v>899</v>
      </c>
      <c r="J131" s="20" t="s">
        <v>121</v>
      </c>
      <c r="K131" s="19">
        <v>1</v>
      </c>
      <c r="L131" s="242">
        <v>50000</v>
      </c>
      <c r="M131" s="19" t="s">
        <v>64</v>
      </c>
      <c r="N131" s="19" t="s">
        <v>63</v>
      </c>
      <c r="O131" s="19" t="s">
        <v>62</v>
      </c>
      <c r="P131" s="19" t="s">
        <v>62</v>
      </c>
      <c r="Q131" s="23">
        <v>45229</v>
      </c>
      <c r="R131" s="53">
        <v>44956</v>
      </c>
      <c r="S131" s="23"/>
      <c r="T131" s="23">
        <v>45026</v>
      </c>
      <c r="U131" s="23"/>
      <c r="V131" s="20" t="s">
        <v>479</v>
      </c>
      <c r="W131" s="20"/>
      <c r="X131" s="20" t="s">
        <v>448</v>
      </c>
      <c r="Y131" s="23"/>
      <c r="Z131" s="20"/>
      <c r="AA131" s="19" t="s">
        <v>126</v>
      </c>
      <c r="AB131" s="19" t="s">
        <v>120</v>
      </c>
      <c r="AC131" s="20"/>
      <c r="AD131" s="73" t="s">
        <v>85</v>
      </c>
      <c r="AE131" s="23"/>
      <c r="AF131" s="24" t="str">
        <f t="shared" si="5"/>
        <v/>
      </c>
      <c r="AG131" s="275"/>
      <c r="AH131" s="23"/>
      <c r="AI131" s="23"/>
    </row>
    <row r="132" spans="1:35" s="16" customFormat="1" ht="90" x14ac:dyDescent="0.2">
      <c r="A132" s="49" t="s">
        <v>129</v>
      </c>
      <c r="B132" s="29" t="str">
        <f>IF('PCA Licit, Dispensa, Inexi'!$A132="","",VLOOKUP(A132,dados!$A$1:$B$24,2,FALSE))</f>
        <v>Diretoria de Engenharia e Arquitetura</v>
      </c>
      <c r="C132" s="195" t="s">
        <v>908</v>
      </c>
      <c r="D132" s="55" t="s">
        <v>458</v>
      </c>
      <c r="E132" s="20">
        <v>2771</v>
      </c>
      <c r="F132" s="19" t="s">
        <v>62</v>
      </c>
      <c r="G132" s="20" t="s">
        <v>909</v>
      </c>
      <c r="H132" s="20" t="s">
        <v>885</v>
      </c>
      <c r="I132" s="20" t="s">
        <v>899</v>
      </c>
      <c r="J132" s="20" t="s">
        <v>121</v>
      </c>
      <c r="K132" s="19">
        <v>1</v>
      </c>
      <c r="L132" s="242">
        <v>35000</v>
      </c>
      <c r="M132" s="19" t="s">
        <v>64</v>
      </c>
      <c r="N132" s="19" t="s">
        <v>63</v>
      </c>
      <c r="O132" s="19" t="s">
        <v>62</v>
      </c>
      <c r="P132" s="19" t="s">
        <v>62</v>
      </c>
      <c r="Q132" s="243">
        <v>45412</v>
      </c>
      <c r="R132" s="243">
        <v>45502</v>
      </c>
      <c r="S132" s="23"/>
      <c r="T132" s="243">
        <v>45595</v>
      </c>
      <c r="U132" s="23"/>
      <c r="V132" s="20" t="s">
        <v>456</v>
      </c>
      <c r="W132" s="20"/>
      <c r="X132" s="20" t="s">
        <v>448</v>
      </c>
      <c r="Y132" s="23"/>
      <c r="Z132" s="20"/>
      <c r="AA132" s="19" t="s">
        <v>126</v>
      </c>
      <c r="AB132" s="19" t="s">
        <v>120</v>
      </c>
      <c r="AC132" s="20"/>
      <c r="AD132" s="73" t="s">
        <v>85</v>
      </c>
      <c r="AE132" s="23"/>
      <c r="AF132" s="24" t="str">
        <f t="shared" si="5"/>
        <v/>
      </c>
      <c r="AG132" s="275"/>
      <c r="AH132" s="23"/>
      <c r="AI132" s="23"/>
    </row>
    <row r="133" spans="1:35" s="16" customFormat="1" ht="45" x14ac:dyDescent="0.2">
      <c r="A133" s="49" t="s">
        <v>129</v>
      </c>
      <c r="B133" s="29" t="str">
        <f>IF('PCA Licit, Dispensa, Inexi'!$A133="","",VLOOKUP(A133,dados!$A$1:$B$24,2,FALSE))</f>
        <v>Diretoria de Engenharia e Arquitetura</v>
      </c>
      <c r="C133" s="195" t="s">
        <v>910</v>
      </c>
      <c r="D133" s="54" t="s">
        <v>770</v>
      </c>
      <c r="E133" s="19">
        <v>21369</v>
      </c>
      <c r="F133" s="19" t="s">
        <v>62</v>
      </c>
      <c r="G133" s="20" t="s">
        <v>911</v>
      </c>
      <c r="H133" s="20" t="s">
        <v>773</v>
      </c>
      <c r="I133" s="20" t="s">
        <v>912</v>
      </c>
      <c r="J133" s="20" t="s">
        <v>121</v>
      </c>
      <c r="K133" s="19">
        <v>1</v>
      </c>
      <c r="L133" s="242">
        <v>450000</v>
      </c>
      <c r="M133" s="19" t="s">
        <v>64</v>
      </c>
      <c r="N133" s="19" t="s">
        <v>63</v>
      </c>
      <c r="O133" s="19" t="s">
        <v>62</v>
      </c>
      <c r="P133" s="19" t="s">
        <v>62</v>
      </c>
      <c r="Q133" s="243">
        <v>45179</v>
      </c>
      <c r="R133" s="243">
        <v>45366</v>
      </c>
      <c r="S133" s="23"/>
      <c r="T133" s="243">
        <v>45427</v>
      </c>
      <c r="U133" s="23"/>
      <c r="V133" s="20" t="s">
        <v>479</v>
      </c>
      <c r="W133" s="20"/>
      <c r="X133" s="20" t="s">
        <v>448</v>
      </c>
      <c r="Y133" s="23"/>
      <c r="Z133" s="20"/>
      <c r="AA133" s="19" t="s">
        <v>126</v>
      </c>
      <c r="AB133" s="19" t="s">
        <v>120</v>
      </c>
      <c r="AC133" s="20"/>
      <c r="AD133" s="73" t="s">
        <v>85</v>
      </c>
      <c r="AE133" s="23"/>
      <c r="AF133" s="24" t="str">
        <f t="shared" si="5"/>
        <v/>
      </c>
      <c r="AG133" s="275"/>
      <c r="AH133" s="23"/>
      <c r="AI133" s="23"/>
    </row>
    <row r="134" spans="1:35" s="16" customFormat="1" ht="45" x14ac:dyDescent="0.2">
      <c r="A134" s="49" t="s">
        <v>129</v>
      </c>
      <c r="B134" s="29" t="str">
        <f>IF('PCA Licit, Dispensa, Inexi'!$A134="","",VLOOKUP(A134,dados!$A$1:$B$24,2,FALSE))</f>
        <v>Diretoria de Engenharia e Arquitetura</v>
      </c>
      <c r="C134" s="195" t="s">
        <v>913</v>
      </c>
      <c r="D134" s="55" t="s">
        <v>770</v>
      </c>
      <c r="E134" s="195">
        <v>20060</v>
      </c>
      <c r="F134" s="19" t="s">
        <v>62</v>
      </c>
      <c r="G134" s="195" t="s">
        <v>914</v>
      </c>
      <c r="H134" s="20" t="s">
        <v>773</v>
      </c>
      <c r="I134" s="195" t="s">
        <v>774</v>
      </c>
      <c r="J134" s="20" t="s">
        <v>121</v>
      </c>
      <c r="K134" s="19">
        <v>1</v>
      </c>
      <c r="L134" s="242">
        <v>90000</v>
      </c>
      <c r="M134" s="19" t="s">
        <v>64</v>
      </c>
      <c r="N134" s="19" t="s">
        <v>63</v>
      </c>
      <c r="O134" s="19" t="s">
        <v>62</v>
      </c>
      <c r="P134" s="19" t="s">
        <v>62</v>
      </c>
      <c r="Q134" s="243">
        <v>45301</v>
      </c>
      <c r="R134" s="243">
        <v>45379</v>
      </c>
      <c r="S134" s="23"/>
      <c r="T134" s="243">
        <v>45575</v>
      </c>
      <c r="U134" s="23"/>
      <c r="V134" s="20" t="s">
        <v>776</v>
      </c>
      <c r="W134" s="20" t="s">
        <v>776</v>
      </c>
      <c r="X134" s="20" t="s">
        <v>448</v>
      </c>
      <c r="Y134" s="23"/>
      <c r="Z134" s="20"/>
      <c r="AA134" s="19" t="s">
        <v>126</v>
      </c>
      <c r="AB134" s="19" t="s">
        <v>58</v>
      </c>
      <c r="AC134" s="20"/>
      <c r="AD134" s="73" t="s">
        <v>85</v>
      </c>
      <c r="AE134" s="23"/>
      <c r="AF134" s="24" t="str">
        <f t="shared" si="5"/>
        <v/>
      </c>
      <c r="AG134" s="275"/>
      <c r="AH134" s="23"/>
      <c r="AI134" s="23"/>
    </row>
    <row r="135" spans="1:35" s="16" customFormat="1" ht="60" customHeight="1" x14ac:dyDescent="0.2">
      <c r="A135" s="49" t="s">
        <v>129</v>
      </c>
      <c r="B135" s="29" t="str">
        <f>IF('PCA Licit, Dispensa, Inexi'!$A135="","",VLOOKUP(A135,dados!$A$1:$B$24,2,FALSE))</f>
        <v>Diretoria de Engenharia e Arquitetura</v>
      </c>
      <c r="C135" s="195" t="s">
        <v>916</v>
      </c>
      <c r="D135" s="165" t="s">
        <v>458</v>
      </c>
      <c r="E135" s="195" t="s">
        <v>917</v>
      </c>
      <c r="F135" s="19" t="s">
        <v>62</v>
      </c>
      <c r="G135" s="20" t="s">
        <v>918</v>
      </c>
      <c r="H135" s="20" t="s">
        <v>885</v>
      </c>
      <c r="I135" s="245" t="s">
        <v>919</v>
      </c>
      <c r="J135" s="20" t="s">
        <v>121</v>
      </c>
      <c r="K135" s="19">
        <v>1</v>
      </c>
      <c r="L135" s="22">
        <v>600000</v>
      </c>
      <c r="M135" s="19" t="s">
        <v>64</v>
      </c>
      <c r="N135" s="27" t="s">
        <v>63</v>
      </c>
      <c r="O135" s="50" t="s">
        <v>62</v>
      </c>
      <c r="P135" s="19" t="s">
        <v>62</v>
      </c>
      <c r="Q135" s="243">
        <v>45298</v>
      </c>
      <c r="R135" s="243">
        <v>45352</v>
      </c>
      <c r="S135" s="175"/>
      <c r="T135" s="243">
        <v>45413</v>
      </c>
      <c r="U135" s="175"/>
      <c r="V135" s="20" t="s">
        <v>435</v>
      </c>
      <c r="W135" s="20"/>
      <c r="X135" s="20" t="s">
        <v>448</v>
      </c>
      <c r="Y135" s="175"/>
      <c r="Z135" s="59"/>
      <c r="AA135" s="19" t="s">
        <v>126</v>
      </c>
      <c r="AB135" s="19" t="s">
        <v>120</v>
      </c>
      <c r="AC135" s="59"/>
      <c r="AD135" s="73" t="s">
        <v>85</v>
      </c>
      <c r="AE135" s="175"/>
      <c r="AF135" s="24" t="str">
        <f t="shared" si="5"/>
        <v/>
      </c>
      <c r="AG135" s="275"/>
      <c r="AH135" s="175"/>
      <c r="AI135" s="23"/>
    </row>
    <row r="136" spans="1:35" s="16" customFormat="1" ht="60" customHeight="1" x14ac:dyDescent="0.2">
      <c r="A136" s="49" t="s">
        <v>129</v>
      </c>
      <c r="B136" s="29" t="str">
        <f>IF('PCA Licit, Dispensa, Inexi'!$A136="","",VLOOKUP(A136,dados!$A$1:$B$24,2,FALSE))</f>
        <v>Diretoria de Engenharia e Arquitetura</v>
      </c>
      <c r="C136" s="195" t="s">
        <v>920</v>
      </c>
      <c r="D136" s="165" t="s">
        <v>458</v>
      </c>
      <c r="E136" s="195">
        <v>2771</v>
      </c>
      <c r="F136" s="19" t="s">
        <v>62</v>
      </c>
      <c r="G136" s="20" t="s">
        <v>921</v>
      </c>
      <c r="H136" s="20" t="s">
        <v>885</v>
      </c>
      <c r="I136" s="245" t="s">
        <v>922</v>
      </c>
      <c r="J136" s="20" t="s">
        <v>121</v>
      </c>
      <c r="K136" s="19">
        <v>1</v>
      </c>
      <c r="L136" s="22">
        <v>150000</v>
      </c>
      <c r="M136" s="19" t="s">
        <v>64</v>
      </c>
      <c r="N136" s="27" t="s">
        <v>63</v>
      </c>
      <c r="O136" s="50" t="s">
        <v>62</v>
      </c>
      <c r="P136" s="19" t="s">
        <v>62</v>
      </c>
      <c r="Q136" s="243">
        <v>45298</v>
      </c>
      <c r="R136" s="243">
        <v>45334</v>
      </c>
      <c r="S136" s="136"/>
      <c r="T136" s="243">
        <v>45394</v>
      </c>
      <c r="U136" s="136"/>
      <c r="V136" s="20" t="s">
        <v>479</v>
      </c>
      <c r="W136" s="20"/>
      <c r="X136" s="20" t="s">
        <v>448</v>
      </c>
      <c r="Y136" s="71"/>
      <c r="Z136" s="71"/>
      <c r="AA136" s="19" t="s">
        <v>126</v>
      </c>
      <c r="AB136" s="19" t="s">
        <v>120</v>
      </c>
      <c r="AC136" s="71"/>
      <c r="AD136" s="73" t="s">
        <v>85</v>
      </c>
      <c r="AE136" s="71"/>
      <c r="AF136" s="24" t="str">
        <f t="shared" si="5"/>
        <v/>
      </c>
      <c r="AG136" s="275"/>
      <c r="AH136" s="71"/>
      <c r="AI136" s="134"/>
    </row>
    <row r="137" spans="1:35" s="16" customFormat="1" ht="60" customHeight="1" x14ac:dyDescent="0.2">
      <c r="A137" s="49" t="s">
        <v>129</v>
      </c>
      <c r="B137" s="29" t="str">
        <f>IF('PCA Licit, Dispensa, Inexi'!$A137="","",VLOOKUP(A137,dados!$A$1:$B$24,2,FALSE))</f>
        <v>Diretoria de Engenharia e Arquitetura</v>
      </c>
      <c r="C137" s="195" t="s">
        <v>923</v>
      </c>
      <c r="D137" s="165" t="s">
        <v>458</v>
      </c>
      <c r="E137" s="195">
        <v>2771</v>
      </c>
      <c r="F137" s="19" t="s">
        <v>62</v>
      </c>
      <c r="G137" s="20" t="s">
        <v>924</v>
      </c>
      <c r="H137" s="20" t="s">
        <v>885</v>
      </c>
      <c r="I137" s="245" t="s">
        <v>925</v>
      </c>
      <c r="J137" s="20" t="s">
        <v>121</v>
      </c>
      <c r="K137" s="19">
        <v>1</v>
      </c>
      <c r="L137" s="22">
        <v>150000</v>
      </c>
      <c r="M137" s="19" t="s">
        <v>64</v>
      </c>
      <c r="N137" s="27" t="s">
        <v>63</v>
      </c>
      <c r="O137" s="50" t="s">
        <v>62</v>
      </c>
      <c r="P137" s="19" t="s">
        <v>62</v>
      </c>
      <c r="Q137" s="243">
        <v>45298</v>
      </c>
      <c r="R137" s="243">
        <v>45334</v>
      </c>
      <c r="S137" s="71"/>
      <c r="T137" s="243">
        <v>45397</v>
      </c>
      <c r="U137" s="71"/>
      <c r="V137" s="20" t="s">
        <v>447</v>
      </c>
      <c r="W137" s="20"/>
      <c r="X137" s="20" t="s">
        <v>448</v>
      </c>
      <c r="Y137" s="71"/>
      <c r="Z137" s="71"/>
      <c r="AA137" s="19" t="s">
        <v>126</v>
      </c>
      <c r="AB137" s="19" t="s">
        <v>120</v>
      </c>
      <c r="AC137" s="71"/>
      <c r="AD137" s="73" t="s">
        <v>85</v>
      </c>
      <c r="AE137" s="71"/>
      <c r="AF137" s="24" t="str">
        <f t="shared" si="5"/>
        <v/>
      </c>
      <c r="AG137" s="275"/>
      <c r="AH137" s="71"/>
      <c r="AI137" s="134"/>
    </row>
    <row r="138" spans="1:35" s="16" customFormat="1" ht="60" customHeight="1" x14ac:dyDescent="0.2">
      <c r="A138" s="49" t="s">
        <v>129</v>
      </c>
      <c r="B138" s="29" t="str">
        <f>IF('PCA Licit, Dispensa, Inexi'!$A138="","",VLOOKUP(A138,dados!$A$1:$B$24,2,FALSE))</f>
        <v>Diretoria de Engenharia e Arquitetura</v>
      </c>
      <c r="C138" s="195" t="s">
        <v>926</v>
      </c>
      <c r="D138" s="165" t="s">
        <v>458</v>
      </c>
      <c r="E138" s="195">
        <v>3557</v>
      </c>
      <c r="F138" s="19" t="s">
        <v>62</v>
      </c>
      <c r="G138" s="20" t="s">
        <v>927</v>
      </c>
      <c r="H138" s="20" t="s">
        <v>885</v>
      </c>
      <c r="I138" s="245" t="s">
        <v>928</v>
      </c>
      <c r="J138" s="20" t="s">
        <v>121</v>
      </c>
      <c r="K138" s="19">
        <v>1</v>
      </c>
      <c r="L138" s="22">
        <v>80000</v>
      </c>
      <c r="M138" s="19" t="s">
        <v>64</v>
      </c>
      <c r="N138" s="27" t="s">
        <v>63</v>
      </c>
      <c r="O138" s="50" t="s">
        <v>62</v>
      </c>
      <c r="P138" s="19" t="s">
        <v>62</v>
      </c>
      <c r="Q138" s="243">
        <v>45298</v>
      </c>
      <c r="R138" s="243">
        <v>45335</v>
      </c>
      <c r="S138" s="71"/>
      <c r="T138" s="243">
        <v>45395</v>
      </c>
      <c r="U138" s="71"/>
      <c r="V138" s="20" t="s">
        <v>441</v>
      </c>
      <c r="W138" s="20"/>
      <c r="X138" s="20" t="s">
        <v>448</v>
      </c>
      <c r="Y138" s="71"/>
      <c r="Z138" s="71"/>
      <c r="AA138" s="19" t="s">
        <v>126</v>
      </c>
      <c r="AB138" s="19" t="s">
        <v>120</v>
      </c>
      <c r="AC138" s="71"/>
      <c r="AD138" s="73" t="s">
        <v>85</v>
      </c>
      <c r="AE138" s="71"/>
      <c r="AF138" s="24" t="str">
        <f t="shared" si="5"/>
        <v/>
      </c>
      <c r="AG138" s="275"/>
      <c r="AH138" s="71"/>
      <c r="AI138" s="134"/>
    </row>
    <row r="139" spans="1:35" s="16" customFormat="1" ht="60" customHeight="1" x14ac:dyDescent="0.2">
      <c r="A139" s="49" t="s">
        <v>129</v>
      </c>
      <c r="B139" s="29" t="str">
        <f>IF('PCA Licit, Dispensa, Inexi'!$A139="","",VLOOKUP(A139,dados!$A$1:$B$24,2,FALSE))</f>
        <v>Diretoria de Engenharia e Arquitetura</v>
      </c>
      <c r="C139" s="195" t="s">
        <v>929</v>
      </c>
      <c r="D139" s="165" t="s">
        <v>458</v>
      </c>
      <c r="E139" s="195">
        <v>2771</v>
      </c>
      <c r="F139" s="19" t="s">
        <v>62</v>
      </c>
      <c r="G139" s="20" t="s">
        <v>930</v>
      </c>
      <c r="H139" s="20" t="s">
        <v>885</v>
      </c>
      <c r="I139" s="245" t="s">
        <v>931</v>
      </c>
      <c r="J139" s="20" t="s">
        <v>121</v>
      </c>
      <c r="K139" s="19">
        <v>1</v>
      </c>
      <c r="L139" s="22">
        <v>3200000</v>
      </c>
      <c r="M139" s="19" t="s">
        <v>64</v>
      </c>
      <c r="N139" s="27" t="s">
        <v>63</v>
      </c>
      <c r="O139" s="50" t="s">
        <v>62</v>
      </c>
      <c r="P139" s="19" t="s">
        <v>62</v>
      </c>
      <c r="Q139" s="243">
        <v>45419</v>
      </c>
      <c r="R139" s="243">
        <v>45480</v>
      </c>
      <c r="S139" s="71"/>
      <c r="T139" s="243">
        <v>45540</v>
      </c>
      <c r="U139" s="71"/>
      <c r="V139" s="20" t="s">
        <v>452</v>
      </c>
      <c r="W139" s="20"/>
      <c r="X139" s="20" t="s">
        <v>448</v>
      </c>
      <c r="Y139" s="71"/>
      <c r="Z139" s="71"/>
      <c r="AA139" s="19" t="s">
        <v>126</v>
      </c>
      <c r="AB139" s="19" t="s">
        <v>120</v>
      </c>
      <c r="AC139" s="71"/>
      <c r="AD139" s="73" t="s">
        <v>85</v>
      </c>
      <c r="AE139" s="71"/>
      <c r="AF139" s="24" t="str">
        <f t="shared" si="5"/>
        <v/>
      </c>
      <c r="AG139" s="275"/>
      <c r="AH139" s="71"/>
      <c r="AI139" s="23"/>
    </row>
    <row r="140" spans="1:35" s="16" customFormat="1" ht="60" customHeight="1" x14ac:dyDescent="0.2">
      <c r="A140" s="49" t="s">
        <v>129</v>
      </c>
      <c r="B140" s="29" t="str">
        <f>IF('PCA Licit, Dispensa, Inexi'!$A140="","",VLOOKUP(A140,dados!$A$1:$B$24,2,FALSE))</f>
        <v>Diretoria de Engenharia e Arquitetura</v>
      </c>
      <c r="C140" s="195" t="s">
        <v>932</v>
      </c>
      <c r="D140" s="165" t="s">
        <v>458</v>
      </c>
      <c r="E140" s="195">
        <v>3557</v>
      </c>
      <c r="F140" s="19" t="s">
        <v>62</v>
      </c>
      <c r="G140" s="20" t="s">
        <v>933</v>
      </c>
      <c r="H140" s="20" t="s">
        <v>885</v>
      </c>
      <c r="I140" s="20" t="s">
        <v>934</v>
      </c>
      <c r="J140" s="20" t="s">
        <v>121</v>
      </c>
      <c r="K140" s="19">
        <v>1</v>
      </c>
      <c r="L140" s="22">
        <v>350000</v>
      </c>
      <c r="M140" s="19" t="s">
        <v>64</v>
      </c>
      <c r="N140" s="27" t="s">
        <v>63</v>
      </c>
      <c r="O140" s="50" t="s">
        <v>62</v>
      </c>
      <c r="P140" s="19" t="s">
        <v>62</v>
      </c>
      <c r="Q140" s="243">
        <v>45229</v>
      </c>
      <c r="R140" s="243">
        <v>45329</v>
      </c>
      <c r="S140" s="71"/>
      <c r="T140" s="243">
        <v>45386</v>
      </c>
      <c r="U140" s="71"/>
      <c r="V140" s="20" t="s">
        <v>435</v>
      </c>
      <c r="W140" s="20"/>
      <c r="X140" s="20" t="s">
        <v>448</v>
      </c>
      <c r="Y140" s="71"/>
      <c r="Z140" s="71"/>
      <c r="AA140" s="19" t="s">
        <v>126</v>
      </c>
      <c r="AB140" s="19" t="s">
        <v>120</v>
      </c>
      <c r="AC140" s="71"/>
      <c r="AD140" s="73" t="s">
        <v>85</v>
      </c>
      <c r="AE140" s="71"/>
      <c r="AF140" s="24" t="str">
        <f t="shared" si="5"/>
        <v/>
      </c>
      <c r="AG140" s="275"/>
      <c r="AH140" s="71"/>
      <c r="AI140" s="23"/>
    </row>
    <row r="141" spans="1:35" s="16" customFormat="1" ht="60" customHeight="1" x14ac:dyDescent="0.2">
      <c r="A141" s="49" t="s">
        <v>129</v>
      </c>
      <c r="B141" s="29" t="str">
        <f>IF('PCA Licit, Dispensa, Inexi'!$A141="","",VLOOKUP(A141,dados!$A$1:$B$24,2,FALSE))</f>
        <v>Diretoria de Engenharia e Arquitetura</v>
      </c>
      <c r="C141" s="195" t="s">
        <v>935</v>
      </c>
      <c r="D141" s="55" t="s">
        <v>55</v>
      </c>
      <c r="E141" s="159">
        <v>13768</v>
      </c>
      <c r="F141" s="19" t="s">
        <v>64</v>
      </c>
      <c r="G141" s="20" t="s">
        <v>936</v>
      </c>
      <c r="H141" s="20" t="s">
        <v>885</v>
      </c>
      <c r="I141" s="20" t="s">
        <v>937</v>
      </c>
      <c r="J141" s="20" t="s">
        <v>121</v>
      </c>
      <c r="K141" s="19">
        <v>1000</v>
      </c>
      <c r="L141" s="22">
        <v>4500000</v>
      </c>
      <c r="M141" s="19" t="s">
        <v>64</v>
      </c>
      <c r="N141" s="27" t="s">
        <v>63</v>
      </c>
      <c r="O141" s="50" t="s">
        <v>62</v>
      </c>
      <c r="P141" s="19" t="s">
        <v>62</v>
      </c>
      <c r="Q141" s="243">
        <v>45336</v>
      </c>
      <c r="R141" s="243">
        <v>45396</v>
      </c>
      <c r="S141" s="71"/>
      <c r="T141" s="243">
        <v>45456</v>
      </c>
      <c r="U141" s="71"/>
      <c r="V141" s="20" t="s">
        <v>447</v>
      </c>
      <c r="W141" s="20"/>
      <c r="X141" s="20" t="s">
        <v>448</v>
      </c>
      <c r="Y141" s="71"/>
      <c r="Z141" s="71"/>
      <c r="AA141" s="19" t="s">
        <v>126</v>
      </c>
      <c r="AB141" s="19" t="s">
        <v>120</v>
      </c>
      <c r="AC141" s="71"/>
      <c r="AD141" s="73"/>
      <c r="AE141" s="71"/>
      <c r="AF141" s="24" t="str">
        <f t="shared" si="5"/>
        <v/>
      </c>
      <c r="AG141" s="275"/>
      <c r="AH141" s="71"/>
      <c r="AI141" s="120"/>
    </row>
    <row r="142" spans="1:35" s="16" customFormat="1" ht="60" customHeight="1" x14ac:dyDescent="0.2">
      <c r="A142" s="49" t="s">
        <v>129</v>
      </c>
      <c r="B142" s="29" t="str">
        <f>IF('PCA Licit, Dispensa, Inexi'!$A142="","",VLOOKUP(A142,dados!$A$1:$B$24,2,FALSE))</f>
        <v>Diretoria de Engenharia e Arquitetura</v>
      </c>
      <c r="C142" s="195" t="s">
        <v>938</v>
      </c>
      <c r="D142" s="55" t="s">
        <v>458</v>
      </c>
      <c r="E142" s="195">
        <v>2771</v>
      </c>
      <c r="F142" s="19" t="s">
        <v>62</v>
      </c>
      <c r="G142" s="20" t="s">
        <v>939</v>
      </c>
      <c r="H142" s="20" t="s">
        <v>915</v>
      </c>
      <c r="I142" s="129" t="s">
        <v>940</v>
      </c>
      <c r="J142" s="20" t="s">
        <v>121</v>
      </c>
      <c r="K142" s="19">
        <v>1</v>
      </c>
      <c r="L142" s="22">
        <v>80000</v>
      </c>
      <c r="M142" s="19" t="s">
        <v>64</v>
      </c>
      <c r="N142" s="27" t="s">
        <v>63</v>
      </c>
      <c r="O142" s="50" t="s">
        <v>62</v>
      </c>
      <c r="P142" s="19" t="s">
        <v>62</v>
      </c>
      <c r="Q142" s="243">
        <v>45298</v>
      </c>
      <c r="R142" s="243">
        <v>45335</v>
      </c>
      <c r="S142" s="71"/>
      <c r="T142" s="243">
        <v>45395</v>
      </c>
      <c r="U142" s="71"/>
      <c r="V142" s="20" t="s">
        <v>456</v>
      </c>
      <c r="W142" s="20"/>
      <c r="X142" s="20" t="s">
        <v>448</v>
      </c>
      <c r="Y142" s="71"/>
      <c r="Z142" s="71"/>
      <c r="AA142" s="19" t="s">
        <v>126</v>
      </c>
      <c r="AB142" s="19" t="s">
        <v>120</v>
      </c>
      <c r="AC142" s="71"/>
      <c r="AD142" s="73" t="s">
        <v>85</v>
      </c>
      <c r="AE142" s="71"/>
      <c r="AF142" s="24" t="str">
        <f t="shared" ref="AF142:AF191" si="6">IF(AE142="","",DATEDIF(Y142,AE142,"d"))</f>
        <v/>
      </c>
      <c r="AG142" s="275"/>
      <c r="AH142" s="120"/>
      <c r="AI142" s="23"/>
    </row>
    <row r="143" spans="1:35" s="16" customFormat="1" ht="60" customHeight="1" x14ac:dyDescent="0.2">
      <c r="A143" s="49" t="s">
        <v>129</v>
      </c>
      <c r="B143" s="29" t="str">
        <f>IF('PCA Licit, Dispensa, Inexi'!$A143="","",VLOOKUP(A143,dados!$A$1:$B$24,2,FALSE))</f>
        <v>Diretoria de Engenharia e Arquitetura</v>
      </c>
      <c r="C143" s="195" t="s">
        <v>941</v>
      </c>
      <c r="D143" s="55" t="s">
        <v>458</v>
      </c>
      <c r="E143" s="195">
        <v>2771</v>
      </c>
      <c r="F143" s="19" t="s">
        <v>62</v>
      </c>
      <c r="G143" s="20" t="s">
        <v>942</v>
      </c>
      <c r="H143" s="20" t="s">
        <v>915</v>
      </c>
      <c r="I143" s="129" t="s">
        <v>943</v>
      </c>
      <c r="J143" s="20" t="s">
        <v>121</v>
      </c>
      <c r="K143" s="19">
        <v>1</v>
      </c>
      <c r="L143" s="22">
        <v>80000</v>
      </c>
      <c r="M143" s="19" t="s">
        <v>64</v>
      </c>
      <c r="N143" s="27" t="s">
        <v>63</v>
      </c>
      <c r="O143" s="50" t="s">
        <v>62</v>
      </c>
      <c r="P143" s="19" t="s">
        <v>62</v>
      </c>
      <c r="Q143" s="243">
        <v>45298</v>
      </c>
      <c r="R143" s="243">
        <v>45335</v>
      </c>
      <c r="S143" s="71"/>
      <c r="T143" s="243">
        <v>45395</v>
      </c>
      <c r="U143" s="71"/>
      <c r="V143" s="20" t="s">
        <v>452</v>
      </c>
      <c r="W143" s="20"/>
      <c r="X143" s="20" t="s">
        <v>448</v>
      </c>
      <c r="Y143" s="71"/>
      <c r="Z143" s="71"/>
      <c r="AA143" s="19" t="s">
        <v>126</v>
      </c>
      <c r="AB143" s="19" t="s">
        <v>120</v>
      </c>
      <c r="AC143" s="71"/>
      <c r="AD143" s="73" t="s">
        <v>85</v>
      </c>
      <c r="AE143" s="71"/>
      <c r="AF143" s="24" t="str">
        <f t="shared" si="6"/>
        <v/>
      </c>
      <c r="AG143" s="275"/>
      <c r="AH143" s="175"/>
      <c r="AI143" s="23"/>
    </row>
    <row r="144" spans="1:35" s="16" customFormat="1" ht="82.5" customHeight="1" x14ac:dyDescent="0.2">
      <c r="A144" s="49" t="s">
        <v>129</v>
      </c>
      <c r="B144" s="29" t="str">
        <f>IF('PCA Licit, Dispensa, Inexi'!$A144="","",VLOOKUP(A144,dados!$A$1:$B$24,2,FALSE))</f>
        <v>Diretoria de Engenharia e Arquitetura</v>
      </c>
      <c r="C144" s="195" t="s">
        <v>944</v>
      </c>
      <c r="D144" s="55" t="s">
        <v>458</v>
      </c>
      <c r="E144" s="195">
        <v>14826</v>
      </c>
      <c r="F144" s="19" t="s">
        <v>62</v>
      </c>
      <c r="G144" s="20" t="s">
        <v>945</v>
      </c>
      <c r="H144" s="20" t="s">
        <v>915</v>
      </c>
      <c r="I144" s="129" t="s">
        <v>946</v>
      </c>
      <c r="J144" s="20" t="s">
        <v>121</v>
      </c>
      <c r="K144" s="19">
        <v>1</v>
      </c>
      <c r="L144" s="22">
        <v>80000</v>
      </c>
      <c r="M144" s="19" t="s">
        <v>64</v>
      </c>
      <c r="N144" s="27" t="s">
        <v>63</v>
      </c>
      <c r="O144" s="50" t="s">
        <v>62</v>
      </c>
      <c r="P144" s="19" t="s">
        <v>62</v>
      </c>
      <c r="Q144" s="243">
        <v>45298</v>
      </c>
      <c r="R144" s="243">
        <v>45335</v>
      </c>
      <c r="S144" s="71"/>
      <c r="T144" s="243">
        <v>45395</v>
      </c>
      <c r="U144" s="71"/>
      <c r="V144" s="20" t="s">
        <v>441</v>
      </c>
      <c r="W144" s="20"/>
      <c r="X144" s="20" t="s">
        <v>448</v>
      </c>
      <c r="Y144" s="71"/>
      <c r="Z144" s="71"/>
      <c r="AA144" s="19" t="s">
        <v>126</v>
      </c>
      <c r="AB144" s="19" t="s">
        <v>120</v>
      </c>
      <c r="AC144" s="71"/>
      <c r="AD144" s="73" t="s">
        <v>85</v>
      </c>
      <c r="AE144" s="71"/>
      <c r="AF144" s="24" t="str">
        <f t="shared" si="6"/>
        <v/>
      </c>
      <c r="AG144" s="275"/>
      <c r="AH144" s="71"/>
      <c r="AI144" s="23"/>
    </row>
    <row r="145" spans="1:35" s="16" customFormat="1" ht="60" customHeight="1" x14ac:dyDescent="0.2">
      <c r="A145" s="49" t="s">
        <v>129</v>
      </c>
      <c r="B145" s="29" t="str">
        <f>IF('PCA Licit, Dispensa, Inexi'!$A145="","",VLOOKUP(A145,dados!$A$1:$B$24,2,FALSE))</f>
        <v>Diretoria de Engenharia e Arquitetura</v>
      </c>
      <c r="C145" s="195" t="s">
        <v>947</v>
      </c>
      <c r="D145" s="55" t="s">
        <v>458</v>
      </c>
      <c r="E145" s="105" t="s">
        <v>948</v>
      </c>
      <c r="F145" s="19" t="s">
        <v>62</v>
      </c>
      <c r="G145" s="73" t="s">
        <v>949</v>
      </c>
      <c r="H145" s="73" t="s">
        <v>950</v>
      </c>
      <c r="I145" s="73" t="s">
        <v>951</v>
      </c>
      <c r="J145" s="20" t="s">
        <v>121</v>
      </c>
      <c r="K145" s="19">
        <v>1</v>
      </c>
      <c r="L145" s="22">
        <v>700000</v>
      </c>
      <c r="M145" s="19" t="s">
        <v>64</v>
      </c>
      <c r="N145" s="27" t="s">
        <v>63</v>
      </c>
      <c r="O145" s="50" t="s">
        <v>62</v>
      </c>
      <c r="P145" s="19" t="s">
        <v>62</v>
      </c>
      <c r="Q145" s="243">
        <v>45025</v>
      </c>
      <c r="R145" s="23">
        <v>45347</v>
      </c>
      <c r="S145" s="71"/>
      <c r="T145" s="23">
        <v>45407</v>
      </c>
      <c r="U145" s="71"/>
      <c r="V145" s="20" t="s">
        <v>479</v>
      </c>
      <c r="W145" s="20"/>
      <c r="X145" s="20" t="s">
        <v>448</v>
      </c>
      <c r="Y145" s="71"/>
      <c r="Z145" s="71"/>
      <c r="AA145" s="19" t="s">
        <v>126</v>
      </c>
      <c r="AB145" s="19" t="s">
        <v>120</v>
      </c>
      <c r="AC145" s="71"/>
      <c r="AD145" s="73" t="s">
        <v>85</v>
      </c>
      <c r="AE145" s="71"/>
      <c r="AF145" s="24" t="str">
        <f t="shared" si="6"/>
        <v/>
      </c>
      <c r="AG145" s="275"/>
      <c r="AH145" s="71"/>
      <c r="AI145" s="23"/>
    </row>
    <row r="146" spans="1:35" s="16" customFormat="1" x14ac:dyDescent="0.2">
      <c r="A146" s="49" t="s">
        <v>129</v>
      </c>
      <c r="B146" s="29" t="str">
        <f>IF('PCA Licit, Dispensa, Inexi'!$A146="","",VLOOKUP(A146,dados!$A$1:$B$24,2,FALSE))</f>
        <v>Diretoria de Engenharia e Arquitetura</v>
      </c>
      <c r="C146" s="195" t="s">
        <v>952</v>
      </c>
      <c r="D146" s="55" t="s">
        <v>67</v>
      </c>
      <c r="E146" s="49">
        <v>1627</v>
      </c>
      <c r="F146" s="19" t="s">
        <v>62</v>
      </c>
      <c r="G146" s="20" t="s">
        <v>953</v>
      </c>
      <c r="H146" s="20" t="s">
        <v>773</v>
      </c>
      <c r="I146" s="20" t="s">
        <v>954</v>
      </c>
      <c r="J146" s="20" t="s">
        <v>121</v>
      </c>
      <c r="K146" s="19">
        <v>1</v>
      </c>
      <c r="L146" s="22">
        <v>500000</v>
      </c>
      <c r="M146" s="19" t="s">
        <v>64</v>
      </c>
      <c r="N146" s="27" t="s">
        <v>63</v>
      </c>
      <c r="O146" s="50" t="s">
        <v>62</v>
      </c>
      <c r="P146" s="19" t="s">
        <v>62</v>
      </c>
      <c r="Q146" s="23">
        <v>45110</v>
      </c>
      <c r="R146" s="23">
        <v>45453</v>
      </c>
      <c r="S146" s="71"/>
      <c r="T146" s="23">
        <v>45641</v>
      </c>
      <c r="U146" s="71"/>
      <c r="V146" s="20" t="s">
        <v>776</v>
      </c>
      <c r="W146" s="20" t="s">
        <v>776</v>
      </c>
      <c r="X146" s="20" t="s">
        <v>448</v>
      </c>
      <c r="Y146" s="71"/>
      <c r="Z146" s="71"/>
      <c r="AA146" s="19" t="s">
        <v>126</v>
      </c>
      <c r="AB146" s="19" t="s">
        <v>58</v>
      </c>
      <c r="AC146" s="71"/>
      <c r="AD146" s="73" t="s">
        <v>85</v>
      </c>
      <c r="AE146" s="71"/>
      <c r="AF146" s="24" t="str">
        <f t="shared" si="6"/>
        <v/>
      </c>
      <c r="AG146" s="275"/>
      <c r="AH146" s="120"/>
      <c r="AI146" s="23"/>
    </row>
    <row r="147" spans="1:35" s="16" customFormat="1" ht="84.75" customHeight="1" x14ac:dyDescent="0.2">
      <c r="A147" s="49" t="s">
        <v>129</v>
      </c>
      <c r="B147" s="29" t="str">
        <f>IF('PCA Licit, Dispensa, Inexi'!$A147="","",VLOOKUP(A147,dados!$A$1:$B$24,2,FALSE))</f>
        <v>Diretoria de Engenharia e Arquitetura</v>
      </c>
      <c r="C147" s="195" t="s">
        <v>955</v>
      </c>
      <c r="D147" s="55" t="s">
        <v>458</v>
      </c>
      <c r="E147" s="49">
        <v>2763</v>
      </c>
      <c r="F147" s="19" t="s">
        <v>62</v>
      </c>
      <c r="G147" s="20" t="s">
        <v>956</v>
      </c>
      <c r="H147" s="20" t="s">
        <v>773</v>
      </c>
      <c r="I147" s="20" t="s">
        <v>957</v>
      </c>
      <c r="J147" s="20" t="s">
        <v>121</v>
      </c>
      <c r="K147" s="19">
        <v>1</v>
      </c>
      <c r="L147" s="22">
        <v>2910000</v>
      </c>
      <c r="M147" s="19" t="s">
        <v>64</v>
      </c>
      <c r="N147" s="27" t="s">
        <v>63</v>
      </c>
      <c r="O147" s="50" t="s">
        <v>62</v>
      </c>
      <c r="P147" s="19" t="s">
        <v>62</v>
      </c>
      <c r="Q147" s="23">
        <v>45173</v>
      </c>
      <c r="R147" s="23">
        <v>45397</v>
      </c>
      <c r="S147" s="71"/>
      <c r="T147" s="23">
        <v>45458</v>
      </c>
      <c r="U147" s="71"/>
      <c r="V147" s="20" t="s">
        <v>452</v>
      </c>
      <c r="W147" s="20"/>
      <c r="X147" s="20" t="s">
        <v>448</v>
      </c>
      <c r="Y147" s="71"/>
      <c r="Z147" s="71"/>
      <c r="AA147" s="19" t="s">
        <v>126</v>
      </c>
      <c r="AB147" s="19" t="s">
        <v>120</v>
      </c>
      <c r="AC147" s="71"/>
      <c r="AD147" s="73" t="s">
        <v>85</v>
      </c>
      <c r="AE147" s="71"/>
      <c r="AF147" s="24" t="str">
        <f t="shared" si="6"/>
        <v/>
      </c>
      <c r="AG147" s="275"/>
      <c r="AH147" s="27"/>
      <c r="AI147" s="23"/>
    </row>
    <row r="148" spans="1:35" s="16" customFormat="1" ht="90" x14ac:dyDescent="0.2">
      <c r="A148" s="49" t="s">
        <v>150</v>
      </c>
      <c r="B148" s="29" t="str">
        <f>IF('PCA Licit, Dispensa, Inexi'!$A148="","",VLOOKUP(A148,dados!$A$1:$B$24,2,FALSE))</f>
        <v>Diretoria de Material e Patrimônio</v>
      </c>
      <c r="C148" s="336" t="s">
        <v>958</v>
      </c>
      <c r="D148" s="309" t="s">
        <v>78</v>
      </c>
      <c r="E148" s="308">
        <v>19356</v>
      </c>
      <c r="F148" s="310" t="s">
        <v>62</v>
      </c>
      <c r="G148" s="308" t="s">
        <v>959</v>
      </c>
      <c r="H148" s="207" t="s">
        <v>273</v>
      </c>
      <c r="I148" s="337" t="s">
        <v>960</v>
      </c>
      <c r="J148" s="311" t="s">
        <v>100</v>
      </c>
      <c r="K148" s="318" t="s">
        <v>551</v>
      </c>
      <c r="L148" s="319">
        <v>22000</v>
      </c>
      <c r="M148" s="315" t="s">
        <v>64</v>
      </c>
      <c r="N148" s="221" t="s">
        <v>63</v>
      </c>
      <c r="O148" s="310" t="s">
        <v>62</v>
      </c>
      <c r="P148" s="310" t="s">
        <v>62</v>
      </c>
      <c r="Q148" s="320">
        <v>45271</v>
      </c>
      <c r="R148" s="320">
        <v>45336</v>
      </c>
      <c r="S148" s="320"/>
      <c r="T148" s="320">
        <v>45406</v>
      </c>
      <c r="U148" s="23"/>
      <c r="V148" s="20" t="s">
        <v>456</v>
      </c>
      <c r="W148" s="20"/>
      <c r="X148" s="20" t="s">
        <v>448</v>
      </c>
      <c r="Y148" s="23"/>
      <c r="Z148" s="20"/>
      <c r="AA148" s="19" t="s">
        <v>126</v>
      </c>
      <c r="AB148" s="19" t="s">
        <v>120</v>
      </c>
      <c r="AC148" s="71"/>
      <c r="AD148" s="73" t="s">
        <v>85</v>
      </c>
      <c r="AE148" s="71"/>
      <c r="AF148" s="24"/>
      <c r="AG148" s="275"/>
      <c r="AH148" s="71"/>
      <c r="AI148" s="103"/>
    </row>
    <row r="149" spans="1:35" s="16" customFormat="1" ht="180" x14ac:dyDescent="0.2">
      <c r="A149" s="49" t="s">
        <v>122</v>
      </c>
      <c r="B149" s="29" t="str">
        <f>IF('PCA Licit, Dispensa, Inexi'!$A149="","",VLOOKUP(A149,dados!$A$1:$B$24,2,FALSE))</f>
        <v>Diretoria de Documentação e Informações</v>
      </c>
      <c r="C149" s="336" t="s">
        <v>961</v>
      </c>
      <c r="D149" s="309" t="s">
        <v>78</v>
      </c>
      <c r="E149" s="308">
        <v>19631</v>
      </c>
      <c r="F149" s="310" t="s">
        <v>62</v>
      </c>
      <c r="G149" s="308" t="s">
        <v>962</v>
      </c>
      <c r="H149" s="207" t="s">
        <v>430</v>
      </c>
      <c r="I149" s="337" t="s">
        <v>963</v>
      </c>
      <c r="J149" s="311" t="s">
        <v>82</v>
      </c>
      <c r="K149" s="318">
        <v>840</v>
      </c>
      <c r="L149" s="319">
        <v>504000</v>
      </c>
      <c r="M149" s="315" t="s">
        <v>64</v>
      </c>
      <c r="N149" s="221" t="s">
        <v>63</v>
      </c>
      <c r="O149" s="310" t="s">
        <v>62</v>
      </c>
      <c r="P149" s="310" t="s">
        <v>62</v>
      </c>
      <c r="Q149" s="320">
        <v>44962</v>
      </c>
      <c r="R149" s="320">
        <v>45040</v>
      </c>
      <c r="S149" s="320"/>
      <c r="T149" s="320">
        <v>45101</v>
      </c>
      <c r="U149" s="23"/>
      <c r="V149" s="20" t="s">
        <v>964</v>
      </c>
      <c r="W149" s="20"/>
      <c r="X149" s="20" t="s">
        <v>448</v>
      </c>
      <c r="Y149" s="23"/>
      <c r="Z149" s="20"/>
      <c r="AA149" s="19" t="s">
        <v>126</v>
      </c>
      <c r="AB149" s="19" t="s">
        <v>106</v>
      </c>
      <c r="AC149" s="120"/>
      <c r="AD149" s="73" t="s">
        <v>85</v>
      </c>
      <c r="AE149" s="120"/>
      <c r="AF149" s="24"/>
      <c r="AG149" s="275"/>
      <c r="AH149" s="120"/>
      <c r="AI149" s="52"/>
    </row>
    <row r="150" spans="1:35" s="16" customFormat="1" ht="15" x14ac:dyDescent="0.2">
      <c r="A150" s="49"/>
      <c r="B150" s="29" t="str">
        <f>IF('PCA Licit, Dispensa, Inexi'!$A150="","",VLOOKUP(A150,dados!$A$1:$B$24,2,FALSE))</f>
        <v/>
      </c>
      <c r="C150" s="195"/>
      <c r="D150" s="55"/>
      <c r="E150" s="125"/>
      <c r="F150" s="19"/>
      <c r="G150" s="77"/>
      <c r="H150" s="77"/>
      <c r="I150" s="109"/>
      <c r="J150" s="51"/>
      <c r="K150" s="77"/>
      <c r="L150" s="85"/>
      <c r="M150" s="50"/>
      <c r="N150" s="50"/>
      <c r="O150" s="50"/>
      <c r="P150" s="50"/>
      <c r="Q150" s="86"/>
      <c r="R150" s="86"/>
      <c r="S150" s="71"/>
      <c r="T150" s="86"/>
      <c r="U150" s="23"/>
      <c r="V150" s="20"/>
      <c r="W150" s="20"/>
      <c r="X150" s="71"/>
      <c r="Y150" s="23"/>
      <c r="Z150" s="20"/>
      <c r="AA150" s="19"/>
      <c r="AB150" s="19"/>
      <c r="AC150" s="20"/>
      <c r="AD150" s="73"/>
      <c r="AE150" s="23"/>
      <c r="AF150" s="24" t="str">
        <f t="shared" si="6"/>
        <v/>
      </c>
      <c r="AG150" s="275"/>
      <c r="AH150" s="23"/>
      <c r="AI150" s="52"/>
    </row>
    <row r="151" spans="1:35" s="16" customFormat="1" ht="60" customHeight="1" x14ac:dyDescent="0.2">
      <c r="A151" s="49"/>
      <c r="B151" s="29" t="str">
        <f>IF('PCA Licit, Dispensa, Inexi'!$A151="","",VLOOKUP(A151,dados!$A$1:$B$24,2,FALSE))</f>
        <v/>
      </c>
      <c r="C151" s="195"/>
      <c r="D151" s="55"/>
      <c r="E151" s="125"/>
      <c r="F151" s="19"/>
      <c r="G151" s="77"/>
      <c r="H151" s="77"/>
      <c r="I151" s="109"/>
      <c r="J151" s="51"/>
      <c r="K151" s="76"/>
      <c r="L151" s="169"/>
      <c r="M151" s="50"/>
      <c r="N151" s="50"/>
      <c r="O151" s="50"/>
      <c r="P151" s="50"/>
      <c r="Q151" s="86"/>
      <c r="R151" s="86"/>
      <c r="S151" s="174"/>
      <c r="T151" s="86"/>
      <c r="U151" s="104"/>
      <c r="V151" s="20"/>
      <c r="W151" s="20"/>
      <c r="X151" s="71"/>
      <c r="Y151" s="104"/>
      <c r="Z151" s="97"/>
      <c r="AA151" s="19"/>
      <c r="AB151" s="19"/>
      <c r="AC151" s="97"/>
      <c r="AD151" s="73"/>
      <c r="AE151" s="104"/>
      <c r="AF151" s="24" t="str">
        <f t="shared" si="6"/>
        <v/>
      </c>
      <c r="AG151" s="275"/>
      <c r="AH151" s="104"/>
      <c r="AI151" s="52"/>
    </row>
    <row r="152" spans="1:35" ht="60" customHeight="1" x14ac:dyDescent="0.2">
      <c r="A152" s="49"/>
      <c r="B152" s="29" t="str">
        <f>IF('PCA Licit, Dispensa, Inexi'!$A152="","",VLOOKUP(A152,dados!$A$1:$B$24,2,FALSE))</f>
        <v/>
      </c>
      <c r="C152" s="195"/>
      <c r="D152" s="55"/>
      <c r="E152" s="125"/>
      <c r="F152" s="19"/>
      <c r="G152" s="77"/>
      <c r="H152" s="77"/>
      <c r="I152" s="109"/>
      <c r="J152" s="51"/>
      <c r="K152" s="76"/>
      <c r="L152" s="77"/>
      <c r="M152" s="50"/>
      <c r="N152" s="50"/>
      <c r="O152" s="50"/>
      <c r="P152" s="50"/>
      <c r="Q152" s="86"/>
      <c r="R152" s="86"/>
      <c r="S152" s="173"/>
      <c r="T152" s="86"/>
      <c r="U152" s="86"/>
      <c r="V152" s="20"/>
      <c r="W152" s="20"/>
      <c r="X152" s="174"/>
      <c r="Y152" s="77"/>
      <c r="Z152" s="77"/>
      <c r="AA152" s="19"/>
      <c r="AB152" s="19"/>
      <c r="AC152" s="77"/>
      <c r="AD152" s="73"/>
      <c r="AE152" s="77"/>
      <c r="AF152" s="24" t="str">
        <f t="shared" si="6"/>
        <v/>
      </c>
      <c r="AG152" s="275"/>
      <c r="AH152" s="135"/>
      <c r="AI152" s="77"/>
    </row>
    <row r="153" spans="1:35" ht="60" customHeight="1" x14ac:dyDescent="0.2">
      <c r="A153" s="49"/>
      <c r="B153" s="29" t="str">
        <f>IF('PCA Licit, Dispensa, Inexi'!$A153="","",VLOOKUP(A153,dados!$A$1:$B$24,2,FALSE))</f>
        <v/>
      </c>
      <c r="C153" s="195"/>
      <c r="D153" s="55"/>
      <c r="E153" s="82"/>
      <c r="F153" s="19"/>
      <c r="G153" s="77"/>
      <c r="H153" s="77"/>
      <c r="I153" s="109"/>
      <c r="J153" s="51"/>
      <c r="K153" s="76"/>
      <c r="L153" s="85"/>
      <c r="M153" s="50"/>
      <c r="N153" s="50"/>
      <c r="O153" s="50"/>
      <c r="P153" s="50"/>
      <c r="Q153" s="86"/>
      <c r="R153" s="86"/>
      <c r="S153" s="71"/>
      <c r="T153" s="86"/>
      <c r="U153" s="77"/>
      <c r="V153" s="20"/>
      <c r="W153" s="20"/>
      <c r="X153" s="77"/>
      <c r="Y153" s="77"/>
      <c r="Z153" s="77"/>
      <c r="AA153" s="19"/>
      <c r="AB153" s="19"/>
      <c r="AC153" s="77"/>
      <c r="AD153" s="73"/>
      <c r="AE153" s="77"/>
      <c r="AF153" s="24" t="str">
        <f t="shared" si="6"/>
        <v/>
      </c>
      <c r="AG153" s="275"/>
      <c r="AH153" s="77"/>
      <c r="AI153" s="73"/>
    </row>
    <row r="154" spans="1:35" ht="120.75" customHeight="1" x14ac:dyDescent="0.2">
      <c r="A154" s="49"/>
      <c r="B154" s="29" t="str">
        <f>IF('PCA Licit, Dispensa, Inexi'!$A154="","",VLOOKUP(A154,dados!$A$1:$B$24,2,FALSE))</f>
        <v/>
      </c>
      <c r="C154" s="82"/>
      <c r="D154" s="55"/>
      <c r="E154" s="82"/>
      <c r="F154" s="19"/>
      <c r="G154" s="77"/>
      <c r="H154" s="77"/>
      <c r="I154" s="109"/>
      <c r="J154" s="51"/>
      <c r="K154" s="76"/>
      <c r="L154" s="85"/>
      <c r="M154" s="50"/>
      <c r="N154" s="50"/>
      <c r="O154" s="50"/>
      <c r="P154" s="50"/>
      <c r="Q154" s="86"/>
      <c r="R154" s="86"/>
      <c r="S154" s="136"/>
      <c r="T154" s="86"/>
      <c r="U154" s="86"/>
      <c r="V154" s="20"/>
      <c r="W154" s="97"/>
      <c r="X154" s="77"/>
      <c r="Y154" s="77"/>
      <c r="Z154" s="77"/>
      <c r="AA154" s="19"/>
      <c r="AB154" s="19"/>
      <c r="AC154" s="77"/>
      <c r="AD154" s="73"/>
      <c r="AE154" s="77"/>
      <c r="AF154" s="24" t="str">
        <f t="shared" si="6"/>
        <v/>
      </c>
      <c r="AG154" s="275"/>
      <c r="AH154" s="77"/>
      <c r="AI154" s="23"/>
    </row>
    <row r="155" spans="1:35" ht="60" customHeight="1" x14ac:dyDescent="0.2">
      <c r="A155" s="49"/>
      <c r="B155" s="29" t="str">
        <f>IF('PCA Licit, Dispensa, Inexi'!$A155="","",VLOOKUP(A155,dados!$A$1:$B$24,2,FALSE))</f>
        <v/>
      </c>
      <c r="C155" s="82"/>
      <c r="D155" s="55"/>
      <c r="E155" s="127"/>
      <c r="F155" s="19"/>
      <c r="G155" s="77"/>
      <c r="H155" s="77"/>
      <c r="I155" s="128"/>
      <c r="J155" s="51"/>
      <c r="K155" s="76"/>
      <c r="L155" s="85"/>
      <c r="M155" s="50"/>
      <c r="N155" s="50"/>
      <c r="O155" s="50"/>
      <c r="P155" s="50"/>
      <c r="Q155" s="86"/>
      <c r="R155" s="86"/>
      <c r="S155" s="136"/>
      <c r="T155" s="86"/>
      <c r="U155" s="86"/>
      <c r="V155" s="20"/>
      <c r="W155" s="97"/>
      <c r="X155" s="77"/>
      <c r="Y155" s="77"/>
      <c r="Z155" s="77"/>
      <c r="AA155" s="19"/>
      <c r="AB155" s="19"/>
      <c r="AC155" s="77"/>
      <c r="AD155" s="73"/>
      <c r="AE155" s="77"/>
      <c r="AF155" s="24" t="str">
        <f t="shared" si="6"/>
        <v/>
      </c>
      <c r="AG155" s="275"/>
      <c r="AH155" s="77"/>
      <c r="AI155" s="53"/>
    </row>
    <row r="156" spans="1:35" ht="88.5" customHeight="1" x14ac:dyDescent="0.2">
      <c r="A156" s="49"/>
      <c r="B156" s="29" t="str">
        <f>IF('PCA Licit, Dispensa, Inexi'!$A156="","",VLOOKUP(A156,dados!$A$1:$B$24,2,FALSE))</f>
        <v/>
      </c>
      <c r="C156" s="82"/>
      <c r="D156" s="55"/>
      <c r="E156" s="82"/>
      <c r="F156" s="19"/>
      <c r="G156" s="77"/>
      <c r="H156" s="77"/>
      <c r="I156" s="109"/>
      <c r="J156" s="51"/>
      <c r="K156" s="76"/>
      <c r="L156" s="85"/>
      <c r="M156" s="50"/>
      <c r="N156" s="50"/>
      <c r="O156" s="50"/>
      <c r="P156" s="50"/>
      <c r="Q156" s="86"/>
      <c r="R156" s="86"/>
      <c r="S156" s="71"/>
      <c r="T156" s="86"/>
      <c r="U156" s="77"/>
      <c r="V156" s="20"/>
      <c r="W156" s="97"/>
      <c r="X156" s="77"/>
      <c r="Y156" s="77"/>
      <c r="Z156" s="77"/>
      <c r="AA156" s="19"/>
      <c r="AB156" s="19"/>
      <c r="AC156" s="77"/>
      <c r="AD156" s="73"/>
      <c r="AE156" s="77"/>
      <c r="AF156" s="24" t="str">
        <f t="shared" si="6"/>
        <v/>
      </c>
      <c r="AG156" s="275"/>
      <c r="AH156" s="77"/>
      <c r="AI156" s="53"/>
    </row>
    <row r="157" spans="1:35" ht="92.25" customHeight="1" x14ac:dyDescent="0.2">
      <c r="A157" s="49"/>
      <c r="B157" s="29" t="str">
        <f>IF('PCA Licit, Dispensa, Inexi'!$A157="","",VLOOKUP(A157,dados!$A$1:$B$24,2,FALSE))</f>
        <v/>
      </c>
      <c r="C157" s="82"/>
      <c r="D157" s="55"/>
      <c r="E157" s="82"/>
      <c r="F157" s="19"/>
      <c r="G157" s="77"/>
      <c r="H157" s="77"/>
      <c r="I157" s="109"/>
      <c r="J157" s="51"/>
      <c r="K157" s="76"/>
      <c r="L157" s="85"/>
      <c r="M157" s="50"/>
      <c r="N157" s="50"/>
      <c r="O157" s="50"/>
      <c r="P157" s="50"/>
      <c r="Q157" s="86"/>
      <c r="R157" s="86"/>
      <c r="S157" s="71"/>
      <c r="T157" s="86"/>
      <c r="U157" s="77"/>
      <c r="V157" s="20"/>
      <c r="W157" s="97"/>
      <c r="X157" s="77"/>
      <c r="Y157" s="77"/>
      <c r="Z157" s="77"/>
      <c r="AA157" s="19"/>
      <c r="AB157" s="19"/>
      <c r="AC157" s="77"/>
      <c r="AD157" s="73"/>
      <c r="AE157" s="77"/>
      <c r="AF157" s="24" t="str">
        <f t="shared" si="6"/>
        <v/>
      </c>
      <c r="AG157" s="275"/>
      <c r="AH157" s="77"/>
      <c r="AI157" s="53"/>
    </row>
    <row r="158" spans="1:35" ht="78" customHeight="1" x14ac:dyDescent="0.2">
      <c r="A158" s="49"/>
      <c r="B158" s="29" t="str">
        <f>IF('PCA Licit, Dispensa, Inexi'!$A158="","",VLOOKUP(A158,dados!$A$1:$B$24,2,FALSE))</f>
        <v/>
      </c>
      <c r="C158" s="82"/>
      <c r="D158" s="55"/>
      <c r="E158" s="127"/>
      <c r="F158" s="19"/>
      <c r="G158" s="77"/>
      <c r="H158" s="77"/>
      <c r="I158" s="109"/>
      <c r="J158" s="51"/>
      <c r="K158" s="76"/>
      <c r="L158" s="85"/>
      <c r="M158" s="50"/>
      <c r="N158" s="50"/>
      <c r="O158" s="50"/>
      <c r="P158" s="50"/>
      <c r="Q158" s="86"/>
      <c r="R158" s="86"/>
      <c r="S158" s="174"/>
      <c r="T158" s="86"/>
      <c r="U158" s="77"/>
      <c r="V158" s="20"/>
      <c r="W158" s="97"/>
      <c r="X158" s="77"/>
      <c r="Y158" s="77"/>
      <c r="Z158" s="77"/>
      <c r="AA158" s="19"/>
      <c r="AB158" s="19"/>
      <c r="AC158" s="77"/>
      <c r="AD158" s="73"/>
      <c r="AE158" s="77"/>
      <c r="AF158" s="24" t="str">
        <f t="shared" si="6"/>
        <v/>
      </c>
      <c r="AG158" s="275"/>
      <c r="AH158" s="73"/>
      <c r="AI158" s="53"/>
    </row>
    <row r="159" spans="1:35" ht="147" customHeight="1" x14ac:dyDescent="0.2">
      <c r="A159" s="49"/>
      <c r="B159" s="29" t="str">
        <f>IF('PCA Licit, Dispensa, Inexi'!$A159="","",VLOOKUP(A159,dados!$A$1:$B$24,2,FALSE))</f>
        <v/>
      </c>
      <c r="C159" s="82"/>
      <c r="D159" s="55"/>
      <c r="E159" s="82"/>
      <c r="F159" s="19"/>
      <c r="G159" s="77"/>
      <c r="H159" s="77"/>
      <c r="I159" s="109"/>
      <c r="J159" s="51"/>
      <c r="K159" s="76"/>
      <c r="L159" s="85"/>
      <c r="M159" s="50"/>
      <c r="N159" s="50"/>
      <c r="O159" s="50"/>
      <c r="P159" s="50"/>
      <c r="Q159" s="86"/>
      <c r="R159" s="86"/>
      <c r="S159" s="173"/>
      <c r="T159" s="86"/>
      <c r="U159" s="86"/>
      <c r="V159" s="20"/>
      <c r="W159" s="97"/>
      <c r="X159" s="77"/>
      <c r="Y159" s="77"/>
      <c r="Z159" s="77"/>
      <c r="AA159" s="19"/>
      <c r="AB159" s="19"/>
      <c r="AC159" s="77"/>
      <c r="AD159" s="73"/>
      <c r="AE159" s="77"/>
      <c r="AF159" s="24" t="str">
        <f t="shared" si="6"/>
        <v/>
      </c>
      <c r="AG159" s="275"/>
      <c r="AH159" s="95"/>
      <c r="AI159" s="53"/>
    </row>
    <row r="160" spans="1:35" ht="60" customHeight="1" x14ac:dyDescent="0.2">
      <c r="A160" s="49"/>
      <c r="B160" s="29" t="str">
        <f>IF('PCA Licit, Dispensa, Inexi'!$A160="","",VLOOKUP(A160,dados!$A$1:$B$24,2,FALSE))</f>
        <v/>
      </c>
      <c r="C160" s="127"/>
      <c r="D160" s="55"/>
      <c r="E160" s="82"/>
      <c r="F160" s="19"/>
      <c r="G160" s="77"/>
      <c r="H160" s="77"/>
      <c r="I160" s="109"/>
      <c r="J160" s="51"/>
      <c r="K160" s="76"/>
      <c r="L160" s="85"/>
      <c r="M160" s="50"/>
      <c r="N160" s="50"/>
      <c r="O160" s="50"/>
      <c r="P160" s="50"/>
      <c r="Q160" s="86"/>
      <c r="R160" s="86"/>
      <c r="S160" s="172"/>
      <c r="T160" s="86"/>
      <c r="U160" s="86"/>
      <c r="V160" s="20"/>
      <c r="W160" s="97"/>
      <c r="X160" s="77"/>
      <c r="Y160" s="86"/>
      <c r="Z160" s="77"/>
      <c r="AA160" s="19"/>
      <c r="AB160" s="19"/>
      <c r="AC160" s="77"/>
      <c r="AD160" s="73"/>
      <c r="AE160" s="86"/>
      <c r="AF160" s="24" t="str">
        <f t="shared" si="6"/>
        <v/>
      </c>
    </row>
    <row r="161" spans="1:32" ht="60" customHeight="1" x14ac:dyDescent="0.2">
      <c r="A161" s="49"/>
      <c r="B161" s="29" t="str">
        <f>IF('PCA Licit, Dispensa, Inexi'!$A161="","",VLOOKUP(A161,dados!$A$1:$B$24,2,FALSE))</f>
        <v/>
      </c>
      <c r="C161" s="82"/>
      <c r="D161" s="55"/>
      <c r="E161" s="82"/>
      <c r="F161" s="19"/>
      <c r="G161" s="77"/>
      <c r="H161" s="77"/>
      <c r="I161" s="128"/>
      <c r="J161" s="51"/>
      <c r="K161" s="76"/>
      <c r="L161" s="85"/>
      <c r="M161" s="50"/>
      <c r="N161" s="50"/>
      <c r="O161" s="50"/>
      <c r="P161" s="50"/>
      <c r="Q161" s="86"/>
      <c r="R161" s="86"/>
      <c r="S161" s="86"/>
      <c r="T161" s="86"/>
      <c r="U161" s="86"/>
      <c r="V161" s="20"/>
      <c r="W161" s="97"/>
      <c r="X161" s="77"/>
      <c r="Y161" s="77"/>
      <c r="Z161" s="77"/>
      <c r="AA161" s="19"/>
      <c r="AB161" s="19"/>
      <c r="AC161" s="77"/>
      <c r="AD161" s="73"/>
      <c r="AE161" s="86"/>
      <c r="AF161" s="24" t="str">
        <f t="shared" si="6"/>
        <v/>
      </c>
    </row>
    <row r="162" spans="1:32" ht="60" customHeight="1" x14ac:dyDescent="0.2">
      <c r="A162" s="49"/>
      <c r="B162" s="29" t="str">
        <f>IF('PCA Licit, Dispensa, Inexi'!$A162="","",VLOOKUP(A162,dados!$A$1:$B$24,2,FALSE))</f>
        <v/>
      </c>
      <c r="C162" s="82"/>
      <c r="D162" s="55"/>
      <c r="E162" s="82"/>
      <c r="F162" s="19"/>
      <c r="G162" s="77"/>
      <c r="H162" s="77"/>
      <c r="I162" s="128"/>
      <c r="J162" s="51"/>
      <c r="K162" s="76"/>
      <c r="L162" s="85"/>
      <c r="M162" s="50"/>
      <c r="N162" s="50"/>
      <c r="O162" s="50"/>
      <c r="P162" s="50"/>
      <c r="Q162" s="86"/>
      <c r="R162" s="86"/>
      <c r="S162" s="77"/>
      <c r="T162" s="86"/>
      <c r="U162" s="77"/>
      <c r="V162" s="20"/>
      <c r="W162" s="97"/>
      <c r="X162" s="77"/>
      <c r="Y162" s="86"/>
      <c r="Z162" s="77"/>
      <c r="AA162" s="19"/>
      <c r="AB162" s="19"/>
      <c r="AC162" s="77"/>
      <c r="AD162" s="73"/>
      <c r="AE162" s="77"/>
      <c r="AF162" s="24" t="str">
        <f t="shared" si="6"/>
        <v/>
      </c>
    </row>
    <row r="163" spans="1:32" ht="60" customHeight="1" x14ac:dyDescent="0.2">
      <c r="A163" s="49"/>
      <c r="B163" s="29" t="str">
        <f>IF('PCA Licit, Dispensa, Inexi'!$A163="","",VLOOKUP(A163,dados!$A$1:$B$24,2,FALSE))</f>
        <v/>
      </c>
      <c r="C163" s="82"/>
      <c r="D163" s="55"/>
      <c r="E163" s="82"/>
      <c r="F163" s="19"/>
      <c r="G163" s="77"/>
      <c r="H163" s="77"/>
      <c r="I163" s="109"/>
      <c r="J163" s="51"/>
      <c r="K163" s="76"/>
      <c r="L163" s="85"/>
      <c r="M163" s="50"/>
      <c r="N163" s="50"/>
      <c r="O163" s="50"/>
      <c r="P163" s="50"/>
      <c r="Q163" s="86"/>
      <c r="R163" s="86"/>
      <c r="S163" s="77"/>
      <c r="T163" s="86"/>
      <c r="U163" s="77"/>
      <c r="V163" s="20"/>
      <c r="W163" s="97"/>
      <c r="X163" s="77"/>
      <c r="Y163" s="86"/>
      <c r="Z163" s="77"/>
      <c r="AA163" s="19"/>
      <c r="AB163" s="19"/>
      <c r="AC163" s="126"/>
      <c r="AD163" s="73"/>
      <c r="AE163" s="86"/>
      <c r="AF163" s="24" t="str">
        <f t="shared" si="6"/>
        <v/>
      </c>
    </row>
    <row r="164" spans="1:32" ht="60" customHeight="1" x14ac:dyDescent="0.2">
      <c r="A164" s="49"/>
      <c r="B164" s="29" t="str">
        <f>IF('PCA Licit, Dispensa, Inexi'!$A164="","",VLOOKUP(A164,dados!$A$1:$B$24,2,FALSE))</f>
        <v/>
      </c>
      <c r="C164" s="82"/>
      <c r="D164" s="55"/>
      <c r="E164" s="82"/>
      <c r="F164" s="19"/>
      <c r="G164" s="77"/>
      <c r="H164" s="77"/>
      <c r="I164" s="109"/>
      <c r="J164" s="51"/>
      <c r="K164" s="76"/>
      <c r="L164" s="85"/>
      <c r="M164" s="50"/>
      <c r="N164" s="50"/>
      <c r="O164" s="50"/>
      <c r="P164" s="50"/>
      <c r="Q164" s="86"/>
      <c r="R164" s="86"/>
      <c r="S164" s="86"/>
      <c r="T164" s="86"/>
      <c r="U164" s="86"/>
      <c r="V164" s="20"/>
      <c r="W164" s="97"/>
      <c r="X164" s="77"/>
      <c r="Y164" s="86"/>
      <c r="Z164" s="77"/>
      <c r="AA164" s="19"/>
      <c r="AB164" s="19"/>
      <c r="AC164" s="126"/>
      <c r="AD164" s="73"/>
      <c r="AE164" s="77"/>
      <c r="AF164" s="24" t="str">
        <f t="shared" si="6"/>
        <v/>
      </c>
    </row>
    <row r="165" spans="1:32" ht="133.5" customHeight="1" x14ac:dyDescent="0.2">
      <c r="A165" s="49"/>
      <c r="B165" s="29" t="str">
        <f>IF('PCA Licit, Dispensa, Inexi'!$A165="","",VLOOKUP(A165,dados!$A$1:$B$24,2,FALSE))</f>
        <v/>
      </c>
      <c r="C165" s="82"/>
      <c r="D165" s="55"/>
      <c r="E165" s="82"/>
      <c r="F165" s="19"/>
      <c r="G165" s="77"/>
      <c r="H165" s="77"/>
      <c r="I165" s="109"/>
      <c r="J165" s="51"/>
      <c r="K165" s="76"/>
      <c r="L165" s="85"/>
      <c r="M165" s="50"/>
      <c r="N165" s="50"/>
      <c r="O165" s="50"/>
      <c r="P165" s="50"/>
      <c r="Q165" s="86"/>
      <c r="R165" s="86"/>
      <c r="S165" s="86"/>
      <c r="T165" s="77"/>
      <c r="U165" s="77"/>
      <c r="V165" s="20"/>
      <c r="W165" s="97"/>
      <c r="X165" s="77"/>
      <c r="Y165" s="86"/>
      <c r="Z165" s="77"/>
      <c r="AA165" s="19"/>
      <c r="AB165" s="19"/>
      <c r="AC165" s="137"/>
      <c r="AD165" s="73"/>
      <c r="AE165" s="86"/>
      <c r="AF165" s="24" t="str">
        <f t="shared" si="6"/>
        <v/>
      </c>
    </row>
    <row r="166" spans="1:32" ht="60" customHeight="1" x14ac:dyDescent="0.2">
      <c r="A166" s="49"/>
      <c r="B166" s="29" t="str">
        <f>IF('PCA Licit, Dispensa, Inexi'!$A166="","",VLOOKUP(A166,dados!$A$1:$B$24,2,FALSE))</f>
        <v/>
      </c>
      <c r="C166" s="82"/>
      <c r="D166" s="55"/>
      <c r="E166" s="82"/>
      <c r="F166" s="19"/>
      <c r="G166" s="77"/>
      <c r="H166" s="77"/>
      <c r="I166" s="109"/>
      <c r="J166" s="51"/>
      <c r="K166" s="76"/>
      <c r="L166" s="85"/>
      <c r="M166" s="50"/>
      <c r="N166" s="50"/>
      <c r="O166" s="50"/>
      <c r="P166" s="50"/>
      <c r="Q166" s="86"/>
      <c r="R166" s="86"/>
      <c r="S166" s="86"/>
      <c r="T166" s="86"/>
      <c r="U166" s="86"/>
      <c r="V166" s="20"/>
      <c r="W166" s="97"/>
      <c r="X166" s="77"/>
      <c r="Y166" s="77"/>
      <c r="Z166" s="77"/>
      <c r="AA166" s="19"/>
      <c r="AB166" s="19"/>
      <c r="AC166" s="77"/>
      <c r="AD166" s="73"/>
      <c r="AE166" s="77"/>
      <c r="AF166" s="24" t="str">
        <f t="shared" si="6"/>
        <v/>
      </c>
    </row>
    <row r="167" spans="1:32" ht="15" x14ac:dyDescent="0.2">
      <c r="A167" s="49"/>
      <c r="B167" s="29" t="str">
        <f>IF('PCA Licit, Dispensa, Inexi'!$A167="","",VLOOKUP(A167,dados!$A$1:$B$24,2,FALSE))</f>
        <v/>
      </c>
      <c r="C167" s="82"/>
      <c r="D167" s="55"/>
      <c r="E167" s="82"/>
      <c r="F167" s="19"/>
      <c r="G167" s="77"/>
      <c r="H167" s="77"/>
      <c r="I167" s="109"/>
      <c r="J167" s="51"/>
      <c r="K167" s="76"/>
      <c r="L167" s="85"/>
      <c r="M167" s="50"/>
      <c r="N167" s="50"/>
      <c r="O167" s="50"/>
      <c r="P167" s="50"/>
      <c r="Q167" s="86"/>
      <c r="R167" s="86"/>
      <c r="S167" s="77"/>
      <c r="T167" s="77"/>
      <c r="U167" s="77"/>
      <c r="V167" s="20"/>
      <c r="W167" s="97"/>
      <c r="X167" s="77"/>
      <c r="Y167" s="77"/>
      <c r="Z167" s="77"/>
      <c r="AA167" s="19"/>
      <c r="AB167" s="19"/>
      <c r="AC167" s="77"/>
      <c r="AD167" s="73"/>
      <c r="AE167" s="77"/>
      <c r="AF167" s="24" t="str">
        <f t="shared" si="6"/>
        <v/>
      </c>
    </row>
    <row r="168" spans="1:32" ht="137.25" customHeight="1" x14ac:dyDescent="0.2">
      <c r="A168" s="49"/>
      <c r="B168" s="29" t="str">
        <f>IF('PCA Licit, Dispensa, Inexi'!$A168="","",VLOOKUP(A168,dados!$A$1:$B$24,2,FALSE))</f>
        <v/>
      </c>
      <c r="C168" s="82"/>
      <c r="D168" s="55"/>
      <c r="E168" s="82"/>
      <c r="F168" s="19"/>
      <c r="G168" s="77"/>
      <c r="H168" s="77"/>
      <c r="I168" s="109"/>
      <c r="J168" s="51"/>
      <c r="K168" s="76"/>
      <c r="L168" s="85"/>
      <c r="M168" s="50"/>
      <c r="N168" s="50"/>
      <c r="O168" s="50"/>
      <c r="P168" s="50"/>
      <c r="Q168" s="86"/>
      <c r="R168" s="86"/>
      <c r="S168" s="77"/>
      <c r="T168" s="86"/>
      <c r="U168" s="86"/>
      <c r="V168" s="20"/>
      <c r="W168" s="97"/>
      <c r="X168" s="77"/>
      <c r="Y168" s="77"/>
      <c r="Z168" s="77"/>
      <c r="AA168" s="19"/>
      <c r="AB168" s="19"/>
      <c r="AC168" s="77"/>
      <c r="AD168" s="73"/>
      <c r="AE168" s="77"/>
      <c r="AF168" s="24" t="str">
        <f t="shared" si="6"/>
        <v/>
      </c>
    </row>
    <row r="169" spans="1:32" ht="350.25" customHeight="1" x14ac:dyDescent="0.2">
      <c r="A169" s="49"/>
      <c r="B169" s="29" t="str">
        <f>IF('PCA Licit, Dispensa, Inexi'!$A169="","",VLOOKUP(A169,dados!$A$1:$B$24,2,FALSE))</f>
        <v/>
      </c>
      <c r="C169" s="82"/>
      <c r="D169" s="55"/>
      <c r="E169" s="82"/>
      <c r="F169" s="19"/>
      <c r="G169" s="77"/>
      <c r="H169" s="77"/>
      <c r="I169" s="109"/>
      <c r="J169" s="51"/>
      <c r="K169" s="76"/>
      <c r="L169" s="85"/>
      <c r="M169" s="50"/>
      <c r="N169" s="50"/>
      <c r="O169" s="50"/>
      <c r="P169" s="50"/>
      <c r="Q169" s="86"/>
      <c r="R169" s="86"/>
      <c r="S169" s="77"/>
      <c r="T169" s="86"/>
      <c r="U169" s="77"/>
      <c r="V169" s="20"/>
      <c r="W169" s="97"/>
      <c r="X169" s="77"/>
      <c r="Y169" s="77"/>
      <c r="Z169" s="77"/>
      <c r="AA169" s="19"/>
      <c r="AB169" s="19"/>
      <c r="AC169" s="77"/>
      <c r="AD169" s="73"/>
      <c r="AE169" s="77"/>
      <c r="AF169" s="24" t="str">
        <f t="shared" si="6"/>
        <v/>
      </c>
    </row>
    <row r="170" spans="1:32" ht="60" customHeight="1" x14ac:dyDescent="0.2">
      <c r="A170" s="49"/>
      <c r="B170" s="29" t="str">
        <f>IF('PCA Licit, Dispensa, Inexi'!$A170="","",VLOOKUP(A170,dados!$A$1:$B$24,2,FALSE))</f>
        <v/>
      </c>
      <c r="C170" s="82"/>
      <c r="D170" s="55"/>
      <c r="E170" s="82"/>
      <c r="F170" s="19"/>
      <c r="G170" s="77"/>
      <c r="H170" s="77"/>
      <c r="I170" s="109"/>
      <c r="J170" s="51"/>
      <c r="K170" s="76"/>
      <c r="L170" s="85"/>
      <c r="M170" s="50"/>
      <c r="N170" s="50"/>
      <c r="O170" s="50"/>
      <c r="P170" s="50"/>
      <c r="Q170" s="86"/>
      <c r="R170" s="86"/>
      <c r="S170" s="86"/>
      <c r="T170" s="86"/>
      <c r="U170" s="86"/>
      <c r="V170" s="20"/>
      <c r="W170" s="97"/>
      <c r="X170" s="77"/>
      <c r="Y170" s="86"/>
      <c r="Z170" s="77"/>
      <c r="AA170" s="19"/>
      <c r="AB170" s="19"/>
      <c r="AC170" s="77"/>
      <c r="AD170" s="73"/>
      <c r="AE170" s="86"/>
      <c r="AF170" s="24" t="str">
        <f t="shared" si="6"/>
        <v/>
      </c>
    </row>
    <row r="171" spans="1:32" ht="60" customHeight="1" x14ac:dyDescent="0.2">
      <c r="A171" s="49"/>
      <c r="B171" s="29" t="str">
        <f>IF('PCA Licit, Dispensa, Inexi'!$A171="","",VLOOKUP(A171,dados!$A$1:$B$24,2,FALSE))</f>
        <v/>
      </c>
      <c r="C171" s="82"/>
      <c r="D171" s="55"/>
      <c r="E171" s="82"/>
      <c r="F171" s="19"/>
      <c r="G171" s="77"/>
      <c r="H171" s="77"/>
      <c r="I171" s="109"/>
      <c r="J171" s="51"/>
      <c r="K171" s="76"/>
      <c r="L171" s="85"/>
      <c r="M171" s="50"/>
      <c r="N171" s="50"/>
      <c r="O171" s="50"/>
      <c r="P171" s="50"/>
      <c r="Q171" s="86"/>
      <c r="R171" s="86"/>
      <c r="S171" s="77"/>
      <c r="T171" s="86"/>
      <c r="U171" s="77"/>
      <c r="V171" s="20"/>
      <c r="W171" s="97"/>
      <c r="X171" s="77"/>
      <c r="Y171" s="86"/>
      <c r="Z171" s="77"/>
      <c r="AA171" s="19"/>
      <c r="AB171" s="19"/>
      <c r="AC171" s="77"/>
      <c r="AD171" s="73"/>
      <c r="AE171" s="86"/>
      <c r="AF171" s="24" t="str">
        <f t="shared" si="6"/>
        <v/>
      </c>
    </row>
    <row r="172" spans="1:32" ht="15" x14ac:dyDescent="0.2">
      <c r="A172" s="49"/>
      <c r="B172" s="29" t="str">
        <f>IF('PCA Licit, Dispensa, Inexi'!$A172="","",VLOOKUP(A172,dados!$A$1:$B$24,2,FALSE))</f>
        <v/>
      </c>
      <c r="C172" s="82"/>
      <c r="D172" s="55"/>
      <c r="E172" s="82"/>
      <c r="F172" s="19"/>
      <c r="G172" s="77"/>
      <c r="H172" s="77"/>
      <c r="I172" s="109"/>
      <c r="J172" s="51"/>
      <c r="K172" s="76"/>
      <c r="L172" s="85"/>
      <c r="M172" s="50"/>
      <c r="N172" s="50"/>
      <c r="O172" s="50"/>
      <c r="P172" s="50"/>
      <c r="Q172" s="86"/>
      <c r="R172" s="86"/>
      <c r="S172" s="77"/>
      <c r="T172" s="86"/>
      <c r="U172" s="77"/>
      <c r="V172" s="20"/>
      <c r="W172" s="97"/>
      <c r="X172" s="77"/>
      <c r="Y172" s="86"/>
      <c r="Z172" s="77"/>
      <c r="AA172" s="19"/>
      <c r="AB172" s="19"/>
      <c r="AC172" s="77"/>
      <c r="AD172" s="73"/>
      <c r="AE172" s="77"/>
      <c r="AF172" s="24" t="str">
        <f t="shared" si="6"/>
        <v/>
      </c>
    </row>
    <row r="173" spans="1:32" ht="60" customHeight="1" x14ac:dyDescent="0.2">
      <c r="A173" s="49"/>
      <c r="B173" s="29" t="str">
        <f>IF('PCA Licit, Dispensa, Inexi'!$A173="","",VLOOKUP(A173,dados!$A$1:$B$24,2,FALSE))</f>
        <v/>
      </c>
      <c r="C173" s="82"/>
      <c r="D173" s="55"/>
      <c r="E173" s="82"/>
      <c r="F173" s="19"/>
      <c r="G173" s="77"/>
      <c r="H173" s="77"/>
      <c r="I173" s="109"/>
      <c r="J173" s="51"/>
      <c r="K173" s="76"/>
      <c r="L173" s="85"/>
      <c r="M173" s="50"/>
      <c r="N173" s="50"/>
      <c r="O173" s="50"/>
      <c r="P173" s="50"/>
      <c r="Q173" s="86"/>
      <c r="R173" s="86"/>
      <c r="S173" s="86"/>
      <c r="T173" s="86"/>
      <c r="U173" s="86"/>
      <c r="V173" s="20"/>
      <c r="W173" s="97"/>
      <c r="X173" s="77"/>
      <c r="Y173" s="86"/>
      <c r="Z173" s="77"/>
      <c r="AA173" s="19"/>
      <c r="AB173" s="19"/>
      <c r="AC173" s="77"/>
      <c r="AD173" s="73"/>
      <c r="AE173" s="86"/>
      <c r="AF173" s="24" t="str">
        <f t="shared" si="6"/>
        <v/>
      </c>
    </row>
    <row r="174" spans="1:32" ht="60" customHeight="1" x14ac:dyDescent="0.2">
      <c r="A174" s="49"/>
      <c r="B174" s="29" t="str">
        <f>IF('PCA Licit, Dispensa, Inexi'!$A174="","",VLOOKUP(A174,dados!$A$1:$B$24,2,FALSE))</f>
        <v/>
      </c>
      <c r="C174" s="82"/>
      <c r="D174" s="55"/>
      <c r="E174" s="82"/>
      <c r="F174" s="19"/>
      <c r="G174" s="77"/>
      <c r="H174" s="77"/>
      <c r="I174" s="109"/>
      <c r="J174" s="51"/>
      <c r="K174" s="76"/>
      <c r="L174" s="85"/>
      <c r="M174" s="50"/>
      <c r="N174" s="50"/>
      <c r="O174" s="50"/>
      <c r="P174" s="50"/>
      <c r="Q174" s="86"/>
      <c r="R174" s="86"/>
      <c r="S174" s="77"/>
      <c r="T174" s="86"/>
      <c r="U174" s="77"/>
      <c r="V174" s="20"/>
      <c r="W174" s="97"/>
      <c r="X174" s="77"/>
      <c r="Y174" s="77"/>
      <c r="Z174" s="77"/>
      <c r="AA174" s="19"/>
      <c r="AB174" s="19"/>
      <c r="AC174" s="77"/>
      <c r="AD174" s="73"/>
      <c r="AE174" s="77"/>
      <c r="AF174" s="24" t="str">
        <f t="shared" si="6"/>
        <v/>
      </c>
    </row>
    <row r="175" spans="1:32" ht="15" x14ac:dyDescent="0.2">
      <c r="A175" s="49"/>
      <c r="B175" s="29" t="str">
        <f>IF('PCA Licit, Dispensa, Inexi'!$A175="","",VLOOKUP(A175,dados!$A$1:$B$24,2,FALSE))</f>
        <v/>
      </c>
      <c r="C175" s="82"/>
      <c r="D175" s="55"/>
      <c r="E175" s="82"/>
      <c r="F175" s="19"/>
      <c r="G175" s="77"/>
      <c r="H175" s="77"/>
      <c r="I175" s="109"/>
      <c r="J175" s="51"/>
      <c r="K175" s="76"/>
      <c r="L175" s="85"/>
      <c r="M175" s="50"/>
      <c r="N175" s="50"/>
      <c r="O175" s="50"/>
      <c r="P175" s="50"/>
      <c r="Q175" s="86"/>
      <c r="R175" s="86"/>
      <c r="S175" s="86"/>
      <c r="T175" s="86"/>
      <c r="U175" s="86"/>
      <c r="V175" s="20"/>
      <c r="W175" s="97"/>
      <c r="X175" s="77"/>
      <c r="Y175" s="86"/>
      <c r="Z175" s="77"/>
      <c r="AA175" s="19"/>
      <c r="AB175" s="19"/>
      <c r="AC175" s="77"/>
      <c r="AD175" s="73"/>
      <c r="AE175" s="139"/>
      <c r="AF175" s="24" t="str">
        <f t="shared" si="6"/>
        <v/>
      </c>
    </row>
    <row r="176" spans="1:32" ht="60" customHeight="1" x14ac:dyDescent="0.2">
      <c r="A176" s="49"/>
      <c r="B176" s="29" t="str">
        <f>IF('PCA Licit, Dispensa, Inexi'!$A176="","",VLOOKUP(A176,dados!$A$1:$B$24,2,FALSE))</f>
        <v/>
      </c>
      <c r="C176" s="82"/>
      <c r="D176" s="55"/>
      <c r="E176" s="82"/>
      <c r="F176" s="19"/>
      <c r="G176" s="77"/>
      <c r="H176" s="77"/>
      <c r="I176" s="109"/>
      <c r="J176" s="51"/>
      <c r="K176" s="76"/>
      <c r="L176" s="85"/>
      <c r="M176" s="50"/>
      <c r="N176" s="50"/>
      <c r="O176" s="50"/>
      <c r="P176" s="50"/>
      <c r="Q176" s="86"/>
      <c r="R176" s="86"/>
      <c r="S176" s="77"/>
      <c r="T176" s="77"/>
      <c r="U176" s="77"/>
      <c r="V176" s="20"/>
      <c r="W176" s="97"/>
      <c r="X176" s="77"/>
      <c r="Y176" s="77"/>
      <c r="Z176" s="77"/>
      <c r="AA176" s="19"/>
      <c r="AB176" s="19"/>
      <c r="AC176" s="77"/>
      <c r="AD176" s="73"/>
      <c r="AE176" s="77"/>
      <c r="AF176" s="24" t="str">
        <f t="shared" si="6"/>
        <v/>
      </c>
    </row>
    <row r="177" spans="1:32" ht="60" customHeight="1" x14ac:dyDescent="0.2">
      <c r="A177" s="49"/>
      <c r="B177" s="29" t="str">
        <f>IF('PCA Licit, Dispensa, Inexi'!$A177="","",VLOOKUP(A177,dados!$A$1:$B$24,2,FALSE))</f>
        <v/>
      </c>
      <c r="C177" s="82"/>
      <c r="D177" s="55"/>
      <c r="E177" s="82"/>
      <c r="F177" s="19"/>
      <c r="G177" s="77"/>
      <c r="H177" s="77"/>
      <c r="I177" s="109"/>
      <c r="J177" s="51"/>
      <c r="K177" s="138"/>
      <c r="L177" s="85"/>
      <c r="M177" s="50"/>
      <c r="N177" s="50"/>
      <c r="O177" s="50"/>
      <c r="P177" s="50"/>
      <c r="Q177" s="86"/>
      <c r="R177" s="86"/>
      <c r="S177" s="77"/>
      <c r="T177" s="86"/>
      <c r="U177" s="77"/>
      <c r="V177" s="20"/>
      <c r="W177" s="97"/>
      <c r="X177" s="77"/>
      <c r="Y177" s="77"/>
      <c r="Z177" s="77"/>
      <c r="AA177" s="19"/>
      <c r="AB177" s="19"/>
      <c r="AC177" s="77"/>
      <c r="AD177" s="73"/>
      <c r="AE177" s="77"/>
      <c r="AF177" s="24" t="str">
        <f t="shared" si="6"/>
        <v/>
      </c>
    </row>
    <row r="178" spans="1:32" ht="60" customHeight="1" x14ac:dyDescent="0.2">
      <c r="A178" s="49"/>
      <c r="B178" s="29" t="str">
        <f>IF('PCA Licit, Dispensa, Inexi'!$A178="","",VLOOKUP(A178,dados!$A$1:$B$24,2,FALSE))</f>
        <v/>
      </c>
      <c r="C178" s="82"/>
      <c r="D178" s="55"/>
      <c r="E178" s="82"/>
      <c r="F178" s="19"/>
      <c r="G178" s="77"/>
      <c r="H178" s="77"/>
      <c r="I178" s="109"/>
      <c r="J178" s="51"/>
      <c r="K178" s="76"/>
      <c r="L178" s="85"/>
      <c r="M178" s="50"/>
      <c r="N178" s="50"/>
      <c r="O178" s="50"/>
      <c r="P178" s="50"/>
      <c r="Q178" s="86"/>
      <c r="R178" s="86"/>
      <c r="S178" s="77"/>
      <c r="T178" s="86"/>
      <c r="U178" s="77"/>
      <c r="V178" s="20"/>
      <c r="W178" s="97"/>
      <c r="X178" s="77"/>
      <c r="Y178" s="77"/>
      <c r="Z178" s="77"/>
      <c r="AA178" s="19"/>
      <c r="AB178" s="19"/>
      <c r="AC178" s="77"/>
      <c r="AD178" s="73"/>
      <c r="AE178" s="77"/>
      <c r="AF178" s="24" t="str">
        <f t="shared" si="6"/>
        <v/>
      </c>
    </row>
    <row r="179" spans="1:32" ht="60" customHeight="1" x14ac:dyDescent="0.2">
      <c r="A179" s="49"/>
      <c r="B179" s="29" t="str">
        <f>IF('PCA Licit, Dispensa, Inexi'!$A179="","",VLOOKUP(A179,dados!$A$1:$B$24,2,FALSE))</f>
        <v/>
      </c>
      <c r="C179" s="82"/>
      <c r="D179" s="55"/>
      <c r="E179" s="82"/>
      <c r="F179" s="19"/>
      <c r="G179" s="77"/>
      <c r="H179" s="77"/>
      <c r="I179" s="109"/>
      <c r="J179" s="51"/>
      <c r="K179" s="76"/>
      <c r="L179" s="85"/>
      <c r="M179" s="50"/>
      <c r="N179" s="50"/>
      <c r="O179" s="50"/>
      <c r="P179" s="50"/>
      <c r="Q179" s="86"/>
      <c r="R179" s="86"/>
      <c r="S179" s="77"/>
      <c r="T179" s="86"/>
      <c r="U179" s="77"/>
      <c r="V179" s="20"/>
      <c r="W179" s="97"/>
      <c r="X179" s="77"/>
      <c r="Y179" s="77"/>
      <c r="Z179" s="77"/>
      <c r="AA179" s="19"/>
      <c r="AB179" s="19"/>
      <c r="AC179" s="77"/>
      <c r="AD179" s="73"/>
      <c r="AE179" s="77"/>
      <c r="AF179" s="24" t="str">
        <f t="shared" si="6"/>
        <v/>
      </c>
    </row>
    <row r="180" spans="1:32" ht="60" customHeight="1" x14ac:dyDescent="0.2">
      <c r="A180" s="49"/>
      <c r="B180" s="29" t="str">
        <f>IF('PCA Licit, Dispensa, Inexi'!$A180="","",VLOOKUP(A180,dados!$A$1:$B$24,2,FALSE))</f>
        <v/>
      </c>
      <c r="C180" s="82"/>
      <c r="D180" s="55"/>
      <c r="E180" s="82"/>
      <c r="F180" s="19"/>
      <c r="G180" s="77"/>
      <c r="H180" s="77"/>
      <c r="I180" s="109"/>
      <c r="J180" s="51"/>
      <c r="K180" s="76"/>
      <c r="L180" s="85"/>
      <c r="M180" s="50"/>
      <c r="N180" s="50"/>
      <c r="O180" s="50"/>
      <c r="P180" s="50"/>
      <c r="Q180" s="86"/>
      <c r="R180" s="86"/>
      <c r="S180" s="77"/>
      <c r="T180" s="86"/>
      <c r="U180" s="77"/>
      <c r="V180" s="20"/>
      <c r="W180" s="97"/>
      <c r="X180" s="77"/>
      <c r="Y180" s="77"/>
      <c r="Z180" s="77"/>
      <c r="AA180" s="19"/>
      <c r="AB180" s="19"/>
      <c r="AC180" s="77"/>
      <c r="AD180" s="73"/>
      <c r="AE180" s="77"/>
      <c r="AF180" s="24" t="str">
        <f t="shared" si="6"/>
        <v/>
      </c>
    </row>
    <row r="181" spans="1:32" ht="91.5" customHeight="1" x14ac:dyDescent="0.2">
      <c r="A181" s="49"/>
      <c r="B181" s="29" t="str">
        <f>IF('PCA Licit, Dispensa, Inexi'!$A181="","",VLOOKUP(A181,dados!$A$1:$B$24,2,FALSE))</f>
        <v/>
      </c>
      <c r="C181" s="82"/>
      <c r="D181" s="55"/>
      <c r="E181" s="82"/>
      <c r="F181" s="19"/>
      <c r="G181" s="77"/>
      <c r="H181" s="77"/>
      <c r="I181" s="109"/>
      <c r="J181" s="51"/>
      <c r="K181" s="76"/>
      <c r="L181" s="85"/>
      <c r="M181" s="50"/>
      <c r="N181" s="50"/>
      <c r="O181" s="50"/>
      <c r="P181" s="50"/>
      <c r="Q181" s="86"/>
      <c r="R181" s="86"/>
      <c r="S181" s="77"/>
      <c r="T181" s="86"/>
      <c r="U181" s="77"/>
      <c r="V181" s="20"/>
      <c r="W181" s="97"/>
      <c r="X181" s="77"/>
      <c r="Y181" s="77"/>
      <c r="Z181" s="77"/>
      <c r="AA181" s="19"/>
      <c r="AB181" s="19"/>
      <c r="AC181" s="77"/>
      <c r="AD181" s="73"/>
      <c r="AE181" s="77"/>
      <c r="AF181" s="24" t="str">
        <f t="shared" si="6"/>
        <v/>
      </c>
    </row>
    <row r="182" spans="1:32" ht="96" customHeight="1" x14ac:dyDescent="0.2">
      <c r="A182" s="49"/>
      <c r="B182" s="29" t="str">
        <f>IF('PCA Licit, Dispensa, Inexi'!$A182="","",VLOOKUP(A182,dados!$A$1:$B$24,2,FALSE))</f>
        <v/>
      </c>
      <c r="C182" s="82"/>
      <c r="D182" s="55"/>
      <c r="E182" s="82"/>
      <c r="F182" s="19"/>
      <c r="G182" s="77"/>
      <c r="H182" s="77"/>
      <c r="I182" s="109"/>
      <c r="J182" s="51"/>
      <c r="K182" s="76"/>
      <c r="L182" s="85"/>
      <c r="M182" s="50"/>
      <c r="N182" s="50"/>
      <c r="O182" s="50"/>
      <c r="P182" s="50"/>
      <c r="Q182" s="86"/>
      <c r="R182" s="86"/>
      <c r="S182" s="77"/>
      <c r="T182" s="86"/>
      <c r="U182" s="77"/>
      <c r="V182" s="20"/>
      <c r="W182" s="97"/>
      <c r="X182" s="77"/>
      <c r="Y182" s="77"/>
      <c r="Z182" s="77"/>
      <c r="AA182" s="19"/>
      <c r="AB182" s="19"/>
      <c r="AC182" s="77"/>
      <c r="AD182" s="73"/>
      <c r="AE182" s="77"/>
      <c r="AF182" s="24" t="str">
        <f t="shared" si="6"/>
        <v/>
      </c>
    </row>
    <row r="183" spans="1:32" ht="97.5" customHeight="1" x14ac:dyDescent="0.2">
      <c r="A183" s="49"/>
      <c r="B183" s="29" t="str">
        <f>IF('PCA Licit, Dispensa, Inexi'!$A183="","",VLOOKUP(A183,dados!$A$1:$B$24,2,FALSE))</f>
        <v/>
      </c>
      <c r="C183" s="82"/>
      <c r="D183" s="55"/>
      <c r="E183" s="82"/>
      <c r="F183" s="19"/>
      <c r="G183" s="77"/>
      <c r="H183" s="77"/>
      <c r="I183" s="109"/>
      <c r="J183" s="51"/>
      <c r="K183" s="76"/>
      <c r="L183" s="85"/>
      <c r="M183" s="50"/>
      <c r="N183" s="50"/>
      <c r="O183" s="50"/>
      <c r="P183" s="50"/>
      <c r="Q183" s="86"/>
      <c r="R183" s="86"/>
      <c r="S183" s="77"/>
      <c r="T183" s="77"/>
      <c r="U183" s="77"/>
      <c r="V183" s="20"/>
      <c r="W183" s="97"/>
      <c r="X183" s="77"/>
      <c r="Y183" s="77"/>
      <c r="Z183" s="77"/>
      <c r="AA183" s="19"/>
      <c r="AB183" s="19"/>
      <c r="AC183" s="77"/>
      <c r="AD183" s="73"/>
      <c r="AE183" s="77"/>
      <c r="AF183" s="24" t="str">
        <f t="shared" si="6"/>
        <v/>
      </c>
    </row>
    <row r="184" spans="1:32" ht="144.75" customHeight="1" x14ac:dyDescent="0.2">
      <c r="A184" s="49"/>
      <c r="B184" s="29" t="str">
        <f>IF('PCA Licit, Dispensa, Inexi'!$A184="","",VLOOKUP(A184,dados!$A$1:$B$24,2,FALSE))</f>
        <v/>
      </c>
      <c r="C184" s="82"/>
      <c r="D184" s="55"/>
      <c r="E184" s="82"/>
      <c r="F184" s="19"/>
      <c r="G184" s="77"/>
      <c r="H184" s="77"/>
      <c r="I184" s="109"/>
      <c r="J184" s="51"/>
      <c r="K184" s="76"/>
      <c r="L184" s="85"/>
      <c r="M184" s="50"/>
      <c r="N184" s="50"/>
      <c r="O184" s="50"/>
      <c r="P184" s="50"/>
      <c r="Q184" s="86"/>
      <c r="R184" s="86"/>
      <c r="S184" s="77"/>
      <c r="T184" s="86"/>
      <c r="U184" s="77"/>
      <c r="V184" s="20"/>
      <c r="W184" s="97"/>
      <c r="X184" s="77"/>
      <c r="Y184" s="77"/>
      <c r="Z184" s="77"/>
      <c r="AA184" s="19"/>
      <c r="AB184" s="19"/>
      <c r="AC184" s="77"/>
      <c r="AD184" s="73"/>
      <c r="AE184" s="77"/>
      <c r="AF184" s="24" t="str">
        <f t="shared" si="6"/>
        <v/>
      </c>
    </row>
    <row r="185" spans="1:32" ht="107.25" customHeight="1" x14ac:dyDescent="0.2">
      <c r="A185" s="49"/>
      <c r="B185" s="29" t="str">
        <f>IF('PCA Licit, Dispensa, Inexi'!$A185="","",VLOOKUP(A185,dados!$A$1:$B$24,2,FALSE))</f>
        <v/>
      </c>
      <c r="C185" s="82"/>
      <c r="D185" s="55"/>
      <c r="E185" s="82"/>
      <c r="F185" s="19"/>
      <c r="G185" s="77"/>
      <c r="H185" s="77"/>
      <c r="I185" s="109"/>
      <c r="J185" s="51"/>
      <c r="K185" s="76"/>
      <c r="L185" s="85"/>
      <c r="M185" s="50"/>
      <c r="N185" s="50"/>
      <c r="O185" s="50"/>
      <c r="P185" s="50"/>
      <c r="Q185" s="86"/>
      <c r="R185" s="86"/>
      <c r="S185" s="77"/>
      <c r="T185" s="86"/>
      <c r="U185" s="77"/>
      <c r="V185" s="20"/>
      <c r="W185" s="97"/>
      <c r="X185" s="77"/>
      <c r="Y185" s="77"/>
      <c r="Z185" s="77"/>
      <c r="AA185" s="19"/>
      <c r="AB185" s="19"/>
      <c r="AC185" s="77"/>
      <c r="AD185" s="73"/>
      <c r="AE185" s="77"/>
      <c r="AF185" s="24" t="str">
        <f t="shared" si="6"/>
        <v/>
      </c>
    </row>
    <row r="186" spans="1:32" ht="404.25" customHeight="1" x14ac:dyDescent="0.2">
      <c r="A186" s="49"/>
      <c r="B186" s="29" t="str">
        <f>IF('PCA Licit, Dispensa, Inexi'!$A186="","",VLOOKUP(A186,dados!$A$1:$B$24,2,FALSE))</f>
        <v/>
      </c>
      <c r="C186" s="82"/>
      <c r="D186" s="55"/>
      <c r="E186" s="82"/>
      <c r="F186" s="19"/>
      <c r="G186" s="77"/>
      <c r="H186" s="77"/>
      <c r="I186" s="109"/>
      <c r="J186" s="51"/>
      <c r="K186" s="76"/>
      <c r="L186" s="85"/>
      <c r="M186" s="50"/>
      <c r="N186" s="50"/>
      <c r="O186" s="50"/>
      <c r="P186" s="50"/>
      <c r="Q186" s="86"/>
      <c r="R186" s="86"/>
      <c r="S186" s="77"/>
      <c r="T186" s="86"/>
      <c r="U186" s="77"/>
      <c r="V186" s="20"/>
      <c r="W186" s="97"/>
      <c r="X186" s="77"/>
      <c r="Y186" s="77"/>
      <c r="Z186" s="77"/>
      <c r="AA186" s="19"/>
      <c r="AB186" s="19"/>
      <c r="AC186" s="77"/>
      <c r="AD186" s="73"/>
      <c r="AE186" s="77"/>
      <c r="AF186" s="24" t="str">
        <f t="shared" si="6"/>
        <v/>
      </c>
    </row>
    <row r="187" spans="1:32" ht="162.75" customHeight="1" x14ac:dyDescent="0.2">
      <c r="A187" s="49"/>
      <c r="B187" s="29" t="str">
        <f>IF('PCA Licit, Dispensa, Inexi'!$A187="","",VLOOKUP(A187,dados!$A$1:$B$24,2,FALSE))</f>
        <v/>
      </c>
      <c r="C187" s="82"/>
      <c r="D187" s="55"/>
      <c r="E187" s="82"/>
      <c r="F187" s="19"/>
      <c r="G187" s="77"/>
      <c r="H187" s="77"/>
      <c r="I187" s="109"/>
      <c r="J187" s="51"/>
      <c r="K187" s="76"/>
      <c r="L187" s="85"/>
      <c r="M187" s="50"/>
      <c r="N187" s="50"/>
      <c r="O187" s="50"/>
      <c r="P187" s="50"/>
      <c r="Q187" s="86"/>
      <c r="R187" s="86"/>
      <c r="S187" s="86"/>
      <c r="T187" s="86"/>
      <c r="U187" s="77"/>
      <c r="V187" s="20"/>
      <c r="W187" s="97"/>
      <c r="X187" s="77"/>
      <c r="Y187" s="86"/>
      <c r="Z187" s="77"/>
      <c r="AA187" s="19"/>
      <c r="AB187" s="19"/>
      <c r="AC187" s="77"/>
      <c r="AD187" s="73"/>
      <c r="AE187" s="86"/>
      <c r="AF187" s="24" t="str">
        <f t="shared" si="6"/>
        <v/>
      </c>
    </row>
    <row r="188" spans="1:32" ht="116.25" customHeight="1" x14ac:dyDescent="0.2">
      <c r="A188" s="49"/>
      <c r="B188" s="29" t="str">
        <f>IF('PCA Licit, Dispensa, Inexi'!$A188="","",VLOOKUP(A188,dados!$A$1:$B$24,2,FALSE))</f>
        <v/>
      </c>
      <c r="C188" s="82"/>
      <c r="D188" s="55"/>
      <c r="E188" s="82"/>
      <c r="F188" s="19"/>
      <c r="G188" s="77"/>
      <c r="H188" s="77"/>
      <c r="I188" s="109"/>
      <c r="J188" s="51"/>
      <c r="K188" s="76"/>
      <c r="L188" s="85"/>
      <c r="M188" s="50"/>
      <c r="N188" s="50"/>
      <c r="O188" s="50"/>
      <c r="P188" s="50"/>
      <c r="Q188" s="86"/>
      <c r="R188" s="86"/>
      <c r="S188" s="77"/>
      <c r="T188" s="86"/>
      <c r="U188" s="77"/>
      <c r="V188" s="20"/>
      <c r="W188" s="97"/>
      <c r="X188" s="77"/>
      <c r="Y188" s="77"/>
      <c r="Z188" s="77"/>
      <c r="AA188" s="19"/>
      <c r="AB188" s="19"/>
      <c r="AC188" s="77"/>
      <c r="AD188" s="73"/>
      <c r="AE188" s="77"/>
      <c r="AF188" s="24" t="str">
        <f t="shared" si="6"/>
        <v/>
      </c>
    </row>
    <row r="189" spans="1:32" ht="90.75" customHeight="1" x14ac:dyDescent="0.2">
      <c r="A189" s="49"/>
      <c r="B189" s="29" t="str">
        <f>IF('PCA Licit, Dispensa, Inexi'!$A189="","",VLOOKUP(A189,dados!$A$1:$B$24,2,FALSE))</f>
        <v/>
      </c>
      <c r="C189" s="82"/>
      <c r="D189" s="55"/>
      <c r="E189" s="82"/>
      <c r="F189" s="19"/>
      <c r="G189" s="77"/>
      <c r="H189" s="77"/>
      <c r="I189" s="109"/>
      <c r="J189" s="51"/>
      <c r="K189" s="76"/>
      <c r="L189" s="85"/>
      <c r="M189" s="50"/>
      <c r="N189" s="50"/>
      <c r="O189" s="50"/>
      <c r="P189" s="50"/>
      <c r="Q189" s="86"/>
      <c r="R189" s="86"/>
      <c r="S189" s="77"/>
      <c r="T189" s="86"/>
      <c r="U189" s="77"/>
      <c r="V189" s="20"/>
      <c r="W189" s="97"/>
      <c r="X189" s="77"/>
      <c r="Y189" s="77"/>
      <c r="Z189" s="77"/>
      <c r="AA189" s="19"/>
      <c r="AB189" s="19"/>
      <c r="AC189" s="77"/>
      <c r="AD189" s="73"/>
      <c r="AE189" s="77"/>
      <c r="AF189" s="24" t="str">
        <f t="shared" si="6"/>
        <v/>
      </c>
    </row>
    <row r="190" spans="1:32" ht="94.5" customHeight="1" x14ac:dyDescent="0.2">
      <c r="A190" s="49"/>
      <c r="B190" s="29" t="str">
        <f>IF('PCA Licit, Dispensa, Inexi'!$A190="","",VLOOKUP(A190,dados!$A$1:$B$24,2,FALSE))</f>
        <v/>
      </c>
      <c r="C190" s="82"/>
      <c r="D190" s="55"/>
      <c r="E190" s="82"/>
      <c r="F190" s="19"/>
      <c r="G190" s="77"/>
      <c r="H190" s="77"/>
      <c r="I190" s="109"/>
      <c r="J190" s="51"/>
      <c r="K190" s="76"/>
      <c r="L190" s="85"/>
      <c r="M190" s="50"/>
      <c r="N190" s="50"/>
      <c r="O190" s="50"/>
      <c r="P190" s="50"/>
      <c r="Q190" s="86"/>
      <c r="R190" s="86"/>
      <c r="S190" s="77"/>
      <c r="T190" s="86"/>
      <c r="U190" s="77"/>
      <c r="V190" s="20"/>
      <c r="W190" s="97"/>
      <c r="X190" s="77"/>
      <c r="Y190" s="77"/>
      <c r="Z190" s="77"/>
      <c r="AA190" s="19"/>
      <c r="AB190" s="19"/>
      <c r="AC190" s="77"/>
      <c r="AD190" s="73"/>
      <c r="AE190" s="77"/>
      <c r="AF190" s="24" t="str">
        <f t="shared" si="6"/>
        <v/>
      </c>
    </row>
    <row r="191" spans="1:32" ht="80.25" customHeight="1" x14ac:dyDescent="0.2">
      <c r="A191" s="49"/>
      <c r="B191" s="29" t="str">
        <f>IF('PCA Licit, Dispensa, Inexi'!$A191="","",VLOOKUP(A191,dados!$A$1:$B$24,2,FALSE))</f>
        <v/>
      </c>
      <c r="C191" s="82"/>
      <c r="D191" s="55"/>
      <c r="E191" s="82"/>
      <c r="F191" s="19"/>
      <c r="G191" s="77"/>
      <c r="H191" s="77"/>
      <c r="I191" s="109"/>
      <c r="J191" s="51"/>
      <c r="K191" s="76"/>
      <c r="L191" s="85"/>
      <c r="M191" s="50"/>
      <c r="N191" s="50"/>
      <c r="O191" s="50"/>
      <c r="P191" s="50"/>
      <c r="Q191" s="86"/>
      <c r="R191" s="86"/>
      <c r="S191" s="77"/>
      <c r="T191" s="86"/>
      <c r="U191" s="77"/>
      <c r="V191" s="20"/>
      <c r="W191" s="97"/>
      <c r="X191" s="77"/>
      <c r="Y191" s="77"/>
      <c r="Z191" s="77"/>
      <c r="AA191" s="19"/>
      <c r="AB191" s="19"/>
      <c r="AC191" s="77"/>
      <c r="AD191" s="73"/>
      <c r="AE191" s="77"/>
      <c r="AF191" s="24" t="str">
        <f t="shared" si="6"/>
        <v/>
      </c>
    </row>
    <row r="192" spans="1:32" ht="102.75" customHeight="1" x14ac:dyDescent="0.2">
      <c r="A192" s="49"/>
      <c r="B192" s="29" t="str">
        <f>IF('PCA Licit, Dispensa, Inexi'!$A192="","",VLOOKUP(A192,dados!$A$1:$B$24,2,FALSE))</f>
        <v/>
      </c>
      <c r="C192" s="82"/>
      <c r="D192" s="55"/>
      <c r="E192" s="82"/>
      <c r="F192" s="19"/>
      <c r="G192" s="77"/>
      <c r="H192" s="77"/>
      <c r="I192" s="109"/>
      <c r="J192" s="51"/>
      <c r="K192" s="76"/>
      <c r="L192" s="85"/>
      <c r="M192" s="50"/>
      <c r="N192" s="50"/>
      <c r="O192" s="50"/>
      <c r="P192" s="50"/>
      <c r="Q192" s="86"/>
      <c r="R192" s="86"/>
      <c r="S192" s="77"/>
      <c r="T192" s="86"/>
      <c r="U192" s="77"/>
      <c r="V192" s="20"/>
      <c r="W192" s="97"/>
      <c r="X192" s="77"/>
      <c r="Y192" s="86"/>
      <c r="Z192" s="77"/>
      <c r="AA192" s="19"/>
      <c r="AB192" s="19"/>
      <c r="AC192" s="77"/>
      <c r="AD192" s="73"/>
      <c r="AE192" s="77"/>
      <c r="AF192" s="24" t="str">
        <f t="shared" ref="AF192:AF255" si="7">IF(AE192="","",DATEDIF(Y192,AE192,"d"))</f>
        <v/>
      </c>
    </row>
    <row r="193" spans="1:32" ht="144" customHeight="1" x14ac:dyDescent="0.2">
      <c r="A193" s="49"/>
      <c r="B193" s="29" t="str">
        <f>IF('PCA Licit, Dispensa, Inexi'!$A193="","",VLOOKUP(A193,dados!$A$1:$B$24,2,FALSE))</f>
        <v/>
      </c>
      <c r="C193" s="82"/>
      <c r="D193" s="55"/>
      <c r="E193" s="82"/>
      <c r="F193" s="19"/>
      <c r="G193" s="77"/>
      <c r="H193" s="77"/>
      <c r="I193" s="109"/>
      <c r="J193" s="51"/>
      <c r="K193" s="76"/>
      <c r="L193" s="85"/>
      <c r="M193" s="50"/>
      <c r="N193" s="50"/>
      <c r="O193" s="50"/>
      <c r="P193" s="50"/>
      <c r="Q193" s="86"/>
      <c r="R193" s="86"/>
      <c r="S193" s="77"/>
      <c r="T193" s="86"/>
      <c r="U193" s="77"/>
      <c r="V193" s="20"/>
      <c r="W193" s="97"/>
      <c r="X193" s="77"/>
      <c r="Y193" s="77"/>
      <c r="Z193" s="77"/>
      <c r="AA193" s="19"/>
      <c r="AB193" s="19"/>
      <c r="AC193" s="77"/>
      <c r="AD193" s="73"/>
      <c r="AE193" s="77"/>
      <c r="AF193" s="24" t="str">
        <f t="shared" si="7"/>
        <v/>
      </c>
    </row>
    <row r="194" spans="1:32" ht="60" customHeight="1" x14ac:dyDescent="0.2">
      <c r="A194" s="49"/>
      <c r="B194" s="29" t="str">
        <f>IF('PCA Licit, Dispensa, Inexi'!$A194="","",VLOOKUP(A194,dados!$A$1:$B$24,2,FALSE))</f>
        <v/>
      </c>
      <c r="C194" s="82"/>
      <c r="D194" s="55"/>
      <c r="E194" s="82"/>
      <c r="F194" s="19"/>
      <c r="G194" s="77"/>
      <c r="H194" s="77"/>
      <c r="I194" s="109"/>
      <c r="J194" s="51"/>
      <c r="K194" s="76"/>
      <c r="L194" s="85"/>
      <c r="M194" s="50"/>
      <c r="N194" s="50"/>
      <c r="O194" s="50"/>
      <c r="P194" s="50"/>
      <c r="Q194" s="86"/>
      <c r="R194" s="86"/>
      <c r="S194" s="77"/>
      <c r="T194" s="86"/>
      <c r="U194" s="77"/>
      <c r="V194" s="20"/>
      <c r="W194" s="97"/>
      <c r="X194" s="77"/>
      <c r="Y194" s="77"/>
      <c r="Z194" s="77"/>
      <c r="AA194" s="19"/>
      <c r="AB194" s="19"/>
      <c r="AC194" s="77"/>
      <c r="AD194" s="73"/>
      <c r="AE194" s="77"/>
      <c r="AF194" s="24" t="str">
        <f t="shared" si="7"/>
        <v/>
      </c>
    </row>
    <row r="195" spans="1:32" ht="60" customHeight="1" x14ac:dyDescent="0.2">
      <c r="A195" s="49"/>
      <c r="B195" s="29" t="str">
        <f>IF('PCA Licit, Dispensa, Inexi'!$A195="","",VLOOKUP(A195,dados!$A$1:$B$24,2,FALSE))</f>
        <v/>
      </c>
      <c r="C195" s="82"/>
      <c r="D195" s="55"/>
      <c r="E195" s="82"/>
      <c r="F195" s="19"/>
      <c r="G195" s="77"/>
      <c r="H195" s="77"/>
      <c r="I195" s="109"/>
      <c r="J195" s="51"/>
      <c r="K195" s="76"/>
      <c r="L195" s="85"/>
      <c r="M195" s="50"/>
      <c r="N195" s="50"/>
      <c r="O195" s="50"/>
      <c r="P195" s="50"/>
      <c r="Q195" s="86"/>
      <c r="R195" s="86"/>
      <c r="S195" s="77"/>
      <c r="T195" s="77"/>
      <c r="U195" s="77"/>
      <c r="V195" s="20"/>
      <c r="W195" s="97"/>
      <c r="X195" s="77"/>
      <c r="Y195" s="77"/>
      <c r="Z195" s="77"/>
      <c r="AA195" s="19"/>
      <c r="AB195" s="19"/>
      <c r="AC195" s="77"/>
      <c r="AD195" s="73"/>
      <c r="AE195" s="77"/>
      <c r="AF195" s="24" t="str">
        <f t="shared" si="7"/>
        <v/>
      </c>
    </row>
    <row r="196" spans="1:32" ht="60" customHeight="1" x14ac:dyDescent="0.2">
      <c r="A196" s="49"/>
      <c r="B196" s="29" t="str">
        <f>IF('PCA Licit, Dispensa, Inexi'!$A196="","",VLOOKUP(A196,dados!$A$1:$B$24,2,FALSE))</f>
        <v/>
      </c>
      <c r="C196" s="82"/>
      <c r="D196" s="55"/>
      <c r="E196" s="82"/>
      <c r="F196" s="19"/>
      <c r="G196" s="77"/>
      <c r="H196" s="77"/>
      <c r="I196" s="109"/>
      <c r="J196" s="51"/>
      <c r="K196" s="76"/>
      <c r="L196" s="85"/>
      <c r="M196" s="50"/>
      <c r="N196" s="50"/>
      <c r="O196" s="50"/>
      <c r="P196" s="50"/>
      <c r="Q196" s="86"/>
      <c r="R196" s="86"/>
      <c r="S196" s="77"/>
      <c r="T196" s="77"/>
      <c r="U196" s="77"/>
      <c r="V196" s="20"/>
      <c r="W196" s="97"/>
      <c r="X196" s="77"/>
      <c r="Y196" s="77"/>
      <c r="Z196" s="77"/>
      <c r="AA196" s="19"/>
      <c r="AB196" s="19"/>
      <c r="AC196" s="77"/>
      <c r="AD196" s="73"/>
      <c r="AE196" s="77"/>
      <c r="AF196" s="24" t="str">
        <f t="shared" si="7"/>
        <v/>
      </c>
    </row>
    <row r="197" spans="1:32" ht="60" customHeight="1" x14ac:dyDescent="0.2">
      <c r="A197" s="49"/>
      <c r="B197" s="29" t="str">
        <f>IF('PCA Licit, Dispensa, Inexi'!$A197="","",VLOOKUP(A197,dados!$A$1:$B$24,2,FALSE))</f>
        <v/>
      </c>
      <c r="C197" s="82"/>
      <c r="D197" s="55"/>
      <c r="E197" s="82"/>
      <c r="F197" s="19"/>
      <c r="G197" s="77"/>
      <c r="H197" s="77"/>
      <c r="I197" s="109"/>
      <c r="J197" s="51"/>
      <c r="K197" s="76"/>
      <c r="L197" s="85"/>
      <c r="M197" s="50"/>
      <c r="N197" s="50"/>
      <c r="O197" s="50"/>
      <c r="P197" s="50"/>
      <c r="Q197" s="86"/>
      <c r="R197" s="86"/>
      <c r="S197" s="77"/>
      <c r="T197" s="77"/>
      <c r="U197" s="77"/>
      <c r="V197" s="20"/>
      <c r="W197" s="97"/>
      <c r="X197" s="77"/>
      <c r="Y197" s="77"/>
      <c r="Z197" s="77"/>
      <c r="AA197" s="19"/>
      <c r="AB197" s="19"/>
      <c r="AC197" s="77"/>
      <c r="AD197" s="73"/>
      <c r="AE197" s="77"/>
      <c r="AF197" s="24" t="str">
        <f t="shared" si="7"/>
        <v/>
      </c>
    </row>
    <row r="198" spans="1:32" ht="60" customHeight="1" x14ac:dyDescent="0.2">
      <c r="A198" s="49"/>
      <c r="B198" s="29" t="str">
        <f>IF('PCA Licit, Dispensa, Inexi'!$A198="","",VLOOKUP(A198,dados!$A$1:$B$24,2,FALSE))</f>
        <v/>
      </c>
      <c r="C198" s="82"/>
      <c r="D198" s="55"/>
      <c r="E198" s="82"/>
      <c r="F198" s="19"/>
      <c r="G198" s="77"/>
      <c r="H198" s="77"/>
      <c r="I198" s="109"/>
      <c r="J198" s="51"/>
      <c r="K198" s="76"/>
      <c r="L198" s="85"/>
      <c r="M198" s="50"/>
      <c r="N198" s="50"/>
      <c r="O198" s="50"/>
      <c r="P198" s="50"/>
      <c r="Q198" s="86"/>
      <c r="R198" s="86"/>
      <c r="S198" s="77"/>
      <c r="T198" s="77"/>
      <c r="U198" s="77"/>
      <c r="V198" s="20"/>
      <c r="W198" s="97"/>
      <c r="X198" s="77"/>
      <c r="Y198" s="77"/>
      <c r="Z198" s="77"/>
      <c r="AA198" s="19"/>
      <c r="AB198" s="19"/>
      <c r="AC198" s="77"/>
      <c r="AD198" s="73"/>
      <c r="AE198" s="77"/>
      <c r="AF198" s="24" t="str">
        <f t="shared" si="7"/>
        <v/>
      </c>
    </row>
    <row r="199" spans="1:32" ht="60" customHeight="1" x14ac:dyDescent="0.2">
      <c r="A199" s="49"/>
      <c r="B199" s="29" t="str">
        <f>IF('PCA Licit, Dispensa, Inexi'!$A199="","",VLOOKUP(A199,dados!$A$1:$B$24,2,FALSE))</f>
        <v/>
      </c>
      <c r="C199" s="82"/>
      <c r="D199" s="55"/>
      <c r="E199" s="82"/>
      <c r="F199" s="19"/>
      <c r="G199" s="77"/>
      <c r="H199" s="77"/>
      <c r="I199" s="109"/>
      <c r="J199" s="51"/>
      <c r="K199" s="76"/>
      <c r="L199" s="85"/>
      <c r="M199" s="50"/>
      <c r="N199" s="50"/>
      <c r="O199" s="50"/>
      <c r="P199" s="50"/>
      <c r="Q199" s="86"/>
      <c r="R199" s="86"/>
      <c r="S199" s="77"/>
      <c r="T199" s="77"/>
      <c r="U199" s="77"/>
      <c r="V199" s="20"/>
      <c r="W199" s="97"/>
      <c r="X199" s="77"/>
      <c r="Y199" s="77"/>
      <c r="Z199" s="77"/>
      <c r="AA199" s="19"/>
      <c r="AB199" s="19"/>
      <c r="AC199" s="77"/>
      <c r="AD199" s="73"/>
      <c r="AE199" s="77"/>
      <c r="AF199" s="24" t="str">
        <f t="shared" si="7"/>
        <v/>
      </c>
    </row>
    <row r="200" spans="1:32" ht="60" customHeight="1" x14ac:dyDescent="0.2">
      <c r="A200" s="49"/>
      <c r="B200" s="29" t="str">
        <f>IF('PCA Licit, Dispensa, Inexi'!$A200="","",VLOOKUP(A200,dados!$A$1:$B$24,2,FALSE))</f>
        <v/>
      </c>
      <c r="C200" s="82"/>
      <c r="D200" s="55"/>
      <c r="E200" s="82"/>
      <c r="F200" s="19"/>
      <c r="G200" s="77"/>
      <c r="H200" s="77"/>
      <c r="I200" s="109"/>
      <c r="J200" s="51"/>
      <c r="K200" s="76"/>
      <c r="L200" s="85"/>
      <c r="M200" s="50"/>
      <c r="N200" s="50"/>
      <c r="O200" s="50"/>
      <c r="P200" s="50"/>
      <c r="Q200" s="86"/>
      <c r="R200" s="86"/>
      <c r="S200" s="77"/>
      <c r="T200" s="77"/>
      <c r="U200" s="77"/>
      <c r="V200" s="20"/>
      <c r="W200" s="97"/>
      <c r="X200" s="77"/>
      <c r="Y200" s="77"/>
      <c r="Z200" s="77"/>
      <c r="AA200" s="19"/>
      <c r="AB200" s="19"/>
      <c r="AC200" s="77"/>
      <c r="AD200" s="73"/>
      <c r="AE200" s="77"/>
      <c r="AF200" s="24" t="str">
        <f t="shared" si="7"/>
        <v/>
      </c>
    </row>
    <row r="201" spans="1:32" ht="60" customHeight="1" x14ac:dyDescent="0.2">
      <c r="A201" s="49"/>
      <c r="B201" s="29" t="str">
        <f>IF('PCA Licit, Dispensa, Inexi'!$A201="","",VLOOKUP(A201,dados!$A$1:$B$24,2,FALSE))</f>
        <v/>
      </c>
      <c r="C201" s="82"/>
      <c r="D201" s="55"/>
      <c r="E201" s="82"/>
      <c r="F201" s="19"/>
      <c r="G201" s="77"/>
      <c r="H201" s="77"/>
      <c r="I201" s="109"/>
      <c r="J201" s="51"/>
      <c r="K201" s="76"/>
      <c r="L201" s="85"/>
      <c r="M201" s="50"/>
      <c r="N201" s="50"/>
      <c r="O201" s="50"/>
      <c r="P201" s="50"/>
      <c r="Q201" s="86"/>
      <c r="R201" s="86"/>
      <c r="S201" s="77"/>
      <c r="T201" s="77"/>
      <c r="U201" s="77"/>
      <c r="V201" s="20"/>
      <c r="W201" s="97"/>
      <c r="X201" s="77"/>
      <c r="Y201" s="77"/>
      <c r="Z201" s="77"/>
      <c r="AA201" s="19"/>
      <c r="AB201" s="19"/>
      <c r="AC201" s="77"/>
      <c r="AD201" s="73"/>
      <c r="AE201" s="77"/>
      <c r="AF201" s="24" t="str">
        <f t="shared" si="7"/>
        <v/>
      </c>
    </row>
    <row r="202" spans="1:32" ht="60" customHeight="1" x14ac:dyDescent="0.2">
      <c r="A202" s="49"/>
      <c r="B202" s="29" t="str">
        <f>IF('PCA Licit, Dispensa, Inexi'!$A202="","",VLOOKUP(A202,dados!$A$1:$B$24,2,FALSE))</f>
        <v/>
      </c>
      <c r="C202" s="82"/>
      <c r="D202" s="55"/>
      <c r="E202" s="82"/>
      <c r="F202" s="19"/>
      <c r="G202" s="77"/>
      <c r="H202" s="77"/>
      <c r="I202" s="109"/>
      <c r="J202" s="51"/>
      <c r="K202" s="76"/>
      <c r="L202" s="85"/>
      <c r="M202" s="50"/>
      <c r="N202" s="50"/>
      <c r="O202" s="50"/>
      <c r="P202" s="50"/>
      <c r="Q202" s="86"/>
      <c r="R202" s="86"/>
      <c r="S202" s="77"/>
      <c r="T202" s="77"/>
      <c r="U202" s="77"/>
      <c r="V202" s="20"/>
      <c r="W202" s="97"/>
      <c r="X202" s="77"/>
      <c r="Y202" s="77"/>
      <c r="Z202" s="77"/>
      <c r="AA202" s="19"/>
      <c r="AB202" s="19"/>
      <c r="AC202" s="77"/>
      <c r="AD202" s="73"/>
      <c r="AE202" s="77"/>
      <c r="AF202" s="24" t="str">
        <f t="shared" si="7"/>
        <v/>
      </c>
    </row>
    <row r="203" spans="1:32" ht="60" customHeight="1" x14ac:dyDescent="0.2">
      <c r="A203" s="49"/>
      <c r="B203" s="29" t="str">
        <f>IF('PCA Licit, Dispensa, Inexi'!$A203="","",VLOOKUP(A203,dados!$A$1:$B$24,2,FALSE))</f>
        <v/>
      </c>
      <c r="C203" s="82"/>
      <c r="D203" s="55"/>
      <c r="E203" s="82"/>
      <c r="F203" s="19"/>
      <c r="G203" s="77"/>
      <c r="H203" s="77"/>
      <c r="I203" s="109"/>
      <c r="J203" s="51"/>
      <c r="K203" s="76"/>
      <c r="L203" s="85"/>
      <c r="M203" s="50"/>
      <c r="N203" s="50"/>
      <c r="O203" s="50"/>
      <c r="P203" s="50"/>
      <c r="Q203" s="86"/>
      <c r="R203" s="86"/>
      <c r="S203" s="77"/>
      <c r="T203" s="77"/>
      <c r="U203" s="77"/>
      <c r="V203" s="20"/>
      <c r="W203" s="97"/>
      <c r="X203" s="77"/>
      <c r="Y203" s="77"/>
      <c r="Z203" s="77"/>
      <c r="AA203" s="19"/>
      <c r="AB203" s="19"/>
      <c r="AC203" s="77"/>
      <c r="AD203" s="73"/>
      <c r="AE203" s="77"/>
      <c r="AF203" s="24" t="str">
        <f t="shared" si="7"/>
        <v/>
      </c>
    </row>
    <row r="204" spans="1:32" ht="60" customHeight="1" x14ac:dyDescent="0.2">
      <c r="A204" s="49"/>
      <c r="B204" s="29" t="str">
        <f>IF('PCA Licit, Dispensa, Inexi'!$A204="","",VLOOKUP(A204,dados!$A$1:$B$24,2,FALSE))</f>
        <v/>
      </c>
      <c r="C204" s="82"/>
      <c r="D204" s="55"/>
      <c r="E204" s="82"/>
      <c r="F204" s="19"/>
      <c r="G204" s="77"/>
      <c r="H204" s="77"/>
      <c r="I204" s="109"/>
      <c r="J204" s="51"/>
      <c r="K204" s="76"/>
      <c r="L204" s="85"/>
      <c r="M204" s="50"/>
      <c r="N204" s="50"/>
      <c r="O204" s="50"/>
      <c r="P204" s="50"/>
      <c r="Q204" s="86"/>
      <c r="R204" s="86"/>
      <c r="S204" s="77"/>
      <c r="T204" s="77"/>
      <c r="U204" s="77"/>
      <c r="V204" s="20"/>
      <c r="W204" s="97"/>
      <c r="X204" s="77"/>
      <c r="Y204" s="77"/>
      <c r="Z204" s="77"/>
      <c r="AA204" s="19"/>
      <c r="AB204" s="19"/>
      <c r="AC204" s="77"/>
      <c r="AD204" s="73"/>
      <c r="AE204" s="77"/>
      <c r="AF204" s="24" t="str">
        <f t="shared" si="7"/>
        <v/>
      </c>
    </row>
    <row r="205" spans="1:32" ht="60" customHeight="1" x14ac:dyDescent="0.2">
      <c r="A205" s="49"/>
      <c r="B205" s="29" t="str">
        <f>IF('PCA Licit, Dispensa, Inexi'!$A205="","",VLOOKUP(A205,dados!$A$1:$B$24,2,FALSE))</f>
        <v/>
      </c>
      <c r="C205" s="82"/>
      <c r="D205" s="55"/>
      <c r="E205" s="82"/>
      <c r="F205" s="19"/>
      <c r="G205" s="77"/>
      <c r="H205" s="77"/>
      <c r="I205" s="109"/>
      <c r="J205" s="51"/>
      <c r="K205" s="76"/>
      <c r="L205" s="85"/>
      <c r="M205" s="50"/>
      <c r="N205" s="50"/>
      <c r="O205" s="50"/>
      <c r="P205" s="50"/>
      <c r="Q205" s="86"/>
      <c r="R205" s="86"/>
      <c r="S205" s="77"/>
      <c r="T205" s="77"/>
      <c r="U205" s="77"/>
      <c r="V205" s="20"/>
      <c r="W205" s="97"/>
      <c r="X205" s="77"/>
      <c r="Y205" s="77"/>
      <c r="Z205" s="77"/>
      <c r="AA205" s="19"/>
      <c r="AB205" s="19"/>
      <c r="AC205" s="77"/>
      <c r="AD205" s="73"/>
      <c r="AE205" s="77"/>
      <c r="AF205" s="24" t="str">
        <f t="shared" si="7"/>
        <v/>
      </c>
    </row>
    <row r="206" spans="1:32" ht="60" customHeight="1" x14ac:dyDescent="0.2">
      <c r="A206" s="49"/>
      <c r="B206" s="29" t="str">
        <f>IF('PCA Licit, Dispensa, Inexi'!$A206="","",VLOOKUP(A206,dados!$A$1:$B$24,2,FALSE))</f>
        <v/>
      </c>
      <c r="C206" s="82"/>
      <c r="D206" s="55"/>
      <c r="E206" s="82"/>
      <c r="F206" s="19"/>
      <c r="G206" s="77"/>
      <c r="H206" s="77"/>
      <c r="I206" s="109"/>
      <c r="J206" s="51"/>
      <c r="K206" s="76"/>
      <c r="L206" s="85"/>
      <c r="M206" s="50"/>
      <c r="N206" s="50"/>
      <c r="O206" s="50"/>
      <c r="P206" s="50"/>
      <c r="Q206" s="86"/>
      <c r="R206" s="86"/>
      <c r="S206" s="77"/>
      <c r="T206" s="77"/>
      <c r="U206" s="77"/>
      <c r="V206" s="20"/>
      <c r="W206" s="97"/>
      <c r="X206" s="77"/>
      <c r="Y206" s="77"/>
      <c r="Z206" s="77"/>
      <c r="AA206" s="19"/>
      <c r="AB206" s="19"/>
      <c r="AC206" s="77"/>
      <c r="AD206" s="73"/>
      <c r="AE206" s="77"/>
      <c r="AF206" s="24" t="str">
        <f t="shared" si="7"/>
        <v/>
      </c>
    </row>
    <row r="207" spans="1:32" ht="60" customHeight="1" x14ac:dyDescent="0.2">
      <c r="A207" s="49"/>
      <c r="B207" s="29" t="str">
        <f>IF('PCA Licit, Dispensa, Inexi'!$A207="","",VLOOKUP(A207,dados!$A$1:$B$24,2,FALSE))</f>
        <v/>
      </c>
      <c r="C207" s="82"/>
      <c r="D207" s="55"/>
      <c r="E207" s="82"/>
      <c r="F207" s="19"/>
      <c r="G207" s="77"/>
      <c r="H207" s="77"/>
      <c r="I207" s="109"/>
      <c r="J207" s="51"/>
      <c r="K207" s="76"/>
      <c r="L207" s="85"/>
      <c r="M207" s="50"/>
      <c r="N207" s="50"/>
      <c r="O207" s="50"/>
      <c r="P207" s="50"/>
      <c r="Q207" s="86"/>
      <c r="R207" s="86"/>
      <c r="S207" s="77"/>
      <c r="T207" s="77"/>
      <c r="U207" s="77"/>
      <c r="V207" s="20"/>
      <c r="W207" s="97"/>
      <c r="X207" s="77"/>
      <c r="Y207" s="77"/>
      <c r="Z207" s="77"/>
      <c r="AA207" s="19"/>
      <c r="AB207" s="19"/>
      <c r="AC207" s="77"/>
      <c r="AD207" s="73"/>
      <c r="AE207" s="77"/>
      <c r="AF207" s="24" t="str">
        <f t="shared" si="7"/>
        <v/>
      </c>
    </row>
    <row r="208" spans="1:32" ht="60" customHeight="1" x14ac:dyDescent="0.2">
      <c r="A208" s="49"/>
      <c r="B208" s="29" t="str">
        <f>IF('PCA Licit, Dispensa, Inexi'!$A208="","",VLOOKUP(A208,dados!$A$1:$B$24,2,FALSE))</f>
        <v/>
      </c>
      <c r="C208" s="82"/>
      <c r="D208" s="55"/>
      <c r="E208" s="82"/>
      <c r="F208" s="19"/>
      <c r="G208" s="77"/>
      <c r="H208" s="77"/>
      <c r="I208" s="109"/>
      <c r="J208" s="51"/>
      <c r="K208" s="76"/>
      <c r="L208" s="85"/>
      <c r="M208" s="50"/>
      <c r="N208" s="50"/>
      <c r="O208" s="50"/>
      <c r="P208" s="50"/>
      <c r="Q208" s="86"/>
      <c r="R208" s="86"/>
      <c r="S208" s="77"/>
      <c r="T208" s="77"/>
      <c r="U208" s="77"/>
      <c r="V208" s="20"/>
      <c r="W208" s="97"/>
      <c r="X208" s="77"/>
      <c r="Y208" s="77"/>
      <c r="Z208" s="77"/>
      <c r="AA208" s="19"/>
      <c r="AB208" s="19"/>
      <c r="AC208" s="77"/>
      <c r="AD208" s="73"/>
      <c r="AE208" s="77"/>
      <c r="AF208" s="24" t="str">
        <f t="shared" si="7"/>
        <v/>
      </c>
    </row>
    <row r="209" spans="1:32" ht="60" customHeight="1" x14ac:dyDescent="0.2">
      <c r="A209" s="49"/>
      <c r="B209" s="29" t="str">
        <f>IF('PCA Licit, Dispensa, Inexi'!$A209="","",VLOOKUP(A209,dados!$A$1:$B$24,2,FALSE))</f>
        <v/>
      </c>
      <c r="C209" s="82"/>
      <c r="D209" s="55"/>
      <c r="E209" s="82"/>
      <c r="F209" s="19"/>
      <c r="G209" s="77"/>
      <c r="H209" s="77"/>
      <c r="I209" s="109"/>
      <c r="J209" s="51"/>
      <c r="K209" s="76"/>
      <c r="L209" s="85"/>
      <c r="M209" s="50"/>
      <c r="N209" s="50"/>
      <c r="O209" s="50"/>
      <c r="P209" s="50"/>
      <c r="Q209" s="86"/>
      <c r="R209" s="86"/>
      <c r="S209" s="77"/>
      <c r="T209" s="77"/>
      <c r="U209" s="77"/>
      <c r="V209" s="20"/>
      <c r="W209" s="97"/>
      <c r="X209" s="77"/>
      <c r="Y209" s="77"/>
      <c r="Z209" s="77"/>
      <c r="AA209" s="19"/>
      <c r="AB209" s="19"/>
      <c r="AC209" s="77"/>
      <c r="AD209" s="73"/>
      <c r="AE209" s="77"/>
      <c r="AF209" s="24" t="str">
        <f t="shared" si="7"/>
        <v/>
      </c>
    </row>
    <row r="210" spans="1:32" ht="60" customHeight="1" x14ac:dyDescent="0.2">
      <c r="A210" s="49"/>
      <c r="B210" s="29" t="str">
        <f>IF('PCA Licit, Dispensa, Inexi'!$A210="","",VLOOKUP(A210,dados!$A$1:$B$24,2,FALSE))</f>
        <v/>
      </c>
      <c r="C210" s="82"/>
      <c r="D210" s="55"/>
      <c r="E210" s="82"/>
      <c r="F210" s="19"/>
      <c r="G210" s="77"/>
      <c r="H210" s="77"/>
      <c r="I210" s="109"/>
      <c r="J210" s="51"/>
      <c r="K210" s="76"/>
      <c r="L210" s="85"/>
      <c r="M210" s="50"/>
      <c r="N210" s="50"/>
      <c r="O210" s="50"/>
      <c r="P210" s="50"/>
      <c r="Q210" s="86"/>
      <c r="R210" s="86"/>
      <c r="S210" s="77"/>
      <c r="T210" s="77"/>
      <c r="U210" s="77"/>
      <c r="V210" s="20"/>
      <c r="W210" s="97"/>
      <c r="X210" s="77"/>
      <c r="Y210" s="77"/>
      <c r="Z210" s="77"/>
      <c r="AA210" s="19"/>
      <c r="AB210" s="19"/>
      <c r="AC210" s="77"/>
      <c r="AD210" s="73"/>
      <c r="AE210" s="77"/>
      <c r="AF210" s="24" t="str">
        <f t="shared" si="7"/>
        <v/>
      </c>
    </row>
    <row r="211" spans="1:32" ht="60" customHeight="1" x14ac:dyDescent="0.2">
      <c r="A211" s="49"/>
      <c r="B211" s="29" t="str">
        <f>IF('PCA Licit, Dispensa, Inexi'!$A211="","",VLOOKUP(A211,dados!$A$1:$B$24,2,FALSE))</f>
        <v/>
      </c>
      <c r="C211" s="82"/>
      <c r="D211" s="55"/>
      <c r="E211" s="82"/>
      <c r="F211" s="19"/>
      <c r="G211" s="77"/>
      <c r="H211" s="77"/>
      <c r="I211" s="109"/>
      <c r="J211" s="51"/>
      <c r="K211" s="76"/>
      <c r="L211" s="85"/>
      <c r="M211" s="50"/>
      <c r="N211" s="50"/>
      <c r="O211" s="50"/>
      <c r="P211" s="50"/>
      <c r="Q211" s="86"/>
      <c r="R211" s="86"/>
      <c r="S211" s="77"/>
      <c r="T211" s="77"/>
      <c r="U211" s="77"/>
      <c r="V211" s="20"/>
      <c r="W211" s="97"/>
      <c r="X211" s="77"/>
      <c r="Y211" s="77"/>
      <c r="Z211" s="77"/>
      <c r="AA211" s="19"/>
      <c r="AB211" s="19"/>
      <c r="AC211" s="77"/>
      <c r="AD211" s="73"/>
      <c r="AE211" s="77"/>
      <c r="AF211" s="24" t="str">
        <f t="shared" si="7"/>
        <v/>
      </c>
    </row>
    <row r="212" spans="1:32" ht="60" customHeight="1" x14ac:dyDescent="0.2">
      <c r="A212" s="49"/>
      <c r="B212" s="29" t="str">
        <f>IF('PCA Licit, Dispensa, Inexi'!$A212="","",VLOOKUP(A212,dados!$A$1:$B$24,2,FALSE))</f>
        <v/>
      </c>
      <c r="C212" s="82"/>
      <c r="D212" s="55"/>
      <c r="E212" s="82"/>
      <c r="F212" s="19"/>
      <c r="G212" s="77"/>
      <c r="H212" s="77"/>
      <c r="I212" s="109"/>
      <c r="J212" s="51"/>
      <c r="K212" s="76"/>
      <c r="L212" s="85"/>
      <c r="M212" s="50"/>
      <c r="N212" s="50"/>
      <c r="O212" s="50"/>
      <c r="P212" s="50"/>
      <c r="Q212" s="86"/>
      <c r="R212" s="86"/>
      <c r="S212" s="77"/>
      <c r="T212" s="77"/>
      <c r="U212" s="77"/>
      <c r="V212" s="20"/>
      <c r="W212" s="97"/>
      <c r="X212" s="77"/>
      <c r="Y212" s="77"/>
      <c r="Z212" s="77"/>
      <c r="AA212" s="19"/>
      <c r="AB212" s="19"/>
      <c r="AC212" s="77"/>
      <c r="AD212" s="73"/>
      <c r="AE212" s="77"/>
      <c r="AF212" s="24" t="str">
        <f t="shared" si="7"/>
        <v/>
      </c>
    </row>
    <row r="213" spans="1:32" ht="60" customHeight="1" x14ac:dyDescent="0.2">
      <c r="A213" s="49"/>
      <c r="B213" s="29" t="str">
        <f>IF('PCA Licit, Dispensa, Inexi'!$A213="","",VLOOKUP(A213,dados!$A$1:$B$24,2,FALSE))</f>
        <v/>
      </c>
      <c r="C213" s="82"/>
      <c r="D213" s="55"/>
      <c r="E213" s="82"/>
      <c r="F213" s="19"/>
      <c r="G213" s="77"/>
      <c r="H213" s="77"/>
      <c r="I213" s="109"/>
      <c r="J213" s="51"/>
      <c r="K213" s="76"/>
      <c r="L213" s="85"/>
      <c r="M213" s="50"/>
      <c r="N213" s="50"/>
      <c r="O213" s="50"/>
      <c r="P213" s="50"/>
      <c r="Q213" s="86"/>
      <c r="R213" s="86"/>
      <c r="S213" s="77"/>
      <c r="T213" s="77"/>
      <c r="U213" s="77"/>
      <c r="V213" s="20"/>
      <c r="W213" s="97"/>
      <c r="X213" s="77"/>
      <c r="Y213" s="77"/>
      <c r="Z213" s="77"/>
      <c r="AA213" s="19"/>
      <c r="AB213" s="19"/>
      <c r="AC213" s="77"/>
      <c r="AD213" s="73"/>
      <c r="AE213" s="77"/>
      <c r="AF213" s="24" t="str">
        <f t="shared" si="7"/>
        <v/>
      </c>
    </row>
    <row r="214" spans="1:32" ht="60" customHeight="1" x14ac:dyDescent="0.2">
      <c r="A214" s="49"/>
      <c r="B214" s="29" t="str">
        <f>IF('PCA Licit, Dispensa, Inexi'!$A214="","",VLOOKUP(A214,dados!$A$1:$B$24,2,FALSE))</f>
        <v/>
      </c>
      <c r="C214" s="82"/>
      <c r="D214" s="55"/>
      <c r="E214" s="82"/>
      <c r="F214" s="19"/>
      <c r="G214" s="77"/>
      <c r="H214" s="77"/>
      <c r="I214" s="109"/>
      <c r="J214" s="51"/>
      <c r="K214" s="76"/>
      <c r="L214" s="85"/>
      <c r="M214" s="50"/>
      <c r="N214" s="50"/>
      <c r="O214" s="50"/>
      <c r="P214" s="50"/>
      <c r="Q214" s="86"/>
      <c r="R214" s="86"/>
      <c r="S214" s="77"/>
      <c r="T214" s="77"/>
      <c r="U214" s="77"/>
      <c r="V214" s="20"/>
      <c r="W214" s="97"/>
      <c r="X214" s="77"/>
      <c r="Y214" s="77"/>
      <c r="Z214" s="77"/>
      <c r="AA214" s="19"/>
      <c r="AB214" s="19"/>
      <c r="AC214" s="77"/>
      <c r="AD214" s="73"/>
      <c r="AE214" s="77"/>
      <c r="AF214" s="24" t="str">
        <f t="shared" si="7"/>
        <v/>
      </c>
    </row>
    <row r="215" spans="1:32" ht="60" customHeight="1" x14ac:dyDescent="0.2">
      <c r="A215" s="49"/>
      <c r="B215" s="29" t="str">
        <f>IF('PCA Licit, Dispensa, Inexi'!$A215="","",VLOOKUP(A215,dados!$A$1:$B$24,2,FALSE))</f>
        <v/>
      </c>
      <c r="C215" s="82"/>
      <c r="D215" s="55"/>
      <c r="E215" s="82"/>
      <c r="F215" s="19"/>
      <c r="G215" s="77"/>
      <c r="H215" s="77"/>
      <c r="I215" s="109"/>
      <c r="J215" s="51"/>
      <c r="K215" s="76"/>
      <c r="L215" s="85"/>
      <c r="M215" s="50"/>
      <c r="N215" s="50"/>
      <c r="O215" s="50"/>
      <c r="P215" s="50"/>
      <c r="Q215" s="86"/>
      <c r="R215" s="86"/>
      <c r="S215" s="77"/>
      <c r="T215" s="77"/>
      <c r="U215" s="77"/>
      <c r="V215" s="20"/>
      <c r="W215" s="97"/>
      <c r="X215" s="77"/>
      <c r="Y215" s="77"/>
      <c r="Z215" s="77"/>
      <c r="AA215" s="19"/>
      <c r="AB215" s="19"/>
      <c r="AC215" s="77"/>
      <c r="AD215" s="73"/>
      <c r="AE215" s="77"/>
      <c r="AF215" s="24" t="str">
        <f t="shared" si="7"/>
        <v/>
      </c>
    </row>
    <row r="216" spans="1:32" ht="60" customHeight="1" x14ac:dyDescent="0.2">
      <c r="A216" s="49"/>
      <c r="B216" s="29" t="str">
        <f>IF('PCA Licit, Dispensa, Inexi'!$A216="","",VLOOKUP(A216,dados!$A$1:$B$24,2,FALSE))</f>
        <v/>
      </c>
      <c r="C216" s="82"/>
      <c r="D216" s="55"/>
      <c r="E216" s="82"/>
      <c r="F216" s="19"/>
      <c r="G216" s="77"/>
      <c r="H216" s="77"/>
      <c r="I216" s="109"/>
      <c r="J216" s="51"/>
      <c r="K216" s="76"/>
      <c r="L216" s="85"/>
      <c r="M216" s="50"/>
      <c r="N216" s="50"/>
      <c r="O216" s="50"/>
      <c r="P216" s="50"/>
      <c r="Q216" s="86"/>
      <c r="R216" s="86"/>
      <c r="S216" s="77"/>
      <c r="T216" s="77"/>
      <c r="U216" s="77"/>
      <c r="V216" s="20"/>
      <c r="W216" s="97"/>
      <c r="X216" s="77"/>
      <c r="Y216" s="77"/>
      <c r="Z216" s="77"/>
      <c r="AA216" s="19"/>
      <c r="AB216" s="19"/>
      <c r="AC216" s="77"/>
      <c r="AD216" s="73"/>
      <c r="AE216" s="77"/>
      <c r="AF216" s="24" t="str">
        <f t="shared" si="7"/>
        <v/>
      </c>
    </row>
    <row r="217" spans="1:32" ht="60" customHeight="1" x14ac:dyDescent="0.2">
      <c r="A217" s="49"/>
      <c r="B217" s="29" t="str">
        <f>IF('PCA Licit, Dispensa, Inexi'!$A217="","",VLOOKUP(A217,dados!$A$1:$B$24,2,FALSE))</f>
        <v/>
      </c>
      <c r="C217" s="82"/>
      <c r="D217" s="55"/>
      <c r="E217" s="82"/>
      <c r="F217" s="19"/>
      <c r="G217" s="77"/>
      <c r="H217" s="77"/>
      <c r="I217" s="109"/>
      <c r="J217" s="51"/>
      <c r="K217" s="76"/>
      <c r="L217" s="85"/>
      <c r="M217" s="50"/>
      <c r="N217" s="50"/>
      <c r="O217" s="50"/>
      <c r="P217" s="50"/>
      <c r="Q217" s="86"/>
      <c r="R217" s="86"/>
      <c r="S217" s="77"/>
      <c r="T217" s="77"/>
      <c r="U217" s="77"/>
      <c r="V217" s="20"/>
      <c r="W217" s="97"/>
      <c r="X217" s="77"/>
      <c r="Y217" s="77"/>
      <c r="Z217" s="77"/>
      <c r="AA217" s="19"/>
      <c r="AB217" s="19"/>
      <c r="AC217" s="77"/>
      <c r="AD217" s="73"/>
      <c r="AE217" s="77"/>
      <c r="AF217" s="24" t="str">
        <f t="shared" si="7"/>
        <v/>
      </c>
    </row>
    <row r="218" spans="1:32" ht="60" customHeight="1" x14ac:dyDescent="0.2">
      <c r="A218" s="49"/>
      <c r="B218" s="29" t="str">
        <f>IF('PCA Licit, Dispensa, Inexi'!$A218="","",VLOOKUP(A218,dados!$A$1:$B$24,2,FALSE))</f>
        <v/>
      </c>
      <c r="C218" s="82"/>
      <c r="D218" s="55"/>
      <c r="E218" s="82"/>
      <c r="F218" s="19"/>
      <c r="G218" s="77"/>
      <c r="H218" s="77"/>
      <c r="I218" s="109"/>
      <c r="J218" s="51"/>
      <c r="K218" s="76"/>
      <c r="L218" s="85"/>
      <c r="M218" s="50"/>
      <c r="N218" s="50"/>
      <c r="O218" s="50"/>
      <c r="P218" s="50"/>
      <c r="Q218" s="86"/>
      <c r="R218" s="86"/>
      <c r="S218" s="77"/>
      <c r="T218" s="77"/>
      <c r="U218" s="77"/>
      <c r="V218" s="20"/>
      <c r="W218" s="97"/>
      <c r="X218" s="77"/>
      <c r="Y218" s="77"/>
      <c r="Z218" s="77"/>
      <c r="AA218" s="19"/>
      <c r="AB218" s="19"/>
      <c r="AC218" s="77"/>
      <c r="AD218" s="73"/>
      <c r="AE218" s="77"/>
      <c r="AF218" s="24" t="str">
        <f t="shared" si="7"/>
        <v/>
      </c>
    </row>
    <row r="219" spans="1:32" ht="60" customHeight="1" x14ac:dyDescent="0.2">
      <c r="A219" s="49"/>
      <c r="B219" s="29" t="str">
        <f>IF('PCA Licit, Dispensa, Inexi'!$A219="","",VLOOKUP(A219,dados!$A$1:$B$24,2,FALSE))</f>
        <v/>
      </c>
      <c r="C219" s="82"/>
      <c r="D219" s="55"/>
      <c r="E219" s="82"/>
      <c r="F219" s="19"/>
      <c r="G219" s="77"/>
      <c r="H219" s="77"/>
      <c r="I219" s="109"/>
      <c r="J219" s="51"/>
      <c r="K219" s="76"/>
      <c r="L219" s="85"/>
      <c r="M219" s="50"/>
      <c r="N219" s="50"/>
      <c r="O219" s="50"/>
      <c r="P219" s="50"/>
      <c r="Q219" s="86"/>
      <c r="R219" s="86"/>
      <c r="S219" s="77"/>
      <c r="T219" s="77"/>
      <c r="U219" s="77"/>
      <c r="V219" s="20"/>
      <c r="W219" s="97"/>
      <c r="X219" s="77"/>
      <c r="Y219" s="77"/>
      <c r="Z219" s="77"/>
      <c r="AA219" s="19"/>
      <c r="AB219" s="19"/>
      <c r="AC219" s="77"/>
      <c r="AD219" s="73"/>
      <c r="AE219" s="77"/>
      <c r="AF219" s="24" t="str">
        <f t="shared" si="7"/>
        <v/>
      </c>
    </row>
    <row r="220" spans="1:32" ht="60" customHeight="1" x14ac:dyDescent="0.2">
      <c r="A220" s="49"/>
      <c r="B220" s="29" t="str">
        <f>IF('PCA Licit, Dispensa, Inexi'!$A220="","",VLOOKUP(A220,dados!$A$1:$B$24,2,FALSE))</f>
        <v/>
      </c>
      <c r="C220" s="82"/>
      <c r="D220" s="55"/>
      <c r="E220" s="82"/>
      <c r="F220" s="19"/>
      <c r="G220" s="77"/>
      <c r="H220" s="77"/>
      <c r="I220" s="109"/>
      <c r="J220" s="51"/>
      <c r="K220" s="76"/>
      <c r="L220" s="85"/>
      <c r="M220" s="50"/>
      <c r="N220" s="50"/>
      <c r="O220" s="50"/>
      <c r="P220" s="50"/>
      <c r="Q220" s="86"/>
      <c r="R220" s="86"/>
      <c r="S220" s="77"/>
      <c r="T220" s="77"/>
      <c r="U220" s="77"/>
      <c r="V220" s="20"/>
      <c r="W220" s="97"/>
      <c r="X220" s="77"/>
      <c r="Y220" s="77"/>
      <c r="Z220" s="77"/>
      <c r="AA220" s="19"/>
      <c r="AB220" s="19"/>
      <c r="AC220" s="77"/>
      <c r="AD220" s="73"/>
      <c r="AE220" s="77"/>
      <c r="AF220" s="24" t="str">
        <f t="shared" si="7"/>
        <v/>
      </c>
    </row>
    <row r="221" spans="1:32" ht="60" customHeight="1" x14ac:dyDescent="0.2">
      <c r="A221" s="49"/>
      <c r="B221" s="29" t="str">
        <f>IF('PCA Licit, Dispensa, Inexi'!$A221="","",VLOOKUP(A221,dados!$A$1:$B$24,2,FALSE))</f>
        <v/>
      </c>
      <c r="C221" s="82"/>
      <c r="D221" s="55"/>
      <c r="E221" s="82"/>
      <c r="F221" s="19"/>
      <c r="G221" s="77"/>
      <c r="H221" s="77"/>
      <c r="I221" s="109"/>
      <c r="J221" s="51"/>
      <c r="K221" s="76"/>
      <c r="L221" s="85"/>
      <c r="M221" s="50"/>
      <c r="N221" s="50"/>
      <c r="O221" s="50"/>
      <c r="P221" s="50"/>
      <c r="Q221" s="86"/>
      <c r="R221" s="86"/>
      <c r="S221" s="77"/>
      <c r="T221" s="77"/>
      <c r="U221" s="77"/>
      <c r="V221" s="20"/>
      <c r="W221" s="97"/>
      <c r="X221" s="77"/>
      <c r="Y221" s="77"/>
      <c r="Z221" s="77"/>
      <c r="AA221" s="19"/>
      <c r="AB221" s="19"/>
      <c r="AC221" s="77"/>
      <c r="AD221" s="73"/>
      <c r="AE221" s="77"/>
      <c r="AF221" s="24" t="str">
        <f t="shared" si="7"/>
        <v/>
      </c>
    </row>
    <row r="222" spans="1:32" ht="60" customHeight="1" x14ac:dyDescent="0.2">
      <c r="A222" s="49"/>
      <c r="B222" s="29" t="str">
        <f>IF('PCA Licit, Dispensa, Inexi'!$A222="","",VLOOKUP(A222,dados!$A$1:$B$24,2,FALSE))</f>
        <v/>
      </c>
      <c r="C222" s="82"/>
      <c r="D222" s="55"/>
      <c r="E222" s="82"/>
      <c r="F222" s="19"/>
      <c r="G222" s="77"/>
      <c r="H222" s="77"/>
      <c r="I222" s="109"/>
      <c r="J222" s="51"/>
      <c r="K222" s="76"/>
      <c r="L222" s="85"/>
      <c r="M222" s="50"/>
      <c r="N222" s="50"/>
      <c r="O222" s="50"/>
      <c r="P222" s="50"/>
      <c r="Q222" s="86"/>
      <c r="R222" s="86"/>
      <c r="S222" s="77"/>
      <c r="T222" s="77"/>
      <c r="U222" s="77"/>
      <c r="V222" s="20"/>
      <c r="W222" s="97"/>
      <c r="X222" s="77"/>
      <c r="Y222" s="77"/>
      <c r="Z222" s="77"/>
      <c r="AA222" s="19"/>
      <c r="AB222" s="19"/>
      <c r="AC222" s="77"/>
      <c r="AD222" s="73"/>
      <c r="AE222" s="77"/>
      <c r="AF222" s="24" t="str">
        <f t="shared" si="7"/>
        <v/>
      </c>
    </row>
    <row r="223" spans="1:32" ht="60" customHeight="1" x14ac:dyDescent="0.2">
      <c r="A223" s="49"/>
      <c r="B223" s="29" t="str">
        <f>IF('PCA Licit, Dispensa, Inexi'!$A223="","",VLOOKUP(A223,dados!$A$1:$B$24,2,FALSE))</f>
        <v/>
      </c>
      <c r="C223" s="82"/>
      <c r="D223" s="55"/>
      <c r="E223" s="82"/>
      <c r="F223" s="19"/>
      <c r="G223" s="77"/>
      <c r="H223" s="77"/>
      <c r="I223" s="109"/>
      <c r="J223" s="51"/>
      <c r="K223" s="76"/>
      <c r="L223" s="85"/>
      <c r="M223" s="50"/>
      <c r="N223" s="50"/>
      <c r="O223" s="50"/>
      <c r="P223" s="50"/>
      <c r="Q223" s="86"/>
      <c r="R223" s="86"/>
      <c r="S223" s="77"/>
      <c r="T223" s="77"/>
      <c r="U223" s="77"/>
      <c r="V223" s="20"/>
      <c r="W223" s="97"/>
      <c r="X223" s="77"/>
      <c r="Y223" s="77"/>
      <c r="Z223" s="77"/>
      <c r="AA223" s="19"/>
      <c r="AB223" s="19"/>
      <c r="AC223" s="77"/>
      <c r="AD223" s="73"/>
      <c r="AE223" s="77"/>
      <c r="AF223" s="24" t="str">
        <f t="shared" si="7"/>
        <v/>
      </c>
    </row>
    <row r="224" spans="1:32" ht="60" customHeight="1" x14ac:dyDescent="0.2">
      <c r="A224" s="49"/>
      <c r="B224" s="29" t="str">
        <f>IF('PCA Licit, Dispensa, Inexi'!$A224="","",VLOOKUP(A224,dados!$A$1:$B$24,2,FALSE))</f>
        <v/>
      </c>
      <c r="C224" s="82"/>
      <c r="D224" s="55"/>
      <c r="E224" s="82"/>
      <c r="F224" s="19"/>
      <c r="G224" s="77"/>
      <c r="H224" s="77"/>
      <c r="I224" s="109"/>
      <c r="J224" s="51"/>
      <c r="K224" s="76"/>
      <c r="L224" s="85"/>
      <c r="M224" s="50"/>
      <c r="N224" s="50"/>
      <c r="O224" s="50"/>
      <c r="P224" s="50"/>
      <c r="Q224" s="86"/>
      <c r="R224" s="86"/>
      <c r="S224" s="77"/>
      <c r="T224" s="77"/>
      <c r="U224" s="77"/>
      <c r="V224" s="20"/>
      <c r="W224" s="97"/>
      <c r="X224" s="77"/>
      <c r="Y224" s="77"/>
      <c r="Z224" s="77"/>
      <c r="AA224" s="19"/>
      <c r="AB224" s="19"/>
      <c r="AC224" s="77"/>
      <c r="AD224" s="73"/>
      <c r="AE224" s="77"/>
      <c r="AF224" s="24" t="str">
        <f t="shared" si="7"/>
        <v/>
      </c>
    </row>
    <row r="225" spans="1:32" ht="60" customHeight="1" x14ac:dyDescent="0.2">
      <c r="A225" s="49"/>
      <c r="B225" s="29" t="str">
        <f>IF('PCA Licit, Dispensa, Inexi'!$A225="","",VLOOKUP(A225,dados!$A$1:$B$24,2,FALSE))</f>
        <v/>
      </c>
      <c r="C225" s="82"/>
      <c r="D225" s="55"/>
      <c r="E225" s="82"/>
      <c r="F225" s="19"/>
      <c r="G225" s="77"/>
      <c r="H225" s="77"/>
      <c r="I225" s="109"/>
      <c r="J225" s="51"/>
      <c r="K225" s="76"/>
      <c r="L225" s="85"/>
      <c r="M225" s="50"/>
      <c r="N225" s="50"/>
      <c r="O225" s="50"/>
      <c r="P225" s="50"/>
      <c r="Q225" s="86"/>
      <c r="R225" s="86"/>
      <c r="S225" s="77"/>
      <c r="T225" s="77"/>
      <c r="U225" s="77"/>
      <c r="V225" s="20"/>
      <c r="W225" s="97"/>
      <c r="X225" s="77"/>
      <c r="Y225" s="77"/>
      <c r="Z225" s="77"/>
      <c r="AA225" s="19"/>
      <c r="AB225" s="19"/>
      <c r="AC225" s="77"/>
      <c r="AD225" s="73"/>
      <c r="AE225" s="77"/>
      <c r="AF225" s="24" t="str">
        <f t="shared" si="7"/>
        <v/>
      </c>
    </row>
    <row r="226" spans="1:32" ht="60" customHeight="1" x14ac:dyDescent="0.2">
      <c r="A226" s="49"/>
      <c r="B226" s="29" t="str">
        <f>IF('PCA Licit, Dispensa, Inexi'!$A226="","",VLOOKUP(A226,dados!$A$1:$B$24,2,FALSE))</f>
        <v/>
      </c>
      <c r="C226" s="82"/>
      <c r="D226" s="55"/>
      <c r="E226" s="82"/>
      <c r="F226" s="19"/>
      <c r="G226" s="77"/>
      <c r="H226" s="77"/>
      <c r="I226" s="109"/>
      <c r="J226" s="51"/>
      <c r="K226" s="76"/>
      <c r="L226" s="85"/>
      <c r="M226" s="50"/>
      <c r="N226" s="50"/>
      <c r="O226" s="50"/>
      <c r="P226" s="50"/>
      <c r="Q226" s="86"/>
      <c r="R226" s="86"/>
      <c r="S226" s="77"/>
      <c r="T226" s="77"/>
      <c r="U226" s="77"/>
      <c r="V226" s="20"/>
      <c r="W226" s="97"/>
      <c r="X226" s="77"/>
      <c r="Y226" s="77"/>
      <c r="Z226" s="77"/>
      <c r="AA226" s="19"/>
      <c r="AB226" s="19"/>
      <c r="AC226" s="77"/>
      <c r="AD226" s="73"/>
      <c r="AE226" s="77"/>
      <c r="AF226" s="24" t="str">
        <f t="shared" si="7"/>
        <v/>
      </c>
    </row>
    <row r="227" spans="1:32" ht="60" customHeight="1" x14ac:dyDescent="0.2">
      <c r="A227" s="49"/>
      <c r="B227" s="29" t="str">
        <f>IF('PCA Licit, Dispensa, Inexi'!$A227="","",VLOOKUP(A227,dados!$A$1:$B$24,2,FALSE))</f>
        <v/>
      </c>
      <c r="C227" s="82"/>
      <c r="D227" s="55"/>
      <c r="E227" s="82"/>
      <c r="F227" s="19"/>
      <c r="G227" s="77"/>
      <c r="H227" s="77"/>
      <c r="I227" s="109"/>
      <c r="J227" s="51"/>
      <c r="K227" s="76"/>
      <c r="L227" s="85"/>
      <c r="M227" s="50"/>
      <c r="N227" s="50"/>
      <c r="O227" s="50"/>
      <c r="P227" s="50"/>
      <c r="Q227" s="86"/>
      <c r="R227" s="86"/>
      <c r="S227" s="77"/>
      <c r="T227" s="77"/>
      <c r="U227" s="77"/>
      <c r="V227" s="20"/>
      <c r="W227" s="97"/>
      <c r="X227" s="77"/>
      <c r="Y227" s="77"/>
      <c r="Z227" s="77"/>
      <c r="AA227" s="19"/>
      <c r="AB227" s="19"/>
      <c r="AC227" s="77"/>
      <c r="AD227" s="73"/>
      <c r="AE227" s="77"/>
      <c r="AF227" s="24" t="str">
        <f t="shared" si="7"/>
        <v/>
      </c>
    </row>
    <row r="228" spans="1:32" ht="60" customHeight="1" x14ac:dyDescent="0.2">
      <c r="A228" s="49"/>
      <c r="B228" s="29" t="str">
        <f>IF('PCA Licit, Dispensa, Inexi'!$A228="","",VLOOKUP(A228,dados!$A$1:$B$24,2,FALSE))</f>
        <v/>
      </c>
      <c r="C228" s="82"/>
      <c r="D228" s="55"/>
      <c r="E228" s="82"/>
      <c r="F228" s="19"/>
      <c r="G228" s="77"/>
      <c r="H228" s="77"/>
      <c r="I228" s="109"/>
      <c r="J228" s="51"/>
      <c r="K228" s="76"/>
      <c r="L228" s="85"/>
      <c r="M228" s="50"/>
      <c r="N228" s="50"/>
      <c r="O228" s="50"/>
      <c r="P228" s="50"/>
      <c r="Q228" s="86"/>
      <c r="R228" s="86"/>
      <c r="S228" s="77"/>
      <c r="T228" s="77"/>
      <c r="U228" s="77"/>
      <c r="V228" s="20"/>
      <c r="W228" s="97"/>
      <c r="X228" s="77"/>
      <c r="Y228" s="77"/>
      <c r="Z228" s="77"/>
      <c r="AA228" s="19"/>
      <c r="AB228" s="19"/>
      <c r="AC228" s="77"/>
      <c r="AD228" s="73"/>
      <c r="AE228" s="77"/>
      <c r="AF228" s="24" t="str">
        <f t="shared" si="7"/>
        <v/>
      </c>
    </row>
    <row r="229" spans="1:32" ht="60" customHeight="1" x14ac:dyDescent="0.2">
      <c r="A229" s="49"/>
      <c r="B229" s="29" t="str">
        <f>IF('PCA Licit, Dispensa, Inexi'!$A229="","",VLOOKUP(A229,dados!$A$1:$B$24,2,FALSE))</f>
        <v/>
      </c>
      <c r="C229" s="82"/>
      <c r="D229" s="55"/>
      <c r="E229" s="82"/>
      <c r="F229" s="19"/>
      <c r="G229" s="77"/>
      <c r="H229" s="77"/>
      <c r="I229" s="109"/>
      <c r="J229" s="51"/>
      <c r="K229" s="76"/>
      <c r="L229" s="85"/>
      <c r="M229" s="50"/>
      <c r="N229" s="50"/>
      <c r="O229" s="50"/>
      <c r="P229" s="50"/>
      <c r="Q229" s="86"/>
      <c r="R229" s="86"/>
      <c r="S229" s="77"/>
      <c r="T229" s="77"/>
      <c r="U229" s="77"/>
      <c r="V229" s="20"/>
      <c r="W229" s="97"/>
      <c r="X229" s="77"/>
      <c r="Y229" s="77"/>
      <c r="Z229" s="77"/>
      <c r="AA229" s="19"/>
      <c r="AB229" s="19"/>
      <c r="AC229" s="77"/>
      <c r="AD229" s="73"/>
      <c r="AE229" s="77"/>
      <c r="AF229" s="24" t="str">
        <f t="shared" si="7"/>
        <v/>
      </c>
    </row>
    <row r="230" spans="1:32" ht="60" customHeight="1" x14ac:dyDescent="0.2">
      <c r="A230" s="49"/>
      <c r="B230" s="29" t="str">
        <f>IF('PCA Licit, Dispensa, Inexi'!$A230="","",VLOOKUP(A230,dados!$A$1:$B$24,2,FALSE))</f>
        <v/>
      </c>
      <c r="C230" s="82"/>
      <c r="D230" s="55"/>
      <c r="E230" s="82"/>
      <c r="F230" s="19"/>
      <c r="G230" s="77"/>
      <c r="H230" s="77"/>
      <c r="I230" s="109"/>
      <c r="J230" s="51"/>
      <c r="K230" s="76"/>
      <c r="L230" s="85"/>
      <c r="M230" s="50"/>
      <c r="N230" s="50"/>
      <c r="O230" s="50"/>
      <c r="P230" s="50"/>
      <c r="Q230" s="86"/>
      <c r="R230" s="86"/>
      <c r="S230" s="77"/>
      <c r="T230" s="77"/>
      <c r="U230" s="77"/>
      <c r="V230" s="20"/>
      <c r="W230" s="97"/>
      <c r="X230" s="77"/>
      <c r="Y230" s="77"/>
      <c r="Z230" s="77"/>
      <c r="AA230" s="19"/>
      <c r="AB230" s="19"/>
      <c r="AC230" s="77"/>
      <c r="AD230" s="73"/>
      <c r="AE230" s="77"/>
      <c r="AF230" s="24" t="str">
        <f t="shared" si="7"/>
        <v/>
      </c>
    </row>
    <row r="231" spans="1:32" ht="60" customHeight="1" x14ac:dyDescent="0.2">
      <c r="A231" s="49"/>
      <c r="B231" s="29" t="str">
        <f>IF('PCA Licit, Dispensa, Inexi'!$A231="","",VLOOKUP(A231,dados!$A$1:$B$24,2,FALSE))</f>
        <v/>
      </c>
      <c r="C231" s="82"/>
      <c r="D231" s="55"/>
      <c r="E231" s="82"/>
      <c r="F231" s="19"/>
      <c r="G231" s="77"/>
      <c r="H231" s="77"/>
      <c r="I231" s="109"/>
      <c r="J231" s="51"/>
      <c r="K231" s="76"/>
      <c r="L231" s="85"/>
      <c r="M231" s="50"/>
      <c r="N231" s="50"/>
      <c r="O231" s="50"/>
      <c r="P231" s="50"/>
      <c r="Q231" s="86"/>
      <c r="R231" s="86"/>
      <c r="S231" s="77"/>
      <c r="T231" s="77"/>
      <c r="U231" s="77"/>
      <c r="V231" s="20"/>
      <c r="W231" s="97"/>
      <c r="X231" s="77"/>
      <c r="Y231" s="77"/>
      <c r="Z231" s="77"/>
      <c r="AA231" s="19"/>
      <c r="AB231" s="19"/>
      <c r="AC231" s="77"/>
      <c r="AD231" s="73"/>
      <c r="AE231" s="77"/>
      <c r="AF231" s="24" t="str">
        <f t="shared" si="7"/>
        <v/>
      </c>
    </row>
    <row r="232" spans="1:32" ht="60" customHeight="1" x14ac:dyDescent="0.2">
      <c r="A232" s="49"/>
      <c r="B232" s="29" t="str">
        <f>IF('PCA Licit, Dispensa, Inexi'!$A232="","",VLOOKUP(A232,dados!$A$1:$B$24,2,FALSE))</f>
        <v/>
      </c>
      <c r="C232" s="82"/>
      <c r="D232" s="55"/>
      <c r="E232" s="82"/>
      <c r="F232" s="19"/>
      <c r="G232" s="77"/>
      <c r="H232" s="77"/>
      <c r="I232" s="109"/>
      <c r="J232" s="51"/>
      <c r="K232" s="76"/>
      <c r="L232" s="85"/>
      <c r="M232" s="50"/>
      <c r="N232" s="50"/>
      <c r="O232" s="50"/>
      <c r="P232" s="50"/>
      <c r="Q232" s="86"/>
      <c r="R232" s="86"/>
      <c r="S232" s="77"/>
      <c r="T232" s="77"/>
      <c r="U232" s="77"/>
      <c r="V232" s="20"/>
      <c r="W232" s="97"/>
      <c r="X232" s="77"/>
      <c r="Y232" s="77"/>
      <c r="Z232" s="77"/>
      <c r="AA232" s="19"/>
      <c r="AB232" s="19"/>
      <c r="AC232" s="77"/>
      <c r="AD232" s="73"/>
      <c r="AE232" s="77"/>
      <c r="AF232" s="24" t="str">
        <f t="shared" si="7"/>
        <v/>
      </c>
    </row>
    <row r="233" spans="1:32" ht="60" customHeight="1" x14ac:dyDescent="0.2">
      <c r="A233" s="49"/>
      <c r="B233" s="29" t="str">
        <f>IF('PCA Licit, Dispensa, Inexi'!$A233="","",VLOOKUP(A233,dados!$A$1:$B$24,2,FALSE))</f>
        <v/>
      </c>
      <c r="C233" s="82"/>
      <c r="D233" s="55"/>
      <c r="E233" s="82"/>
      <c r="F233" s="19"/>
      <c r="G233" s="77"/>
      <c r="H233" s="77"/>
      <c r="I233" s="109"/>
      <c r="J233" s="51"/>
      <c r="K233" s="76"/>
      <c r="L233" s="85"/>
      <c r="M233" s="50"/>
      <c r="N233" s="50"/>
      <c r="O233" s="50"/>
      <c r="P233" s="50"/>
      <c r="Q233" s="86"/>
      <c r="R233" s="86"/>
      <c r="S233" s="77"/>
      <c r="T233" s="77"/>
      <c r="U233" s="77"/>
      <c r="V233" s="20"/>
      <c r="W233" s="97"/>
      <c r="X233" s="77"/>
      <c r="Y233" s="77"/>
      <c r="Z233" s="77"/>
      <c r="AA233" s="19"/>
      <c r="AB233" s="19"/>
      <c r="AC233" s="77"/>
      <c r="AD233" s="73"/>
      <c r="AE233" s="77"/>
      <c r="AF233" s="24" t="str">
        <f t="shared" si="7"/>
        <v/>
      </c>
    </row>
    <row r="234" spans="1:32" ht="60" customHeight="1" x14ac:dyDescent="0.2">
      <c r="A234" s="49"/>
      <c r="B234" s="29" t="str">
        <f>IF('PCA Licit, Dispensa, Inexi'!$A234="","",VLOOKUP(A234,dados!$A$1:$B$24,2,FALSE))</f>
        <v/>
      </c>
      <c r="C234" s="82"/>
      <c r="D234" s="55"/>
      <c r="E234" s="82"/>
      <c r="F234" s="19"/>
      <c r="G234" s="77"/>
      <c r="H234" s="77"/>
      <c r="I234" s="109"/>
      <c r="J234" s="51"/>
      <c r="K234" s="76"/>
      <c r="L234" s="85"/>
      <c r="M234" s="50"/>
      <c r="N234" s="50"/>
      <c r="O234" s="50"/>
      <c r="P234" s="50"/>
      <c r="Q234" s="86"/>
      <c r="R234" s="86"/>
      <c r="S234" s="77"/>
      <c r="T234" s="77"/>
      <c r="U234" s="77"/>
      <c r="V234" s="20"/>
      <c r="W234" s="97"/>
      <c r="X234" s="77"/>
      <c r="Y234" s="77"/>
      <c r="Z234" s="77"/>
      <c r="AA234" s="19"/>
      <c r="AB234" s="19"/>
      <c r="AC234" s="77"/>
      <c r="AD234" s="73"/>
      <c r="AE234" s="77"/>
      <c r="AF234" s="24" t="str">
        <f t="shared" si="7"/>
        <v/>
      </c>
    </row>
    <row r="235" spans="1:32" ht="60" customHeight="1" x14ac:dyDescent="0.2">
      <c r="A235" s="49"/>
      <c r="B235" s="29" t="str">
        <f>IF('PCA Licit, Dispensa, Inexi'!$A235="","",VLOOKUP(A235,dados!$A$1:$B$24,2,FALSE))</f>
        <v/>
      </c>
      <c r="C235" s="82"/>
      <c r="D235" s="55"/>
      <c r="E235" s="82"/>
      <c r="F235" s="19"/>
      <c r="G235" s="77"/>
      <c r="H235" s="77"/>
      <c r="I235" s="109"/>
      <c r="J235" s="51"/>
      <c r="K235" s="76"/>
      <c r="L235" s="85"/>
      <c r="M235" s="50"/>
      <c r="N235" s="50"/>
      <c r="O235" s="50"/>
      <c r="P235" s="50"/>
      <c r="Q235" s="86"/>
      <c r="R235" s="86"/>
      <c r="S235" s="77"/>
      <c r="T235" s="77"/>
      <c r="U235" s="77"/>
      <c r="V235" s="20"/>
      <c r="W235" s="97"/>
      <c r="X235" s="77"/>
      <c r="Y235" s="77"/>
      <c r="Z235" s="77"/>
      <c r="AA235" s="19"/>
      <c r="AB235" s="19"/>
      <c r="AC235" s="77"/>
      <c r="AD235" s="73"/>
      <c r="AE235" s="77"/>
      <c r="AF235" s="24" t="str">
        <f t="shared" si="7"/>
        <v/>
      </c>
    </row>
    <row r="236" spans="1:32" ht="60" customHeight="1" x14ac:dyDescent="0.2">
      <c r="A236" s="49"/>
      <c r="B236" s="29" t="str">
        <f>IF('PCA Licit, Dispensa, Inexi'!$A236="","",VLOOKUP(A236,dados!$A$1:$B$24,2,FALSE))</f>
        <v/>
      </c>
      <c r="C236" s="82"/>
      <c r="D236" s="55"/>
      <c r="E236" s="82"/>
      <c r="F236" s="19"/>
      <c r="G236" s="77"/>
      <c r="H236" s="77"/>
      <c r="I236" s="109"/>
      <c r="J236" s="51"/>
      <c r="K236" s="76"/>
      <c r="L236" s="85"/>
      <c r="M236" s="50"/>
      <c r="N236" s="50"/>
      <c r="O236" s="50"/>
      <c r="P236" s="50"/>
      <c r="Q236" s="86"/>
      <c r="R236" s="86"/>
      <c r="S236" s="77"/>
      <c r="T236" s="77"/>
      <c r="U236" s="77"/>
      <c r="V236" s="20"/>
      <c r="W236" s="97"/>
      <c r="X236" s="77"/>
      <c r="Y236" s="77"/>
      <c r="Z236" s="77"/>
      <c r="AA236" s="19"/>
      <c r="AB236" s="19"/>
      <c r="AC236" s="77"/>
      <c r="AD236" s="73"/>
      <c r="AE236" s="77"/>
      <c r="AF236" s="24" t="str">
        <f t="shared" si="7"/>
        <v/>
      </c>
    </row>
    <row r="237" spans="1:32" ht="60" customHeight="1" x14ac:dyDescent="0.2">
      <c r="A237" s="49"/>
      <c r="B237" s="29" t="str">
        <f>IF('PCA Licit, Dispensa, Inexi'!$A237="","",VLOOKUP(A237,dados!$A$1:$B$24,2,FALSE))</f>
        <v/>
      </c>
      <c r="C237" s="82"/>
      <c r="D237" s="55"/>
      <c r="E237" s="82"/>
      <c r="F237" s="19"/>
      <c r="G237" s="77"/>
      <c r="H237" s="77"/>
      <c r="I237" s="109"/>
      <c r="J237" s="51"/>
      <c r="K237" s="76"/>
      <c r="L237" s="85"/>
      <c r="M237" s="50"/>
      <c r="N237" s="50"/>
      <c r="O237" s="50"/>
      <c r="P237" s="50"/>
      <c r="Q237" s="86"/>
      <c r="R237" s="86"/>
      <c r="S237" s="77"/>
      <c r="T237" s="77"/>
      <c r="U237" s="77"/>
      <c r="V237" s="20"/>
      <c r="W237" s="97"/>
      <c r="X237" s="77"/>
      <c r="Y237" s="77"/>
      <c r="Z237" s="77"/>
      <c r="AA237" s="19"/>
      <c r="AB237" s="19"/>
      <c r="AC237" s="77"/>
      <c r="AD237" s="73"/>
      <c r="AE237" s="77"/>
      <c r="AF237" s="24" t="str">
        <f t="shared" si="7"/>
        <v/>
      </c>
    </row>
    <row r="238" spans="1:32" ht="60" customHeight="1" x14ac:dyDescent="0.2">
      <c r="A238" s="49"/>
      <c r="B238" s="29" t="str">
        <f>IF('PCA Licit, Dispensa, Inexi'!$A238="","",VLOOKUP(A238,dados!$A$1:$B$24,2,FALSE))</f>
        <v/>
      </c>
      <c r="C238" s="82"/>
      <c r="D238" s="55"/>
      <c r="E238" s="82"/>
      <c r="F238" s="19"/>
      <c r="G238" s="77"/>
      <c r="H238" s="77"/>
      <c r="I238" s="109"/>
      <c r="J238" s="51"/>
      <c r="K238" s="76"/>
      <c r="L238" s="85"/>
      <c r="M238" s="50"/>
      <c r="N238" s="50"/>
      <c r="O238" s="50"/>
      <c r="P238" s="50"/>
      <c r="Q238" s="86"/>
      <c r="R238" s="86"/>
      <c r="S238" s="77"/>
      <c r="T238" s="77"/>
      <c r="U238" s="77"/>
      <c r="V238" s="20"/>
      <c r="W238" s="97"/>
      <c r="X238" s="77"/>
      <c r="Y238" s="77"/>
      <c r="Z238" s="77"/>
      <c r="AA238" s="19"/>
      <c r="AB238" s="19"/>
      <c r="AC238" s="77"/>
      <c r="AD238" s="73"/>
      <c r="AE238" s="77"/>
      <c r="AF238" s="24" t="str">
        <f t="shared" si="7"/>
        <v/>
      </c>
    </row>
    <row r="239" spans="1:32" ht="60" customHeight="1" x14ac:dyDescent="0.2">
      <c r="A239" s="49"/>
      <c r="B239" s="29" t="str">
        <f>IF('PCA Licit, Dispensa, Inexi'!$A239="","",VLOOKUP(A239,dados!$A$1:$B$24,2,FALSE))</f>
        <v/>
      </c>
      <c r="C239" s="82"/>
      <c r="D239" s="55"/>
      <c r="E239" s="82"/>
      <c r="F239" s="19"/>
      <c r="G239" s="77"/>
      <c r="H239" s="77"/>
      <c r="I239" s="109"/>
      <c r="J239" s="51"/>
      <c r="K239" s="76"/>
      <c r="L239" s="85"/>
      <c r="M239" s="50"/>
      <c r="N239" s="50"/>
      <c r="O239" s="50"/>
      <c r="P239" s="50"/>
      <c r="Q239" s="86"/>
      <c r="R239" s="86"/>
      <c r="S239" s="77"/>
      <c r="T239" s="77"/>
      <c r="U239" s="77"/>
      <c r="V239" s="20"/>
      <c r="W239" s="97"/>
      <c r="X239" s="77"/>
      <c r="Y239" s="77"/>
      <c r="Z239" s="77"/>
      <c r="AA239" s="19"/>
      <c r="AB239" s="19"/>
      <c r="AC239" s="77"/>
      <c r="AD239" s="73"/>
      <c r="AE239" s="77"/>
      <c r="AF239" s="24" t="str">
        <f t="shared" si="7"/>
        <v/>
      </c>
    </row>
    <row r="240" spans="1:32" ht="60" customHeight="1" x14ac:dyDescent="0.2">
      <c r="A240" s="49"/>
      <c r="B240" s="29" t="str">
        <f>IF('PCA Licit, Dispensa, Inexi'!$A240="","",VLOOKUP(A240,dados!$A$1:$B$24,2,FALSE))</f>
        <v/>
      </c>
      <c r="C240" s="82"/>
      <c r="D240" s="55"/>
      <c r="E240" s="82"/>
      <c r="F240" s="19"/>
      <c r="G240" s="77"/>
      <c r="H240" s="77"/>
      <c r="I240" s="109"/>
      <c r="J240" s="51"/>
      <c r="K240" s="76"/>
      <c r="L240" s="85"/>
      <c r="M240" s="50"/>
      <c r="N240" s="50"/>
      <c r="O240" s="50"/>
      <c r="P240" s="50"/>
      <c r="Q240" s="86"/>
      <c r="R240" s="86"/>
      <c r="S240" s="77"/>
      <c r="T240" s="77"/>
      <c r="U240" s="77"/>
      <c r="V240" s="20"/>
      <c r="W240" s="97"/>
      <c r="X240" s="77"/>
      <c r="Y240" s="77"/>
      <c r="Z240" s="77"/>
      <c r="AA240" s="19"/>
      <c r="AB240" s="19"/>
      <c r="AC240" s="77"/>
      <c r="AD240" s="73"/>
      <c r="AE240" s="77"/>
      <c r="AF240" s="24" t="str">
        <f t="shared" si="7"/>
        <v/>
      </c>
    </row>
    <row r="241" spans="1:32" ht="60" customHeight="1" x14ac:dyDescent="0.2">
      <c r="A241" s="49"/>
      <c r="B241" s="29" t="str">
        <f>IF('PCA Licit, Dispensa, Inexi'!$A241="","",VLOOKUP(A241,dados!$A$1:$B$24,2,FALSE))</f>
        <v/>
      </c>
      <c r="C241" s="82"/>
      <c r="D241" s="55"/>
      <c r="E241" s="82"/>
      <c r="F241" s="19"/>
      <c r="G241" s="77"/>
      <c r="H241" s="77"/>
      <c r="I241" s="109"/>
      <c r="J241" s="51"/>
      <c r="K241" s="76"/>
      <c r="L241" s="85"/>
      <c r="M241" s="50"/>
      <c r="N241" s="50"/>
      <c r="O241" s="50"/>
      <c r="P241" s="50"/>
      <c r="Q241" s="86"/>
      <c r="R241" s="86"/>
      <c r="S241" s="77"/>
      <c r="T241" s="77"/>
      <c r="U241" s="77"/>
      <c r="V241" s="20"/>
      <c r="W241" s="97"/>
      <c r="X241" s="77"/>
      <c r="Y241" s="77"/>
      <c r="Z241" s="77"/>
      <c r="AA241" s="19"/>
      <c r="AB241" s="19"/>
      <c r="AC241" s="77"/>
      <c r="AD241" s="73"/>
      <c r="AE241" s="77"/>
      <c r="AF241" s="24" t="str">
        <f t="shared" si="7"/>
        <v/>
      </c>
    </row>
    <row r="242" spans="1:32" ht="60" customHeight="1" x14ac:dyDescent="0.2">
      <c r="A242" s="49"/>
      <c r="B242" s="29" t="str">
        <f>IF('PCA Licit, Dispensa, Inexi'!$A242="","",VLOOKUP(A242,dados!$A$1:$B$24,2,FALSE))</f>
        <v/>
      </c>
      <c r="C242" s="82"/>
      <c r="D242" s="55"/>
      <c r="E242" s="82"/>
      <c r="F242" s="19"/>
      <c r="G242" s="77"/>
      <c r="H242" s="77"/>
      <c r="I242" s="109"/>
      <c r="J242" s="51"/>
      <c r="K242" s="76"/>
      <c r="L242" s="85"/>
      <c r="M242" s="50"/>
      <c r="N242" s="50"/>
      <c r="O242" s="50"/>
      <c r="P242" s="50"/>
      <c r="Q242" s="86"/>
      <c r="R242" s="86"/>
      <c r="S242" s="77"/>
      <c r="T242" s="77"/>
      <c r="U242" s="77"/>
      <c r="V242" s="20"/>
      <c r="W242" s="97"/>
      <c r="X242" s="77"/>
      <c r="Y242" s="77"/>
      <c r="Z242" s="77"/>
      <c r="AA242" s="19"/>
      <c r="AB242" s="19"/>
      <c r="AC242" s="77"/>
      <c r="AD242" s="73"/>
      <c r="AE242" s="77"/>
      <c r="AF242" s="24" t="str">
        <f t="shared" si="7"/>
        <v/>
      </c>
    </row>
    <row r="243" spans="1:32" ht="60" customHeight="1" x14ac:dyDescent="0.2">
      <c r="A243" s="49"/>
      <c r="B243" s="29" t="str">
        <f>IF('PCA Licit, Dispensa, Inexi'!$A243="","",VLOOKUP(A243,dados!$A$1:$B$24,2,FALSE))</f>
        <v/>
      </c>
      <c r="C243" s="82"/>
      <c r="D243" s="55"/>
      <c r="E243" s="82"/>
      <c r="F243" s="19"/>
      <c r="G243" s="77"/>
      <c r="H243" s="77"/>
      <c r="I243" s="109"/>
      <c r="J243" s="51"/>
      <c r="K243" s="76"/>
      <c r="L243" s="85"/>
      <c r="M243" s="50"/>
      <c r="N243" s="50"/>
      <c r="O243" s="50"/>
      <c r="P243" s="50"/>
      <c r="Q243" s="86"/>
      <c r="R243" s="86"/>
      <c r="S243" s="77"/>
      <c r="T243" s="77"/>
      <c r="U243" s="77"/>
      <c r="V243" s="20"/>
      <c r="W243" s="97"/>
      <c r="X243" s="77"/>
      <c r="Y243" s="77"/>
      <c r="Z243" s="77"/>
      <c r="AA243" s="19"/>
      <c r="AB243" s="19"/>
      <c r="AC243" s="77"/>
      <c r="AD243" s="73"/>
      <c r="AE243" s="77"/>
      <c r="AF243" s="24" t="str">
        <f t="shared" si="7"/>
        <v/>
      </c>
    </row>
    <row r="244" spans="1:32" ht="60" customHeight="1" x14ac:dyDescent="0.2">
      <c r="A244" s="49"/>
      <c r="B244" s="29" t="str">
        <f>IF('PCA Licit, Dispensa, Inexi'!$A244="","",VLOOKUP(A244,dados!$A$1:$B$24,2,FALSE))</f>
        <v/>
      </c>
      <c r="C244" s="82"/>
      <c r="D244" s="55"/>
      <c r="E244" s="82"/>
      <c r="F244" s="19"/>
      <c r="G244" s="77"/>
      <c r="H244" s="77"/>
      <c r="I244" s="109"/>
      <c r="J244" s="51"/>
      <c r="K244" s="76"/>
      <c r="L244" s="85"/>
      <c r="M244" s="50"/>
      <c r="N244" s="50"/>
      <c r="O244" s="50"/>
      <c r="P244" s="50"/>
      <c r="Q244" s="86"/>
      <c r="R244" s="86"/>
      <c r="S244" s="77"/>
      <c r="T244" s="77"/>
      <c r="U244" s="77"/>
      <c r="V244" s="20"/>
      <c r="W244" s="97"/>
      <c r="X244" s="77"/>
      <c r="Y244" s="77"/>
      <c r="Z244" s="77"/>
      <c r="AA244" s="19"/>
      <c r="AB244" s="19"/>
      <c r="AC244" s="77"/>
      <c r="AD244" s="73"/>
      <c r="AE244" s="77"/>
      <c r="AF244" s="24" t="str">
        <f t="shared" si="7"/>
        <v/>
      </c>
    </row>
    <row r="245" spans="1:32" ht="60" customHeight="1" x14ac:dyDescent="0.2">
      <c r="A245" s="49"/>
      <c r="B245" s="29" t="str">
        <f>IF('PCA Licit, Dispensa, Inexi'!$A245="","",VLOOKUP(A245,dados!$A$1:$B$24,2,FALSE))</f>
        <v/>
      </c>
      <c r="C245" s="82"/>
      <c r="D245" s="55"/>
      <c r="E245" s="82"/>
      <c r="F245" s="19"/>
      <c r="G245" s="77"/>
      <c r="H245" s="77"/>
      <c r="I245" s="109"/>
      <c r="J245" s="51"/>
      <c r="K245" s="76"/>
      <c r="L245" s="85"/>
      <c r="M245" s="50"/>
      <c r="N245" s="50"/>
      <c r="O245" s="50"/>
      <c r="P245" s="50"/>
      <c r="Q245" s="86"/>
      <c r="R245" s="86"/>
      <c r="S245" s="77"/>
      <c r="T245" s="77"/>
      <c r="U245" s="77"/>
      <c r="V245" s="20"/>
      <c r="W245" s="97"/>
      <c r="X245" s="77"/>
      <c r="Y245" s="77"/>
      <c r="Z245" s="77"/>
      <c r="AA245" s="19"/>
      <c r="AB245" s="19"/>
      <c r="AC245" s="77"/>
      <c r="AD245" s="73"/>
      <c r="AE245" s="77"/>
      <c r="AF245" s="24" t="str">
        <f t="shared" si="7"/>
        <v/>
      </c>
    </row>
    <row r="246" spans="1:32" ht="60" customHeight="1" x14ac:dyDescent="0.2">
      <c r="A246" s="49"/>
      <c r="B246" s="29" t="str">
        <f>IF('PCA Licit, Dispensa, Inexi'!$A246="","",VLOOKUP(A246,dados!$A$1:$B$24,2,FALSE))</f>
        <v/>
      </c>
      <c r="C246" s="82"/>
      <c r="D246" s="55"/>
      <c r="E246" s="82"/>
      <c r="F246" s="19"/>
      <c r="G246" s="77"/>
      <c r="H246" s="77"/>
      <c r="I246" s="109"/>
      <c r="J246" s="51"/>
      <c r="K246" s="76"/>
      <c r="L246" s="85"/>
      <c r="M246" s="50"/>
      <c r="N246" s="50"/>
      <c r="O246" s="50"/>
      <c r="P246" s="50"/>
      <c r="Q246" s="86"/>
      <c r="R246" s="86"/>
      <c r="S246" s="77"/>
      <c r="T246" s="77"/>
      <c r="U246" s="77"/>
      <c r="V246" s="20"/>
      <c r="W246" s="97"/>
      <c r="X246" s="77"/>
      <c r="Y246" s="77"/>
      <c r="Z246" s="77"/>
      <c r="AA246" s="19"/>
      <c r="AB246" s="19"/>
      <c r="AC246" s="77"/>
      <c r="AD246" s="73"/>
      <c r="AE246" s="77"/>
      <c r="AF246" s="24" t="str">
        <f t="shared" si="7"/>
        <v/>
      </c>
    </row>
    <row r="247" spans="1:32" ht="60" customHeight="1" x14ac:dyDescent="0.2">
      <c r="A247" s="49"/>
      <c r="B247" s="29" t="str">
        <f>IF('PCA Licit, Dispensa, Inexi'!$A247="","",VLOOKUP(A247,dados!$A$1:$B$24,2,FALSE))</f>
        <v/>
      </c>
      <c r="C247" s="82"/>
      <c r="D247" s="55"/>
      <c r="E247" s="82"/>
      <c r="F247" s="19"/>
      <c r="G247" s="77"/>
      <c r="H247" s="77"/>
      <c r="I247" s="109"/>
      <c r="J247" s="51"/>
      <c r="K247" s="76"/>
      <c r="L247" s="85"/>
      <c r="M247" s="50"/>
      <c r="N247" s="50"/>
      <c r="O247" s="50"/>
      <c r="P247" s="50"/>
      <c r="Q247" s="86"/>
      <c r="R247" s="86"/>
      <c r="S247" s="77"/>
      <c r="T247" s="77"/>
      <c r="U247" s="77"/>
      <c r="V247" s="20"/>
      <c r="W247" s="97"/>
      <c r="X247" s="77"/>
      <c r="Y247" s="77"/>
      <c r="Z247" s="77"/>
      <c r="AA247" s="19"/>
      <c r="AB247" s="19"/>
      <c r="AC247" s="77"/>
      <c r="AD247" s="73"/>
      <c r="AE247" s="77"/>
      <c r="AF247" s="24" t="str">
        <f t="shared" si="7"/>
        <v/>
      </c>
    </row>
    <row r="248" spans="1:32" ht="60" customHeight="1" x14ac:dyDescent="0.2">
      <c r="A248" s="49"/>
      <c r="B248" s="29" t="str">
        <f>IF('PCA Licit, Dispensa, Inexi'!$A248="","",VLOOKUP(A248,dados!$A$1:$B$24,2,FALSE))</f>
        <v/>
      </c>
      <c r="C248" s="82"/>
      <c r="D248" s="55"/>
      <c r="E248" s="82"/>
      <c r="F248" s="19"/>
      <c r="G248" s="77"/>
      <c r="H248" s="77"/>
      <c r="I248" s="109"/>
      <c r="J248" s="51"/>
      <c r="K248" s="76"/>
      <c r="L248" s="85"/>
      <c r="M248" s="50"/>
      <c r="N248" s="50"/>
      <c r="O248" s="50"/>
      <c r="P248" s="50"/>
      <c r="Q248" s="86"/>
      <c r="R248" s="86"/>
      <c r="S248" s="77"/>
      <c r="T248" s="77"/>
      <c r="U248" s="77"/>
      <c r="V248" s="20"/>
      <c r="W248" s="97"/>
      <c r="X248" s="77"/>
      <c r="Y248" s="77"/>
      <c r="Z248" s="77"/>
      <c r="AA248" s="19"/>
      <c r="AB248" s="19"/>
      <c r="AC248" s="77"/>
      <c r="AD248" s="73"/>
      <c r="AE248" s="77"/>
      <c r="AF248" s="24" t="str">
        <f t="shared" si="7"/>
        <v/>
      </c>
    </row>
    <row r="249" spans="1:32" ht="60" customHeight="1" x14ac:dyDescent="0.2">
      <c r="A249" s="49"/>
      <c r="B249" s="29" t="str">
        <f>IF('PCA Licit, Dispensa, Inexi'!$A249="","",VLOOKUP(A249,dados!$A$1:$B$24,2,FALSE))</f>
        <v/>
      </c>
      <c r="C249" s="82"/>
      <c r="D249" s="55"/>
      <c r="E249" s="82"/>
      <c r="F249" s="19"/>
      <c r="G249" s="77"/>
      <c r="H249" s="77"/>
      <c r="I249" s="109"/>
      <c r="J249" s="51"/>
      <c r="K249" s="76"/>
      <c r="L249" s="85"/>
      <c r="M249" s="50"/>
      <c r="N249" s="50"/>
      <c r="O249" s="50"/>
      <c r="P249" s="50"/>
      <c r="Q249" s="86"/>
      <c r="R249" s="86"/>
      <c r="S249" s="77"/>
      <c r="T249" s="77"/>
      <c r="U249" s="77"/>
      <c r="V249" s="20"/>
      <c r="W249" s="97"/>
      <c r="X249" s="77"/>
      <c r="Y249" s="77"/>
      <c r="Z249" s="77"/>
      <c r="AA249" s="19"/>
      <c r="AB249" s="19"/>
      <c r="AC249" s="77"/>
      <c r="AD249" s="73"/>
      <c r="AE249" s="77"/>
      <c r="AF249" s="24" t="str">
        <f t="shared" si="7"/>
        <v/>
      </c>
    </row>
    <row r="250" spans="1:32" ht="60" customHeight="1" x14ac:dyDescent="0.2">
      <c r="A250" s="49"/>
      <c r="B250" s="29" t="str">
        <f>IF('PCA Licit, Dispensa, Inexi'!$A250="","",VLOOKUP(A250,dados!$A$1:$B$24,2,FALSE))</f>
        <v/>
      </c>
      <c r="C250" s="82"/>
      <c r="D250" s="55"/>
      <c r="E250" s="82"/>
      <c r="F250" s="19"/>
      <c r="G250" s="77"/>
      <c r="H250" s="77"/>
      <c r="I250" s="109"/>
      <c r="J250" s="51"/>
      <c r="K250" s="76"/>
      <c r="L250" s="85"/>
      <c r="M250" s="50"/>
      <c r="N250" s="50"/>
      <c r="O250" s="50"/>
      <c r="P250" s="50"/>
      <c r="Q250" s="86"/>
      <c r="R250" s="86"/>
      <c r="S250" s="77"/>
      <c r="T250" s="77"/>
      <c r="U250" s="77"/>
      <c r="V250" s="20"/>
      <c r="W250" s="97"/>
      <c r="X250" s="77"/>
      <c r="Y250" s="77"/>
      <c r="Z250" s="77"/>
      <c r="AA250" s="19"/>
      <c r="AB250" s="19"/>
      <c r="AC250" s="77"/>
      <c r="AD250" s="73"/>
      <c r="AE250" s="77"/>
      <c r="AF250" s="24" t="str">
        <f t="shared" si="7"/>
        <v/>
      </c>
    </row>
    <row r="251" spans="1:32" ht="60" customHeight="1" x14ac:dyDescent="0.2">
      <c r="A251" s="49"/>
      <c r="B251" s="29" t="str">
        <f>IF('PCA Licit, Dispensa, Inexi'!$A251="","",VLOOKUP(A251,dados!$A$1:$B$24,2,FALSE))</f>
        <v/>
      </c>
      <c r="C251" s="82"/>
      <c r="D251" s="55"/>
      <c r="E251" s="82"/>
      <c r="F251" s="19"/>
      <c r="G251" s="77"/>
      <c r="H251" s="77"/>
      <c r="I251" s="109"/>
      <c r="J251" s="51"/>
      <c r="K251" s="76"/>
      <c r="L251" s="85"/>
      <c r="M251" s="50"/>
      <c r="N251" s="50"/>
      <c r="O251" s="50"/>
      <c r="P251" s="50"/>
      <c r="Q251" s="86"/>
      <c r="R251" s="86"/>
      <c r="S251" s="77"/>
      <c r="T251" s="77"/>
      <c r="U251" s="77"/>
      <c r="V251" s="20"/>
      <c r="W251" s="97"/>
      <c r="X251" s="77"/>
      <c r="Y251" s="77"/>
      <c r="Z251" s="77"/>
      <c r="AA251" s="19"/>
      <c r="AB251" s="19"/>
      <c r="AC251" s="77"/>
      <c r="AD251" s="73"/>
      <c r="AE251" s="77"/>
      <c r="AF251" s="24" t="str">
        <f t="shared" si="7"/>
        <v/>
      </c>
    </row>
    <row r="252" spans="1:32" ht="60" customHeight="1" x14ac:dyDescent="0.2">
      <c r="A252" s="49"/>
      <c r="B252" s="29" t="str">
        <f>IF('PCA Licit, Dispensa, Inexi'!$A252="","",VLOOKUP(A252,dados!$A$1:$B$24,2,FALSE))</f>
        <v/>
      </c>
      <c r="C252" s="82"/>
      <c r="D252" s="55"/>
      <c r="E252" s="82"/>
      <c r="F252" s="19"/>
      <c r="G252" s="77"/>
      <c r="H252" s="77"/>
      <c r="I252" s="109"/>
      <c r="J252" s="51"/>
      <c r="K252" s="76"/>
      <c r="L252" s="85"/>
      <c r="M252" s="50"/>
      <c r="N252" s="50"/>
      <c r="O252" s="50"/>
      <c r="P252" s="50"/>
      <c r="Q252" s="86"/>
      <c r="R252" s="86"/>
      <c r="S252" s="77"/>
      <c r="T252" s="77"/>
      <c r="U252" s="77"/>
      <c r="V252" s="20"/>
      <c r="W252" s="97"/>
      <c r="X252" s="77"/>
      <c r="Y252" s="77"/>
      <c r="Z252" s="77"/>
      <c r="AA252" s="19"/>
      <c r="AB252" s="19"/>
      <c r="AC252" s="77"/>
      <c r="AD252" s="73"/>
      <c r="AE252" s="77"/>
      <c r="AF252" s="24" t="str">
        <f t="shared" si="7"/>
        <v/>
      </c>
    </row>
    <row r="253" spans="1:32" ht="60" customHeight="1" x14ac:dyDescent="0.2">
      <c r="A253" s="49"/>
      <c r="B253" s="29" t="str">
        <f>IF('PCA Licit, Dispensa, Inexi'!$A253="","",VLOOKUP(A253,dados!$A$1:$B$24,2,FALSE))</f>
        <v/>
      </c>
      <c r="C253" s="82"/>
      <c r="D253" s="55"/>
      <c r="E253" s="82"/>
      <c r="F253" s="19"/>
      <c r="G253" s="77"/>
      <c r="H253" s="77"/>
      <c r="I253" s="109"/>
      <c r="J253" s="51"/>
      <c r="K253" s="76"/>
      <c r="L253" s="85"/>
      <c r="M253" s="50"/>
      <c r="N253" s="50"/>
      <c r="O253" s="50"/>
      <c r="P253" s="50"/>
      <c r="Q253" s="86"/>
      <c r="R253" s="86"/>
      <c r="S253" s="77"/>
      <c r="T253" s="77"/>
      <c r="U253" s="77"/>
      <c r="V253" s="20"/>
      <c r="W253" s="97"/>
      <c r="X253" s="77"/>
      <c r="Y253" s="77"/>
      <c r="Z253" s="77"/>
      <c r="AA253" s="19"/>
      <c r="AB253" s="19"/>
      <c r="AC253" s="77"/>
      <c r="AD253" s="73"/>
      <c r="AE253" s="77"/>
      <c r="AF253" s="24" t="str">
        <f t="shared" si="7"/>
        <v/>
      </c>
    </row>
    <row r="254" spans="1:32" ht="60" customHeight="1" x14ac:dyDescent="0.2">
      <c r="A254" s="49"/>
      <c r="B254" s="29" t="str">
        <f>IF('PCA Licit, Dispensa, Inexi'!$A254="","",VLOOKUP(A254,dados!$A$1:$B$24,2,FALSE))</f>
        <v/>
      </c>
      <c r="C254" s="82"/>
      <c r="D254" s="55"/>
      <c r="E254" s="82"/>
      <c r="F254" s="19"/>
      <c r="G254" s="77"/>
      <c r="H254" s="77"/>
      <c r="I254" s="109"/>
      <c r="J254" s="51"/>
      <c r="K254" s="76"/>
      <c r="L254" s="85"/>
      <c r="M254" s="50"/>
      <c r="N254" s="50"/>
      <c r="O254" s="50"/>
      <c r="P254" s="50"/>
      <c r="Q254" s="86"/>
      <c r="R254" s="86"/>
      <c r="S254" s="77"/>
      <c r="T254" s="77"/>
      <c r="U254" s="77"/>
      <c r="V254" s="20"/>
      <c r="W254" s="97"/>
      <c r="X254" s="77"/>
      <c r="Y254" s="77"/>
      <c r="Z254" s="77"/>
      <c r="AA254" s="19"/>
      <c r="AB254" s="19"/>
      <c r="AC254" s="77"/>
      <c r="AD254" s="73"/>
      <c r="AE254" s="77"/>
      <c r="AF254" s="24" t="str">
        <f t="shared" si="7"/>
        <v/>
      </c>
    </row>
    <row r="255" spans="1:32" ht="60" customHeight="1" x14ac:dyDescent="0.2">
      <c r="A255" s="49"/>
      <c r="B255" s="29" t="str">
        <f>IF('PCA Licit, Dispensa, Inexi'!$A255="","",VLOOKUP(A255,dados!$A$1:$B$24,2,FALSE))</f>
        <v/>
      </c>
      <c r="C255" s="82"/>
      <c r="D255" s="55"/>
      <c r="E255" s="82"/>
      <c r="F255" s="19"/>
      <c r="G255" s="77"/>
      <c r="H255" s="77"/>
      <c r="I255" s="109"/>
      <c r="J255" s="51"/>
      <c r="K255" s="76"/>
      <c r="L255" s="85"/>
      <c r="M255" s="50"/>
      <c r="N255" s="50"/>
      <c r="O255" s="50"/>
      <c r="P255" s="50"/>
      <c r="Q255" s="86"/>
      <c r="R255" s="86"/>
      <c r="S255" s="77"/>
      <c r="T255" s="77"/>
      <c r="U255" s="77"/>
      <c r="V255" s="20"/>
      <c r="W255" s="97"/>
      <c r="X255" s="77"/>
      <c r="Y255" s="77"/>
      <c r="Z255" s="77"/>
      <c r="AA255" s="19"/>
      <c r="AB255" s="19"/>
      <c r="AC255" s="77"/>
      <c r="AD255" s="73"/>
      <c r="AE255" s="77"/>
      <c r="AF255" s="24" t="str">
        <f t="shared" si="7"/>
        <v/>
      </c>
    </row>
    <row r="256" spans="1:32" ht="60" customHeight="1" x14ac:dyDescent="0.2">
      <c r="A256" s="49"/>
      <c r="B256" s="29" t="str">
        <f>IF('PCA Licit, Dispensa, Inexi'!$A256="","",VLOOKUP(A256,dados!$A$1:$B$24,2,FALSE))</f>
        <v/>
      </c>
      <c r="C256" s="82"/>
      <c r="D256" s="55"/>
      <c r="E256" s="82"/>
      <c r="F256" s="19"/>
      <c r="G256" s="77"/>
      <c r="H256" s="77"/>
      <c r="I256" s="109"/>
      <c r="J256" s="51"/>
      <c r="K256" s="76"/>
      <c r="L256" s="85"/>
      <c r="M256" s="50"/>
      <c r="N256" s="50"/>
      <c r="O256" s="50"/>
      <c r="P256" s="50"/>
      <c r="Q256" s="86"/>
      <c r="R256" s="86"/>
      <c r="S256" s="77"/>
      <c r="T256" s="77"/>
      <c r="U256" s="77"/>
      <c r="V256" s="20"/>
      <c r="W256" s="97"/>
      <c r="X256" s="77"/>
      <c r="Y256" s="77"/>
      <c r="Z256" s="77"/>
      <c r="AA256" s="19"/>
      <c r="AB256" s="19"/>
      <c r="AC256" s="77"/>
      <c r="AD256" s="73"/>
      <c r="AE256" s="77"/>
      <c r="AF256" s="24" t="str">
        <f t="shared" ref="AF256:AF319" si="8">IF(AE256="","",DATEDIF(Y256,AE256,"d"))</f>
        <v/>
      </c>
    </row>
    <row r="257" spans="1:32" ht="60" customHeight="1" x14ac:dyDescent="0.2">
      <c r="A257" s="49"/>
      <c r="B257" s="29" t="str">
        <f>IF('PCA Licit, Dispensa, Inexi'!$A257="","",VLOOKUP(A257,dados!$A$1:$B$24,2,FALSE))</f>
        <v/>
      </c>
      <c r="C257" s="82"/>
      <c r="D257" s="55"/>
      <c r="E257" s="82"/>
      <c r="F257" s="19"/>
      <c r="G257" s="77"/>
      <c r="H257" s="77"/>
      <c r="I257" s="109"/>
      <c r="J257" s="51"/>
      <c r="K257" s="76"/>
      <c r="L257" s="85"/>
      <c r="M257" s="50"/>
      <c r="N257" s="50"/>
      <c r="O257" s="50"/>
      <c r="P257" s="50"/>
      <c r="Q257" s="86"/>
      <c r="R257" s="86"/>
      <c r="S257" s="77"/>
      <c r="T257" s="77"/>
      <c r="U257" s="77"/>
      <c r="V257" s="20"/>
      <c r="W257" s="97"/>
      <c r="X257" s="77"/>
      <c r="Y257" s="77"/>
      <c r="Z257" s="77"/>
      <c r="AA257" s="19"/>
      <c r="AB257" s="19"/>
      <c r="AC257" s="77"/>
      <c r="AD257" s="73"/>
      <c r="AE257" s="77"/>
      <c r="AF257" s="24" t="str">
        <f t="shared" si="8"/>
        <v/>
      </c>
    </row>
    <row r="258" spans="1:32" ht="60" customHeight="1" x14ac:dyDescent="0.2">
      <c r="A258" s="49"/>
      <c r="B258" s="29" t="str">
        <f>IF('PCA Licit, Dispensa, Inexi'!$A258="","",VLOOKUP(A258,dados!$A$1:$B$24,2,FALSE))</f>
        <v/>
      </c>
      <c r="C258" s="82"/>
      <c r="D258" s="55"/>
      <c r="E258" s="82"/>
      <c r="F258" s="19"/>
      <c r="G258" s="77"/>
      <c r="H258" s="77"/>
      <c r="I258" s="109"/>
      <c r="J258" s="51"/>
      <c r="K258" s="76"/>
      <c r="L258" s="85"/>
      <c r="M258" s="50"/>
      <c r="N258" s="50"/>
      <c r="O258" s="50"/>
      <c r="P258" s="50"/>
      <c r="Q258" s="86"/>
      <c r="R258" s="86"/>
      <c r="S258" s="77"/>
      <c r="T258" s="77"/>
      <c r="U258" s="77"/>
      <c r="V258" s="20"/>
      <c r="W258" s="97"/>
      <c r="X258" s="77"/>
      <c r="Y258" s="77"/>
      <c r="Z258" s="77"/>
      <c r="AA258" s="19"/>
      <c r="AB258" s="19"/>
      <c r="AC258" s="77"/>
      <c r="AD258" s="73"/>
      <c r="AE258" s="77"/>
      <c r="AF258" s="24" t="str">
        <f t="shared" si="8"/>
        <v/>
      </c>
    </row>
    <row r="259" spans="1:32" ht="60" customHeight="1" x14ac:dyDescent="0.2">
      <c r="A259" s="49"/>
      <c r="B259" s="29" t="str">
        <f>IF('PCA Licit, Dispensa, Inexi'!$A259="","",VLOOKUP(A259,dados!$A$1:$B$24,2,FALSE))</f>
        <v/>
      </c>
      <c r="C259" s="82"/>
      <c r="D259" s="55"/>
      <c r="E259" s="82"/>
      <c r="F259" s="19"/>
      <c r="G259" s="77"/>
      <c r="H259" s="77"/>
      <c r="I259" s="109"/>
      <c r="J259" s="51"/>
      <c r="K259" s="76"/>
      <c r="L259" s="85"/>
      <c r="M259" s="50"/>
      <c r="N259" s="50"/>
      <c r="O259" s="50"/>
      <c r="P259" s="50"/>
      <c r="Q259" s="86"/>
      <c r="R259" s="86"/>
      <c r="S259" s="77"/>
      <c r="T259" s="77"/>
      <c r="U259" s="77"/>
      <c r="V259" s="20"/>
      <c r="W259" s="97"/>
      <c r="X259" s="77"/>
      <c r="Y259" s="77"/>
      <c r="Z259" s="77"/>
      <c r="AA259" s="19"/>
      <c r="AB259" s="19"/>
      <c r="AC259" s="77"/>
      <c r="AD259" s="73"/>
      <c r="AE259" s="77"/>
      <c r="AF259" s="24" t="str">
        <f t="shared" si="8"/>
        <v/>
      </c>
    </row>
    <row r="260" spans="1:32" ht="60" customHeight="1" x14ac:dyDescent="0.2">
      <c r="A260" s="49"/>
      <c r="B260" s="29" t="str">
        <f>IF('PCA Licit, Dispensa, Inexi'!$A260="","",VLOOKUP(A260,dados!$A$1:$B$24,2,FALSE))</f>
        <v/>
      </c>
      <c r="C260" s="82"/>
      <c r="D260" s="55"/>
      <c r="E260" s="82"/>
      <c r="F260" s="19"/>
      <c r="G260" s="77"/>
      <c r="H260" s="77"/>
      <c r="I260" s="109"/>
      <c r="J260" s="51"/>
      <c r="K260" s="76"/>
      <c r="L260" s="85"/>
      <c r="M260" s="50"/>
      <c r="N260" s="50"/>
      <c r="O260" s="50"/>
      <c r="P260" s="50"/>
      <c r="Q260" s="86"/>
      <c r="R260" s="86"/>
      <c r="S260" s="77"/>
      <c r="T260" s="77"/>
      <c r="U260" s="77"/>
      <c r="V260" s="20"/>
      <c r="W260" s="97"/>
      <c r="X260" s="77"/>
      <c r="Y260" s="77"/>
      <c r="Z260" s="77"/>
      <c r="AA260" s="19"/>
      <c r="AB260" s="19"/>
      <c r="AC260" s="77"/>
      <c r="AD260" s="73"/>
      <c r="AE260" s="77"/>
      <c r="AF260" s="24" t="str">
        <f t="shared" si="8"/>
        <v/>
      </c>
    </row>
    <row r="261" spans="1:32" ht="60" customHeight="1" x14ac:dyDescent="0.2">
      <c r="A261" s="49"/>
      <c r="B261" s="29" t="str">
        <f>IF('PCA Licit, Dispensa, Inexi'!$A261="","",VLOOKUP(A261,dados!$A$1:$B$24,2,FALSE))</f>
        <v/>
      </c>
      <c r="C261" s="82"/>
      <c r="D261" s="55"/>
      <c r="E261" s="82"/>
      <c r="F261" s="19"/>
      <c r="G261" s="77"/>
      <c r="H261" s="77"/>
      <c r="I261" s="109"/>
      <c r="J261" s="51"/>
      <c r="K261" s="76"/>
      <c r="L261" s="85"/>
      <c r="M261" s="50"/>
      <c r="N261" s="50"/>
      <c r="O261" s="50"/>
      <c r="P261" s="50"/>
      <c r="Q261" s="86"/>
      <c r="R261" s="86"/>
      <c r="S261" s="77"/>
      <c r="T261" s="77"/>
      <c r="U261" s="77"/>
      <c r="V261" s="20"/>
      <c r="W261" s="97"/>
      <c r="X261" s="77"/>
      <c r="Y261" s="77"/>
      <c r="Z261" s="77"/>
      <c r="AA261" s="19"/>
      <c r="AB261" s="19"/>
      <c r="AC261" s="77"/>
      <c r="AD261" s="73"/>
      <c r="AE261" s="77"/>
      <c r="AF261" s="24" t="str">
        <f t="shared" si="8"/>
        <v/>
      </c>
    </row>
    <row r="262" spans="1:32" ht="60" customHeight="1" x14ac:dyDescent="0.2">
      <c r="A262" s="49"/>
      <c r="B262" s="29" t="str">
        <f>IF('PCA Licit, Dispensa, Inexi'!$A262="","",VLOOKUP(A262,dados!$A$1:$B$24,2,FALSE))</f>
        <v/>
      </c>
      <c r="C262" s="82"/>
      <c r="D262" s="55"/>
      <c r="E262" s="82"/>
      <c r="F262" s="19"/>
      <c r="G262" s="77"/>
      <c r="H262" s="77"/>
      <c r="I262" s="109"/>
      <c r="J262" s="51"/>
      <c r="K262" s="76"/>
      <c r="L262" s="85"/>
      <c r="M262" s="50"/>
      <c r="N262" s="50"/>
      <c r="O262" s="50"/>
      <c r="P262" s="50"/>
      <c r="Q262" s="86"/>
      <c r="R262" s="86"/>
      <c r="S262" s="77"/>
      <c r="T262" s="77"/>
      <c r="U262" s="77"/>
      <c r="V262" s="20"/>
      <c r="W262" s="97"/>
      <c r="X262" s="77"/>
      <c r="Y262" s="77"/>
      <c r="Z262" s="77"/>
      <c r="AA262" s="19"/>
      <c r="AB262" s="19"/>
      <c r="AC262" s="77"/>
      <c r="AD262" s="73"/>
      <c r="AE262" s="77"/>
      <c r="AF262" s="24" t="str">
        <f t="shared" si="8"/>
        <v/>
      </c>
    </row>
    <row r="263" spans="1:32" ht="60" customHeight="1" x14ac:dyDescent="0.2">
      <c r="A263" s="49"/>
      <c r="B263" s="29" t="str">
        <f>IF('PCA Licit, Dispensa, Inexi'!$A263="","",VLOOKUP(A263,dados!$A$1:$B$24,2,FALSE))</f>
        <v/>
      </c>
      <c r="C263" s="82"/>
      <c r="D263" s="55"/>
      <c r="E263" s="82"/>
      <c r="F263" s="19"/>
      <c r="G263" s="77"/>
      <c r="H263" s="77"/>
      <c r="I263" s="109"/>
      <c r="J263" s="51"/>
      <c r="K263" s="76"/>
      <c r="L263" s="85"/>
      <c r="M263" s="50"/>
      <c r="N263" s="50"/>
      <c r="O263" s="50"/>
      <c r="P263" s="50"/>
      <c r="Q263" s="86"/>
      <c r="R263" s="86"/>
      <c r="S263" s="77"/>
      <c r="T263" s="77"/>
      <c r="U263" s="77"/>
      <c r="V263" s="20"/>
      <c r="W263" s="97"/>
      <c r="X263" s="77"/>
      <c r="Y263" s="77"/>
      <c r="Z263" s="77"/>
      <c r="AA263" s="19"/>
      <c r="AB263" s="19"/>
      <c r="AC263" s="77"/>
      <c r="AD263" s="73"/>
      <c r="AE263" s="77"/>
      <c r="AF263" s="24" t="str">
        <f t="shared" si="8"/>
        <v/>
      </c>
    </row>
    <row r="264" spans="1:32" ht="60" customHeight="1" x14ac:dyDescent="0.2">
      <c r="A264" s="49"/>
      <c r="B264" s="29" t="str">
        <f>IF('PCA Licit, Dispensa, Inexi'!$A264="","",VLOOKUP(A264,dados!$A$1:$B$24,2,FALSE))</f>
        <v/>
      </c>
      <c r="C264" s="82"/>
      <c r="D264" s="55"/>
      <c r="E264" s="82"/>
      <c r="F264" s="19"/>
      <c r="G264" s="77"/>
      <c r="H264" s="77"/>
      <c r="I264" s="109"/>
      <c r="J264" s="51"/>
      <c r="K264" s="76"/>
      <c r="L264" s="85"/>
      <c r="M264" s="50"/>
      <c r="N264" s="50"/>
      <c r="O264" s="50"/>
      <c r="P264" s="50"/>
      <c r="Q264" s="86"/>
      <c r="R264" s="86"/>
      <c r="S264" s="77"/>
      <c r="T264" s="77"/>
      <c r="U264" s="77"/>
      <c r="V264" s="20"/>
      <c r="W264" s="97"/>
      <c r="X264" s="77"/>
      <c r="Y264" s="77"/>
      <c r="Z264" s="77"/>
      <c r="AA264" s="19"/>
      <c r="AB264" s="19"/>
      <c r="AC264" s="77"/>
      <c r="AD264" s="73"/>
      <c r="AE264" s="77"/>
      <c r="AF264" s="24" t="str">
        <f t="shared" si="8"/>
        <v/>
      </c>
    </row>
    <row r="265" spans="1:32" ht="60" customHeight="1" x14ac:dyDescent="0.2">
      <c r="A265" s="49"/>
      <c r="B265" s="29" t="str">
        <f>IF('PCA Licit, Dispensa, Inexi'!$A265="","",VLOOKUP(A265,dados!$A$1:$B$24,2,FALSE))</f>
        <v/>
      </c>
      <c r="C265" s="82"/>
      <c r="D265" s="55"/>
      <c r="E265" s="82"/>
      <c r="F265" s="19"/>
      <c r="G265" s="77"/>
      <c r="H265" s="77"/>
      <c r="I265" s="109"/>
      <c r="J265" s="51"/>
      <c r="K265" s="76"/>
      <c r="L265" s="85"/>
      <c r="M265" s="50"/>
      <c r="N265" s="50"/>
      <c r="O265" s="50"/>
      <c r="P265" s="50"/>
      <c r="Q265" s="86"/>
      <c r="R265" s="86"/>
      <c r="S265" s="77"/>
      <c r="T265" s="77"/>
      <c r="U265" s="77"/>
      <c r="V265" s="20"/>
      <c r="W265" s="97"/>
      <c r="X265" s="77"/>
      <c r="Y265" s="77"/>
      <c r="Z265" s="77"/>
      <c r="AA265" s="19"/>
      <c r="AB265" s="19"/>
      <c r="AC265" s="77"/>
      <c r="AD265" s="73"/>
      <c r="AE265" s="77"/>
      <c r="AF265" s="24" t="str">
        <f t="shared" si="8"/>
        <v/>
      </c>
    </row>
    <row r="266" spans="1:32" ht="60" customHeight="1" x14ac:dyDescent="0.2">
      <c r="A266" s="49"/>
      <c r="B266" s="29" t="str">
        <f>IF('PCA Licit, Dispensa, Inexi'!$A266="","",VLOOKUP(A266,dados!$A$1:$B$24,2,FALSE))</f>
        <v/>
      </c>
      <c r="C266" s="82"/>
      <c r="D266" s="55"/>
      <c r="E266" s="82"/>
      <c r="F266" s="19"/>
      <c r="G266" s="77"/>
      <c r="H266" s="77"/>
      <c r="I266" s="109"/>
      <c r="J266" s="51"/>
      <c r="K266" s="76"/>
      <c r="L266" s="85"/>
      <c r="M266" s="50"/>
      <c r="N266" s="50"/>
      <c r="O266" s="50"/>
      <c r="P266" s="50"/>
      <c r="Q266" s="86"/>
      <c r="R266" s="86"/>
      <c r="S266" s="77"/>
      <c r="T266" s="77"/>
      <c r="U266" s="77"/>
      <c r="V266" s="20"/>
      <c r="W266" s="97"/>
      <c r="X266" s="77"/>
      <c r="Y266" s="77"/>
      <c r="Z266" s="77"/>
      <c r="AA266" s="19"/>
      <c r="AB266" s="19"/>
      <c r="AC266" s="77"/>
      <c r="AD266" s="73"/>
      <c r="AE266" s="77"/>
      <c r="AF266" s="24" t="str">
        <f t="shared" si="8"/>
        <v/>
      </c>
    </row>
    <row r="267" spans="1:32" ht="60" customHeight="1" x14ac:dyDescent="0.2">
      <c r="A267" s="49"/>
      <c r="B267" s="29" t="str">
        <f>IF('PCA Licit, Dispensa, Inexi'!$A267="","",VLOOKUP(A267,dados!$A$1:$B$24,2,FALSE))</f>
        <v/>
      </c>
      <c r="C267" s="82"/>
      <c r="D267" s="55"/>
      <c r="E267" s="82"/>
      <c r="F267" s="19"/>
      <c r="G267" s="77"/>
      <c r="H267" s="77"/>
      <c r="I267" s="109"/>
      <c r="J267" s="51"/>
      <c r="K267" s="76"/>
      <c r="L267" s="85"/>
      <c r="M267" s="50"/>
      <c r="N267" s="50"/>
      <c r="O267" s="50"/>
      <c r="P267" s="50"/>
      <c r="Q267" s="86"/>
      <c r="R267" s="86"/>
      <c r="S267" s="77"/>
      <c r="T267" s="77"/>
      <c r="U267" s="77"/>
      <c r="V267" s="20"/>
      <c r="W267" s="97"/>
      <c r="X267" s="77"/>
      <c r="Y267" s="77"/>
      <c r="Z267" s="77"/>
      <c r="AA267" s="19"/>
      <c r="AB267" s="19"/>
      <c r="AC267" s="77"/>
      <c r="AD267" s="73"/>
      <c r="AE267" s="77"/>
      <c r="AF267" s="24" t="str">
        <f t="shared" si="8"/>
        <v/>
      </c>
    </row>
    <row r="268" spans="1:32" ht="60" customHeight="1" x14ac:dyDescent="0.2">
      <c r="A268" s="49"/>
      <c r="B268" s="29" t="str">
        <f>IF('PCA Licit, Dispensa, Inexi'!$A268="","",VLOOKUP(A268,dados!$A$1:$B$24,2,FALSE))</f>
        <v/>
      </c>
      <c r="C268" s="82"/>
      <c r="D268" s="55"/>
      <c r="E268" s="82"/>
      <c r="F268" s="19"/>
      <c r="G268" s="77"/>
      <c r="H268" s="77"/>
      <c r="I268" s="109"/>
      <c r="J268" s="51"/>
      <c r="K268" s="76"/>
      <c r="L268" s="85"/>
      <c r="M268" s="50"/>
      <c r="N268" s="50"/>
      <c r="O268" s="50"/>
      <c r="P268" s="50"/>
      <c r="Q268" s="86"/>
      <c r="R268" s="86"/>
      <c r="S268" s="77"/>
      <c r="T268" s="77"/>
      <c r="U268" s="77"/>
      <c r="V268" s="20"/>
      <c r="W268" s="97"/>
      <c r="X268" s="77"/>
      <c r="Y268" s="77"/>
      <c r="Z268" s="77"/>
      <c r="AA268" s="19"/>
      <c r="AB268" s="19"/>
      <c r="AC268" s="77"/>
      <c r="AD268" s="73"/>
      <c r="AE268" s="77"/>
      <c r="AF268" s="24" t="str">
        <f t="shared" si="8"/>
        <v/>
      </c>
    </row>
    <row r="269" spans="1:32" ht="60" customHeight="1" x14ac:dyDescent="0.2">
      <c r="A269" s="49"/>
      <c r="B269" s="29" t="str">
        <f>IF('PCA Licit, Dispensa, Inexi'!$A269="","",VLOOKUP(A269,dados!$A$1:$B$24,2,FALSE))</f>
        <v/>
      </c>
      <c r="C269" s="82"/>
      <c r="D269" s="55"/>
      <c r="E269" s="82"/>
      <c r="F269" s="19"/>
      <c r="G269" s="77"/>
      <c r="H269" s="77"/>
      <c r="I269" s="109"/>
      <c r="J269" s="51"/>
      <c r="K269" s="76"/>
      <c r="L269" s="85"/>
      <c r="M269" s="50"/>
      <c r="N269" s="50"/>
      <c r="O269" s="50"/>
      <c r="P269" s="50"/>
      <c r="Q269" s="86"/>
      <c r="R269" s="86"/>
      <c r="S269" s="77"/>
      <c r="T269" s="77"/>
      <c r="U269" s="77"/>
      <c r="V269" s="20"/>
      <c r="W269" s="97"/>
      <c r="X269" s="77"/>
      <c r="Y269" s="77"/>
      <c r="Z269" s="77"/>
      <c r="AA269" s="19"/>
      <c r="AB269" s="19"/>
      <c r="AC269" s="77"/>
      <c r="AD269" s="73"/>
      <c r="AE269" s="77"/>
      <c r="AF269" s="24" t="str">
        <f t="shared" si="8"/>
        <v/>
      </c>
    </row>
    <row r="270" spans="1:32" ht="60" customHeight="1" x14ac:dyDescent="0.2">
      <c r="A270" s="49"/>
      <c r="B270" s="29" t="str">
        <f>IF('PCA Licit, Dispensa, Inexi'!$A270="","",VLOOKUP(A270,dados!$A$1:$B$24,2,FALSE))</f>
        <v/>
      </c>
      <c r="C270" s="82"/>
      <c r="D270" s="55"/>
      <c r="E270" s="82"/>
      <c r="F270" s="19"/>
      <c r="G270" s="77"/>
      <c r="H270" s="77"/>
      <c r="I270" s="109"/>
      <c r="J270" s="51"/>
      <c r="K270" s="76"/>
      <c r="L270" s="85"/>
      <c r="M270" s="50"/>
      <c r="N270" s="50"/>
      <c r="O270" s="50"/>
      <c r="P270" s="50"/>
      <c r="Q270" s="86"/>
      <c r="R270" s="86"/>
      <c r="S270" s="77"/>
      <c r="T270" s="77"/>
      <c r="U270" s="77"/>
      <c r="V270" s="20"/>
      <c r="W270" s="97"/>
      <c r="X270" s="77"/>
      <c r="Y270" s="77"/>
      <c r="Z270" s="77"/>
      <c r="AA270" s="19"/>
      <c r="AB270" s="19"/>
      <c r="AC270" s="77"/>
      <c r="AD270" s="73"/>
      <c r="AE270" s="77"/>
      <c r="AF270" s="24" t="str">
        <f t="shared" si="8"/>
        <v/>
      </c>
    </row>
    <row r="271" spans="1:32" ht="60" customHeight="1" x14ac:dyDescent="0.2">
      <c r="A271" s="49"/>
      <c r="B271" s="29" t="str">
        <f>IF('PCA Licit, Dispensa, Inexi'!$A271="","",VLOOKUP(A271,dados!$A$1:$B$24,2,FALSE))</f>
        <v/>
      </c>
      <c r="C271" s="82"/>
      <c r="D271" s="55"/>
      <c r="E271" s="82"/>
      <c r="F271" s="19"/>
      <c r="G271" s="77"/>
      <c r="H271" s="77"/>
      <c r="I271" s="109"/>
      <c r="J271" s="51"/>
      <c r="K271" s="76"/>
      <c r="L271" s="85"/>
      <c r="M271" s="50"/>
      <c r="N271" s="50"/>
      <c r="O271" s="50"/>
      <c r="P271" s="50"/>
      <c r="Q271" s="86"/>
      <c r="R271" s="86"/>
      <c r="S271" s="77"/>
      <c r="T271" s="77"/>
      <c r="U271" s="77"/>
      <c r="V271" s="20"/>
      <c r="W271" s="97"/>
      <c r="X271" s="77"/>
      <c r="Y271" s="77"/>
      <c r="Z271" s="77"/>
      <c r="AA271" s="19"/>
      <c r="AB271" s="19"/>
      <c r="AC271" s="77"/>
      <c r="AD271" s="73"/>
      <c r="AE271" s="77"/>
      <c r="AF271" s="24" t="str">
        <f t="shared" si="8"/>
        <v/>
      </c>
    </row>
    <row r="272" spans="1:32" ht="60" customHeight="1" x14ac:dyDescent="0.2">
      <c r="A272" s="49"/>
      <c r="B272" s="29" t="str">
        <f>IF('PCA Licit, Dispensa, Inexi'!$A272="","",VLOOKUP(A272,dados!$A$1:$B$24,2,FALSE))</f>
        <v/>
      </c>
      <c r="C272" s="82"/>
      <c r="D272" s="55"/>
      <c r="E272" s="82"/>
      <c r="F272" s="19"/>
      <c r="G272" s="77"/>
      <c r="H272" s="77"/>
      <c r="I272" s="109"/>
      <c r="J272" s="51"/>
      <c r="K272" s="76"/>
      <c r="L272" s="85"/>
      <c r="M272" s="50"/>
      <c r="N272" s="50"/>
      <c r="O272" s="50"/>
      <c r="P272" s="50"/>
      <c r="Q272" s="86"/>
      <c r="R272" s="86"/>
      <c r="S272" s="77"/>
      <c r="T272" s="77"/>
      <c r="U272" s="77"/>
      <c r="V272" s="20"/>
      <c r="W272" s="97"/>
      <c r="X272" s="77"/>
      <c r="Y272" s="77"/>
      <c r="Z272" s="77"/>
      <c r="AA272" s="19"/>
      <c r="AB272" s="19"/>
      <c r="AC272" s="77"/>
      <c r="AD272" s="73"/>
      <c r="AE272" s="77"/>
      <c r="AF272" s="24" t="str">
        <f t="shared" si="8"/>
        <v/>
      </c>
    </row>
    <row r="273" spans="1:32" ht="60" customHeight="1" x14ac:dyDescent="0.2">
      <c r="A273" s="49"/>
      <c r="B273" s="29" t="str">
        <f>IF('PCA Licit, Dispensa, Inexi'!$A273="","",VLOOKUP(A273,dados!$A$1:$B$24,2,FALSE))</f>
        <v/>
      </c>
      <c r="C273" s="82"/>
      <c r="D273" s="55"/>
      <c r="E273" s="82"/>
      <c r="F273" s="19"/>
      <c r="G273" s="77"/>
      <c r="H273" s="77"/>
      <c r="I273" s="109"/>
      <c r="J273" s="51"/>
      <c r="K273" s="76"/>
      <c r="L273" s="85"/>
      <c r="M273" s="50"/>
      <c r="N273" s="50"/>
      <c r="O273" s="50"/>
      <c r="P273" s="50"/>
      <c r="Q273" s="86"/>
      <c r="R273" s="86"/>
      <c r="S273" s="77"/>
      <c r="T273" s="77"/>
      <c r="U273" s="77"/>
      <c r="V273" s="20"/>
      <c r="W273" s="97"/>
      <c r="X273" s="77"/>
      <c r="Y273" s="77"/>
      <c r="Z273" s="77"/>
      <c r="AA273" s="19"/>
      <c r="AB273" s="19"/>
      <c r="AC273" s="77"/>
      <c r="AD273" s="73"/>
      <c r="AE273" s="77"/>
      <c r="AF273" s="24" t="str">
        <f t="shared" si="8"/>
        <v/>
      </c>
    </row>
    <row r="274" spans="1:32" ht="60" customHeight="1" x14ac:dyDescent="0.2">
      <c r="A274" s="49"/>
      <c r="B274" s="29" t="str">
        <f>IF('PCA Licit, Dispensa, Inexi'!$A274="","",VLOOKUP(A274,dados!$A$1:$B$24,2,FALSE))</f>
        <v/>
      </c>
      <c r="C274" s="82"/>
      <c r="D274" s="55"/>
      <c r="E274" s="82"/>
      <c r="F274" s="19"/>
      <c r="G274" s="77"/>
      <c r="H274" s="77"/>
      <c r="I274" s="109"/>
      <c r="J274" s="51"/>
      <c r="K274" s="76"/>
      <c r="L274" s="85"/>
      <c r="M274" s="50"/>
      <c r="N274" s="50"/>
      <c r="O274" s="50"/>
      <c r="P274" s="50"/>
      <c r="Q274" s="86"/>
      <c r="R274" s="86"/>
      <c r="S274" s="77"/>
      <c r="T274" s="77"/>
      <c r="U274" s="77"/>
      <c r="V274" s="20"/>
      <c r="W274" s="97"/>
      <c r="X274" s="77"/>
      <c r="Y274" s="77"/>
      <c r="Z274" s="77"/>
      <c r="AA274" s="19"/>
      <c r="AB274" s="19"/>
      <c r="AC274" s="77"/>
      <c r="AD274" s="73"/>
      <c r="AE274" s="77"/>
      <c r="AF274" s="24" t="str">
        <f t="shared" si="8"/>
        <v/>
      </c>
    </row>
    <row r="275" spans="1:32" ht="60" customHeight="1" x14ac:dyDescent="0.2">
      <c r="A275" s="49"/>
      <c r="B275" s="29" t="str">
        <f>IF('PCA Licit, Dispensa, Inexi'!$A275="","",VLOOKUP(A275,dados!$A$1:$B$24,2,FALSE))</f>
        <v/>
      </c>
      <c r="C275" s="82"/>
      <c r="D275" s="55"/>
      <c r="E275" s="82"/>
      <c r="F275" s="19"/>
      <c r="G275" s="77"/>
      <c r="H275" s="77"/>
      <c r="I275" s="109"/>
      <c r="J275" s="51"/>
      <c r="K275" s="76"/>
      <c r="L275" s="85"/>
      <c r="M275" s="50"/>
      <c r="N275" s="50"/>
      <c r="O275" s="50"/>
      <c r="P275" s="50"/>
      <c r="Q275" s="86"/>
      <c r="R275" s="86"/>
      <c r="S275" s="77"/>
      <c r="T275" s="77"/>
      <c r="U275" s="77"/>
      <c r="V275" s="20"/>
      <c r="W275" s="97"/>
      <c r="X275" s="77"/>
      <c r="Y275" s="77"/>
      <c r="Z275" s="77"/>
      <c r="AA275" s="19"/>
      <c r="AB275" s="19"/>
      <c r="AC275" s="77"/>
      <c r="AD275" s="73"/>
      <c r="AE275" s="77"/>
      <c r="AF275" s="24" t="str">
        <f t="shared" si="8"/>
        <v/>
      </c>
    </row>
    <row r="276" spans="1:32" ht="60" customHeight="1" x14ac:dyDescent="0.2">
      <c r="A276" s="49"/>
      <c r="B276" s="29" t="str">
        <f>IF('PCA Licit, Dispensa, Inexi'!$A276="","",VLOOKUP(A276,dados!$A$1:$B$24,2,FALSE))</f>
        <v/>
      </c>
      <c r="C276" s="82"/>
      <c r="D276" s="55"/>
      <c r="E276" s="82"/>
      <c r="F276" s="19"/>
      <c r="G276" s="77"/>
      <c r="H276" s="77"/>
      <c r="I276" s="109"/>
      <c r="J276" s="51"/>
      <c r="K276" s="76"/>
      <c r="L276" s="85"/>
      <c r="M276" s="50"/>
      <c r="N276" s="50"/>
      <c r="O276" s="50"/>
      <c r="P276" s="50"/>
      <c r="Q276" s="86"/>
      <c r="R276" s="86"/>
      <c r="S276" s="77"/>
      <c r="T276" s="77"/>
      <c r="U276" s="77"/>
      <c r="V276" s="20"/>
      <c r="W276" s="97"/>
      <c r="X276" s="77"/>
      <c r="Y276" s="77"/>
      <c r="Z276" s="77"/>
      <c r="AA276" s="19"/>
      <c r="AB276" s="19"/>
      <c r="AC276" s="77"/>
      <c r="AD276" s="73"/>
      <c r="AE276" s="77"/>
      <c r="AF276" s="24" t="str">
        <f t="shared" si="8"/>
        <v/>
      </c>
    </row>
    <row r="277" spans="1:32" ht="60" customHeight="1" x14ac:dyDescent="0.2">
      <c r="A277" s="49"/>
      <c r="B277" s="29" t="str">
        <f>IF('PCA Licit, Dispensa, Inexi'!$A277="","",VLOOKUP(A277,dados!$A$1:$B$24,2,FALSE))</f>
        <v/>
      </c>
      <c r="C277" s="82"/>
      <c r="D277" s="55"/>
      <c r="E277" s="82"/>
      <c r="F277" s="19"/>
      <c r="G277" s="77"/>
      <c r="H277" s="77"/>
      <c r="I277" s="109"/>
      <c r="J277" s="51"/>
      <c r="K277" s="76"/>
      <c r="L277" s="85"/>
      <c r="M277" s="50"/>
      <c r="N277" s="50"/>
      <c r="O277" s="50"/>
      <c r="P277" s="50"/>
      <c r="Q277" s="86"/>
      <c r="R277" s="86"/>
      <c r="S277" s="77"/>
      <c r="T277" s="77"/>
      <c r="U277" s="77"/>
      <c r="V277" s="20"/>
      <c r="W277" s="97"/>
      <c r="X277" s="77"/>
      <c r="Y277" s="77"/>
      <c r="Z277" s="77"/>
      <c r="AA277" s="19"/>
      <c r="AB277" s="19"/>
      <c r="AC277" s="77"/>
      <c r="AD277" s="73"/>
      <c r="AE277" s="77"/>
      <c r="AF277" s="24" t="str">
        <f t="shared" si="8"/>
        <v/>
      </c>
    </row>
    <row r="278" spans="1:32" ht="60" customHeight="1" x14ac:dyDescent="0.2">
      <c r="A278" s="49"/>
      <c r="B278" s="29" t="str">
        <f>IF('PCA Licit, Dispensa, Inexi'!$A278="","",VLOOKUP(A278,dados!$A$1:$B$24,2,FALSE))</f>
        <v/>
      </c>
      <c r="C278" s="82"/>
      <c r="D278" s="55"/>
      <c r="E278" s="82"/>
      <c r="F278" s="19"/>
      <c r="G278" s="77"/>
      <c r="H278" s="77"/>
      <c r="I278" s="109"/>
      <c r="J278" s="51"/>
      <c r="K278" s="76"/>
      <c r="L278" s="85"/>
      <c r="M278" s="50"/>
      <c r="N278" s="50"/>
      <c r="O278" s="50"/>
      <c r="P278" s="50"/>
      <c r="Q278" s="86"/>
      <c r="R278" s="86"/>
      <c r="S278" s="77"/>
      <c r="T278" s="77"/>
      <c r="U278" s="77"/>
      <c r="V278" s="20"/>
      <c r="W278" s="97"/>
      <c r="X278" s="77"/>
      <c r="Y278" s="77"/>
      <c r="Z278" s="77"/>
      <c r="AA278" s="19"/>
      <c r="AB278" s="19"/>
      <c r="AC278" s="77"/>
      <c r="AD278" s="73"/>
      <c r="AE278" s="77"/>
      <c r="AF278" s="24" t="str">
        <f t="shared" si="8"/>
        <v/>
      </c>
    </row>
    <row r="279" spans="1:32" ht="60" customHeight="1" x14ac:dyDescent="0.2">
      <c r="A279" s="49"/>
      <c r="B279" s="29" t="str">
        <f>IF('PCA Licit, Dispensa, Inexi'!$A279="","",VLOOKUP(A279,dados!$A$1:$B$24,2,FALSE))</f>
        <v/>
      </c>
      <c r="C279" s="82"/>
      <c r="D279" s="55"/>
      <c r="E279" s="82"/>
      <c r="F279" s="19"/>
      <c r="G279" s="77"/>
      <c r="H279" s="77"/>
      <c r="I279" s="109"/>
      <c r="J279" s="51"/>
      <c r="K279" s="76"/>
      <c r="L279" s="85"/>
      <c r="M279" s="50"/>
      <c r="N279" s="50"/>
      <c r="O279" s="50"/>
      <c r="P279" s="50"/>
      <c r="Q279" s="86"/>
      <c r="R279" s="86"/>
      <c r="S279" s="77"/>
      <c r="T279" s="77"/>
      <c r="U279" s="77"/>
      <c r="V279" s="20"/>
      <c r="W279" s="97"/>
      <c r="X279" s="77"/>
      <c r="Y279" s="77"/>
      <c r="Z279" s="77"/>
      <c r="AA279" s="19"/>
      <c r="AB279" s="19"/>
      <c r="AC279" s="77"/>
      <c r="AD279" s="73"/>
      <c r="AE279" s="77"/>
      <c r="AF279" s="24" t="str">
        <f t="shared" si="8"/>
        <v/>
      </c>
    </row>
    <row r="280" spans="1:32" ht="60" customHeight="1" x14ac:dyDescent="0.2">
      <c r="A280" s="49"/>
      <c r="B280" s="29" t="str">
        <f>IF('PCA Licit, Dispensa, Inexi'!$A280="","",VLOOKUP(A280,dados!$A$1:$B$24,2,FALSE))</f>
        <v/>
      </c>
      <c r="C280" s="82"/>
      <c r="D280" s="55"/>
      <c r="E280" s="82"/>
      <c r="F280" s="19"/>
      <c r="G280" s="77"/>
      <c r="H280" s="77"/>
      <c r="I280" s="109"/>
      <c r="J280" s="51"/>
      <c r="K280" s="76"/>
      <c r="L280" s="85"/>
      <c r="M280" s="50"/>
      <c r="N280" s="50"/>
      <c r="O280" s="50"/>
      <c r="P280" s="50"/>
      <c r="Q280" s="86"/>
      <c r="R280" s="86"/>
      <c r="S280" s="77"/>
      <c r="T280" s="77"/>
      <c r="U280" s="77"/>
      <c r="V280" s="20"/>
      <c r="W280" s="97"/>
      <c r="X280" s="77"/>
      <c r="Y280" s="77"/>
      <c r="Z280" s="77"/>
      <c r="AA280" s="19"/>
      <c r="AB280" s="19"/>
      <c r="AC280" s="77"/>
      <c r="AD280" s="73"/>
      <c r="AE280" s="77"/>
      <c r="AF280" s="24" t="str">
        <f t="shared" si="8"/>
        <v/>
      </c>
    </row>
    <row r="281" spans="1:32" ht="60" customHeight="1" x14ac:dyDescent="0.2">
      <c r="A281" s="49"/>
      <c r="B281" s="29" t="str">
        <f>IF('PCA Licit, Dispensa, Inexi'!$A281="","",VLOOKUP(A281,dados!$A$1:$B$24,2,FALSE))</f>
        <v/>
      </c>
      <c r="C281" s="82"/>
      <c r="D281" s="55"/>
      <c r="E281" s="82"/>
      <c r="F281" s="19"/>
      <c r="G281" s="77"/>
      <c r="H281" s="77"/>
      <c r="I281" s="109"/>
      <c r="J281" s="51"/>
      <c r="K281" s="76"/>
      <c r="L281" s="85"/>
      <c r="M281" s="50"/>
      <c r="N281" s="50"/>
      <c r="O281" s="50"/>
      <c r="P281" s="50"/>
      <c r="Q281" s="86"/>
      <c r="R281" s="86"/>
      <c r="S281" s="77"/>
      <c r="T281" s="77"/>
      <c r="U281" s="77"/>
      <c r="V281" s="20"/>
      <c r="W281" s="97"/>
      <c r="X281" s="77"/>
      <c r="Y281" s="77"/>
      <c r="Z281" s="77"/>
      <c r="AA281" s="19"/>
      <c r="AB281" s="19"/>
      <c r="AC281" s="77"/>
      <c r="AD281" s="73"/>
      <c r="AE281" s="77"/>
      <c r="AF281" s="24" t="str">
        <f t="shared" si="8"/>
        <v/>
      </c>
    </row>
    <row r="282" spans="1:32" ht="60" customHeight="1" x14ac:dyDescent="0.2">
      <c r="A282" s="49"/>
      <c r="B282" s="29" t="str">
        <f>IF('PCA Licit, Dispensa, Inexi'!$A282="","",VLOOKUP(A282,dados!$A$1:$B$24,2,FALSE))</f>
        <v/>
      </c>
      <c r="C282" s="82"/>
      <c r="D282" s="55"/>
      <c r="E282" s="82"/>
      <c r="F282" s="19"/>
      <c r="G282" s="77"/>
      <c r="H282" s="77"/>
      <c r="I282" s="109"/>
      <c r="J282" s="51"/>
      <c r="K282" s="76"/>
      <c r="L282" s="85"/>
      <c r="M282" s="50"/>
      <c r="N282" s="50"/>
      <c r="O282" s="50"/>
      <c r="P282" s="50"/>
      <c r="Q282" s="86"/>
      <c r="R282" s="86"/>
      <c r="S282" s="77"/>
      <c r="T282" s="77"/>
      <c r="U282" s="77"/>
      <c r="V282" s="20"/>
      <c r="W282" s="97"/>
      <c r="X282" s="77"/>
      <c r="Y282" s="77"/>
      <c r="Z282" s="77"/>
      <c r="AA282" s="19"/>
      <c r="AB282" s="19"/>
      <c r="AC282" s="77"/>
      <c r="AD282" s="73"/>
      <c r="AE282" s="77"/>
      <c r="AF282" s="24" t="str">
        <f t="shared" si="8"/>
        <v/>
      </c>
    </row>
    <row r="283" spans="1:32" ht="60" customHeight="1" x14ac:dyDescent="0.2">
      <c r="A283" s="49"/>
      <c r="B283" s="29" t="str">
        <f>IF('PCA Licit, Dispensa, Inexi'!$A283="","",VLOOKUP(A283,dados!$A$1:$B$24,2,FALSE))</f>
        <v/>
      </c>
      <c r="C283" s="82"/>
      <c r="D283" s="55"/>
      <c r="E283" s="82"/>
      <c r="F283" s="19"/>
      <c r="G283" s="77"/>
      <c r="H283" s="77"/>
      <c r="I283" s="109"/>
      <c r="J283" s="51"/>
      <c r="K283" s="76"/>
      <c r="L283" s="85"/>
      <c r="M283" s="50"/>
      <c r="N283" s="50"/>
      <c r="O283" s="50"/>
      <c r="P283" s="50"/>
      <c r="Q283" s="86"/>
      <c r="R283" s="86"/>
      <c r="S283" s="77"/>
      <c r="T283" s="77"/>
      <c r="U283" s="77"/>
      <c r="V283" s="20"/>
      <c r="W283" s="97"/>
      <c r="X283" s="77"/>
      <c r="Y283" s="77"/>
      <c r="Z283" s="77"/>
      <c r="AA283" s="19"/>
      <c r="AB283" s="19"/>
      <c r="AC283" s="77"/>
      <c r="AD283" s="73"/>
      <c r="AE283" s="77"/>
      <c r="AF283" s="24" t="str">
        <f t="shared" si="8"/>
        <v/>
      </c>
    </row>
    <row r="284" spans="1:32" ht="60" customHeight="1" x14ac:dyDescent="0.2">
      <c r="A284" s="49"/>
      <c r="B284" s="29" t="str">
        <f>IF('PCA Licit, Dispensa, Inexi'!$A284="","",VLOOKUP(A284,dados!$A$1:$B$24,2,FALSE))</f>
        <v/>
      </c>
      <c r="C284" s="82"/>
      <c r="D284" s="55"/>
      <c r="E284" s="82"/>
      <c r="F284" s="19"/>
      <c r="G284" s="77"/>
      <c r="H284" s="77"/>
      <c r="I284" s="109"/>
      <c r="J284" s="51"/>
      <c r="K284" s="76"/>
      <c r="L284" s="85"/>
      <c r="M284" s="50"/>
      <c r="N284" s="50"/>
      <c r="O284" s="50"/>
      <c r="P284" s="50"/>
      <c r="Q284" s="86"/>
      <c r="R284" s="86"/>
      <c r="S284" s="77"/>
      <c r="T284" s="77"/>
      <c r="U284" s="77"/>
      <c r="V284" s="20"/>
      <c r="W284" s="97"/>
      <c r="X284" s="77"/>
      <c r="Y284" s="77"/>
      <c r="Z284" s="77"/>
      <c r="AA284" s="19"/>
      <c r="AB284" s="19"/>
      <c r="AC284" s="77"/>
      <c r="AD284" s="73"/>
      <c r="AE284" s="77"/>
      <c r="AF284" s="24" t="str">
        <f t="shared" si="8"/>
        <v/>
      </c>
    </row>
    <row r="285" spans="1:32" ht="60" customHeight="1" x14ac:dyDescent="0.2">
      <c r="A285" s="49"/>
      <c r="B285" s="29" t="str">
        <f>IF('PCA Licit, Dispensa, Inexi'!$A285="","",VLOOKUP(A285,dados!$A$1:$B$24,2,FALSE))</f>
        <v/>
      </c>
      <c r="C285" s="82"/>
      <c r="D285" s="55"/>
      <c r="E285" s="82"/>
      <c r="F285" s="19"/>
      <c r="G285" s="77"/>
      <c r="H285" s="77"/>
      <c r="I285" s="109"/>
      <c r="J285" s="51"/>
      <c r="K285" s="76"/>
      <c r="L285" s="85"/>
      <c r="M285" s="50"/>
      <c r="N285" s="50"/>
      <c r="O285" s="50"/>
      <c r="P285" s="50"/>
      <c r="Q285" s="86"/>
      <c r="R285" s="86"/>
      <c r="S285" s="77"/>
      <c r="T285" s="77"/>
      <c r="U285" s="77"/>
      <c r="V285" s="20"/>
      <c r="W285" s="97"/>
      <c r="X285" s="77"/>
      <c r="Y285" s="77"/>
      <c r="Z285" s="77"/>
      <c r="AA285" s="19"/>
      <c r="AB285" s="19"/>
      <c r="AC285" s="77"/>
      <c r="AD285" s="73"/>
      <c r="AE285" s="77"/>
      <c r="AF285" s="24" t="str">
        <f t="shared" si="8"/>
        <v/>
      </c>
    </row>
    <row r="286" spans="1:32" ht="60" customHeight="1" x14ac:dyDescent="0.2">
      <c r="A286" s="49"/>
      <c r="B286" s="29" t="str">
        <f>IF('PCA Licit, Dispensa, Inexi'!$A286="","",VLOOKUP(A286,dados!$A$1:$B$24,2,FALSE))</f>
        <v/>
      </c>
      <c r="C286" s="82"/>
      <c r="D286" s="55"/>
      <c r="E286" s="82"/>
      <c r="F286" s="19"/>
      <c r="G286" s="77"/>
      <c r="H286" s="77"/>
      <c r="I286" s="109"/>
      <c r="J286" s="51"/>
      <c r="K286" s="76"/>
      <c r="L286" s="85"/>
      <c r="M286" s="50"/>
      <c r="N286" s="50"/>
      <c r="O286" s="50"/>
      <c r="P286" s="50"/>
      <c r="Q286" s="86"/>
      <c r="R286" s="86"/>
      <c r="S286" s="77"/>
      <c r="T286" s="77"/>
      <c r="U286" s="77"/>
      <c r="V286" s="20"/>
      <c r="W286" s="97"/>
      <c r="X286" s="77"/>
      <c r="Y286" s="77"/>
      <c r="Z286" s="77"/>
      <c r="AA286" s="19"/>
      <c r="AB286" s="19"/>
      <c r="AC286" s="77"/>
      <c r="AD286" s="73"/>
      <c r="AE286" s="77"/>
      <c r="AF286" s="24" t="str">
        <f t="shared" si="8"/>
        <v/>
      </c>
    </row>
    <row r="287" spans="1:32" ht="60" customHeight="1" x14ac:dyDescent="0.2">
      <c r="A287" s="49"/>
      <c r="B287" s="29" t="str">
        <f>IF('PCA Licit, Dispensa, Inexi'!$A287="","",VLOOKUP(A287,dados!$A$1:$B$24,2,FALSE))</f>
        <v/>
      </c>
      <c r="C287" s="82"/>
      <c r="D287" s="55"/>
      <c r="E287" s="82"/>
      <c r="F287" s="19"/>
      <c r="G287" s="77"/>
      <c r="H287" s="77"/>
      <c r="I287" s="109"/>
      <c r="J287" s="51"/>
      <c r="K287" s="76"/>
      <c r="L287" s="85"/>
      <c r="M287" s="50"/>
      <c r="N287" s="50"/>
      <c r="O287" s="50"/>
      <c r="P287" s="50"/>
      <c r="Q287" s="86"/>
      <c r="R287" s="86"/>
      <c r="S287" s="77"/>
      <c r="T287" s="77"/>
      <c r="U287" s="77"/>
      <c r="V287" s="20"/>
      <c r="W287" s="97"/>
      <c r="X287" s="77"/>
      <c r="Y287" s="77"/>
      <c r="Z287" s="77"/>
      <c r="AA287" s="19"/>
      <c r="AB287" s="19"/>
      <c r="AC287" s="77"/>
      <c r="AD287" s="73"/>
      <c r="AE287" s="77"/>
      <c r="AF287" s="24" t="str">
        <f t="shared" si="8"/>
        <v/>
      </c>
    </row>
    <row r="288" spans="1:32" ht="60" customHeight="1" x14ac:dyDescent="0.2">
      <c r="A288" s="49"/>
      <c r="B288" s="29" t="str">
        <f>IF('PCA Licit, Dispensa, Inexi'!$A288="","",VLOOKUP(A288,dados!$A$1:$B$24,2,FALSE))</f>
        <v/>
      </c>
      <c r="C288" s="82"/>
      <c r="D288" s="55"/>
      <c r="E288" s="82"/>
      <c r="F288" s="19"/>
      <c r="G288" s="77"/>
      <c r="H288" s="77"/>
      <c r="I288" s="109"/>
      <c r="J288" s="51"/>
      <c r="K288" s="76"/>
      <c r="L288" s="85"/>
      <c r="M288" s="50"/>
      <c r="N288" s="50"/>
      <c r="O288" s="50"/>
      <c r="P288" s="50"/>
      <c r="Q288" s="86"/>
      <c r="R288" s="86"/>
      <c r="S288" s="77"/>
      <c r="T288" s="77"/>
      <c r="U288" s="77"/>
      <c r="V288" s="20"/>
      <c r="W288" s="97"/>
      <c r="X288" s="77"/>
      <c r="Y288" s="77"/>
      <c r="Z288" s="77"/>
      <c r="AA288" s="19"/>
      <c r="AB288" s="19"/>
      <c r="AC288" s="77"/>
      <c r="AD288" s="73"/>
      <c r="AE288" s="77"/>
      <c r="AF288" s="24" t="str">
        <f t="shared" si="8"/>
        <v/>
      </c>
    </row>
    <row r="289" spans="1:32" ht="60" customHeight="1" x14ac:dyDescent="0.2">
      <c r="A289" s="49"/>
      <c r="B289" s="29" t="str">
        <f>IF('PCA Licit, Dispensa, Inexi'!$A289="","",VLOOKUP(A289,dados!$A$1:$B$24,2,FALSE))</f>
        <v/>
      </c>
      <c r="C289" s="82"/>
      <c r="D289" s="55"/>
      <c r="E289" s="82"/>
      <c r="F289" s="19"/>
      <c r="G289" s="77"/>
      <c r="H289" s="77"/>
      <c r="I289" s="109"/>
      <c r="J289" s="51"/>
      <c r="K289" s="76"/>
      <c r="L289" s="85"/>
      <c r="M289" s="50"/>
      <c r="N289" s="50"/>
      <c r="O289" s="50"/>
      <c r="P289" s="50"/>
      <c r="Q289" s="86"/>
      <c r="R289" s="86"/>
      <c r="S289" s="77"/>
      <c r="T289" s="77"/>
      <c r="U289" s="77"/>
      <c r="V289" s="20"/>
      <c r="W289" s="97"/>
      <c r="X289" s="77"/>
      <c r="Y289" s="77"/>
      <c r="Z289" s="77"/>
      <c r="AA289" s="19"/>
      <c r="AB289" s="19"/>
      <c r="AC289" s="77"/>
      <c r="AD289" s="73"/>
      <c r="AE289" s="77"/>
      <c r="AF289" s="24" t="str">
        <f t="shared" si="8"/>
        <v/>
      </c>
    </row>
    <row r="290" spans="1:32" ht="60" customHeight="1" x14ac:dyDescent="0.2">
      <c r="A290" s="49"/>
      <c r="B290" s="29" t="str">
        <f>IF('PCA Licit, Dispensa, Inexi'!$A290="","",VLOOKUP(A290,dados!$A$1:$B$24,2,FALSE))</f>
        <v/>
      </c>
      <c r="C290" s="82"/>
      <c r="D290" s="55"/>
      <c r="E290" s="82"/>
      <c r="F290" s="19"/>
      <c r="G290" s="77"/>
      <c r="H290" s="77"/>
      <c r="I290" s="109"/>
      <c r="J290" s="51"/>
      <c r="K290" s="76"/>
      <c r="L290" s="85"/>
      <c r="M290" s="50"/>
      <c r="N290" s="50"/>
      <c r="O290" s="50"/>
      <c r="P290" s="50"/>
      <c r="Q290" s="86"/>
      <c r="R290" s="86"/>
      <c r="S290" s="77"/>
      <c r="T290" s="77"/>
      <c r="U290" s="77"/>
      <c r="V290" s="20"/>
      <c r="W290" s="97"/>
      <c r="X290" s="77"/>
      <c r="Y290" s="77"/>
      <c r="Z290" s="77"/>
      <c r="AA290" s="19"/>
      <c r="AB290" s="19"/>
      <c r="AC290" s="77"/>
      <c r="AD290" s="73"/>
      <c r="AE290" s="77"/>
      <c r="AF290" s="24" t="str">
        <f t="shared" si="8"/>
        <v/>
      </c>
    </row>
    <row r="291" spans="1:32" ht="60" customHeight="1" x14ac:dyDescent="0.2">
      <c r="A291" s="49"/>
      <c r="B291" s="29" t="str">
        <f>IF('PCA Licit, Dispensa, Inexi'!$A291="","",VLOOKUP(A291,dados!$A$1:$B$24,2,FALSE))</f>
        <v/>
      </c>
      <c r="C291" s="82"/>
      <c r="D291" s="55"/>
      <c r="E291" s="82"/>
      <c r="F291" s="19"/>
      <c r="G291" s="77"/>
      <c r="H291" s="77"/>
      <c r="I291" s="109"/>
      <c r="J291" s="51"/>
      <c r="K291" s="76"/>
      <c r="L291" s="85"/>
      <c r="M291" s="50"/>
      <c r="N291" s="50"/>
      <c r="O291" s="50"/>
      <c r="P291" s="50"/>
      <c r="Q291" s="86"/>
      <c r="R291" s="86"/>
      <c r="S291" s="77"/>
      <c r="T291" s="77"/>
      <c r="U291" s="77"/>
      <c r="V291" s="20"/>
      <c r="W291" s="97"/>
      <c r="X291" s="77"/>
      <c r="Y291" s="77"/>
      <c r="Z291" s="77"/>
      <c r="AA291" s="19"/>
      <c r="AB291" s="19"/>
      <c r="AC291" s="77"/>
      <c r="AD291" s="73"/>
      <c r="AE291" s="77"/>
      <c r="AF291" s="24" t="str">
        <f t="shared" si="8"/>
        <v/>
      </c>
    </row>
    <row r="292" spans="1:32" ht="60" customHeight="1" x14ac:dyDescent="0.2">
      <c r="A292" s="49"/>
      <c r="B292" s="29" t="str">
        <f>IF('PCA Licit, Dispensa, Inexi'!$A292="","",VLOOKUP(A292,dados!$A$1:$B$24,2,FALSE))</f>
        <v/>
      </c>
      <c r="C292" s="82"/>
      <c r="D292" s="55"/>
      <c r="E292" s="82"/>
      <c r="F292" s="19"/>
      <c r="G292" s="77"/>
      <c r="H292" s="77"/>
      <c r="I292" s="109"/>
      <c r="J292" s="51"/>
      <c r="K292" s="76"/>
      <c r="L292" s="85"/>
      <c r="M292" s="50"/>
      <c r="N292" s="50"/>
      <c r="O292" s="50"/>
      <c r="P292" s="50"/>
      <c r="Q292" s="86"/>
      <c r="R292" s="86"/>
      <c r="S292" s="77"/>
      <c r="T292" s="77"/>
      <c r="U292" s="77"/>
      <c r="V292" s="20"/>
      <c r="W292" s="97"/>
      <c r="X292" s="77"/>
      <c r="Y292" s="77"/>
      <c r="Z292" s="77"/>
      <c r="AA292" s="19"/>
      <c r="AB292" s="19"/>
      <c r="AC292" s="77"/>
      <c r="AD292" s="73"/>
      <c r="AE292" s="77"/>
      <c r="AF292" s="24" t="str">
        <f t="shared" si="8"/>
        <v/>
      </c>
    </row>
    <row r="293" spans="1:32" ht="60" customHeight="1" x14ac:dyDescent="0.2">
      <c r="A293" s="49"/>
      <c r="B293" s="29" t="str">
        <f>IF('PCA Licit, Dispensa, Inexi'!$A293="","",VLOOKUP(A293,dados!$A$1:$B$24,2,FALSE))</f>
        <v/>
      </c>
      <c r="C293" s="82"/>
      <c r="D293" s="55"/>
      <c r="E293" s="82"/>
      <c r="F293" s="19"/>
      <c r="G293" s="77"/>
      <c r="H293" s="77"/>
      <c r="I293" s="109"/>
      <c r="J293" s="51"/>
      <c r="K293" s="76"/>
      <c r="L293" s="85"/>
      <c r="M293" s="50"/>
      <c r="N293" s="50"/>
      <c r="O293" s="50"/>
      <c r="P293" s="50"/>
      <c r="Q293" s="86"/>
      <c r="R293" s="86"/>
      <c r="S293" s="77"/>
      <c r="T293" s="77"/>
      <c r="U293" s="77"/>
      <c r="V293" s="20"/>
      <c r="W293" s="97"/>
      <c r="X293" s="77"/>
      <c r="Y293" s="77"/>
      <c r="Z293" s="77"/>
      <c r="AA293" s="19"/>
      <c r="AB293" s="19"/>
      <c r="AC293" s="77"/>
      <c r="AD293" s="73"/>
      <c r="AE293" s="77"/>
      <c r="AF293" s="24" t="str">
        <f t="shared" si="8"/>
        <v/>
      </c>
    </row>
    <row r="294" spans="1:32" ht="60" customHeight="1" x14ac:dyDescent="0.2">
      <c r="A294" s="49"/>
      <c r="B294" s="29" t="str">
        <f>IF('PCA Licit, Dispensa, Inexi'!$A294="","",VLOOKUP(A294,dados!$A$1:$B$24,2,FALSE))</f>
        <v/>
      </c>
      <c r="C294" s="82"/>
      <c r="D294" s="55"/>
      <c r="E294" s="82"/>
      <c r="F294" s="19"/>
      <c r="G294" s="77"/>
      <c r="H294" s="77"/>
      <c r="I294" s="109"/>
      <c r="J294" s="51"/>
      <c r="K294" s="76"/>
      <c r="L294" s="85"/>
      <c r="M294" s="50"/>
      <c r="N294" s="50"/>
      <c r="O294" s="50"/>
      <c r="P294" s="50"/>
      <c r="Q294" s="86"/>
      <c r="R294" s="86"/>
      <c r="S294" s="77"/>
      <c r="T294" s="77"/>
      <c r="U294" s="77"/>
      <c r="V294" s="20"/>
      <c r="W294" s="97"/>
      <c r="X294" s="77"/>
      <c r="Y294" s="77"/>
      <c r="Z294" s="77"/>
      <c r="AA294" s="19"/>
      <c r="AB294" s="19"/>
      <c r="AC294" s="77"/>
      <c r="AD294" s="73"/>
      <c r="AE294" s="77"/>
      <c r="AF294" s="24" t="str">
        <f t="shared" si="8"/>
        <v/>
      </c>
    </row>
    <row r="295" spans="1:32" ht="60" customHeight="1" x14ac:dyDescent="0.2">
      <c r="A295" s="49"/>
      <c r="B295" s="29" t="str">
        <f>IF('PCA Licit, Dispensa, Inexi'!$A295="","",VLOOKUP(A295,dados!$A$1:$B$24,2,FALSE))</f>
        <v/>
      </c>
      <c r="C295" s="82"/>
      <c r="D295" s="55"/>
      <c r="E295" s="82"/>
      <c r="F295" s="19"/>
      <c r="G295" s="77"/>
      <c r="H295" s="77"/>
      <c r="I295" s="109"/>
      <c r="J295" s="51"/>
      <c r="K295" s="76"/>
      <c r="L295" s="85"/>
      <c r="M295" s="50"/>
      <c r="N295" s="50"/>
      <c r="O295" s="50"/>
      <c r="P295" s="50"/>
      <c r="Q295" s="86"/>
      <c r="R295" s="86"/>
      <c r="S295" s="77"/>
      <c r="T295" s="77"/>
      <c r="U295" s="77"/>
      <c r="V295" s="20"/>
      <c r="W295" s="97"/>
      <c r="X295" s="77"/>
      <c r="Y295" s="77"/>
      <c r="Z295" s="77"/>
      <c r="AA295" s="19"/>
      <c r="AB295" s="19"/>
      <c r="AC295" s="77"/>
      <c r="AD295" s="73"/>
      <c r="AE295" s="77"/>
      <c r="AF295" s="24" t="str">
        <f t="shared" si="8"/>
        <v/>
      </c>
    </row>
    <row r="296" spans="1:32" ht="60" customHeight="1" x14ac:dyDescent="0.2">
      <c r="A296" s="49"/>
      <c r="B296" s="29" t="str">
        <f>IF('PCA Licit, Dispensa, Inexi'!$A296="","",VLOOKUP(A296,dados!$A$1:$B$24,2,FALSE))</f>
        <v/>
      </c>
      <c r="C296" s="82"/>
      <c r="D296" s="55"/>
      <c r="E296" s="82"/>
      <c r="F296" s="19"/>
      <c r="G296" s="77"/>
      <c r="H296" s="77"/>
      <c r="I296" s="109"/>
      <c r="J296" s="51"/>
      <c r="K296" s="76"/>
      <c r="L296" s="85"/>
      <c r="M296" s="50"/>
      <c r="N296" s="50"/>
      <c r="O296" s="50"/>
      <c r="P296" s="50"/>
      <c r="Q296" s="86"/>
      <c r="R296" s="86"/>
      <c r="S296" s="77"/>
      <c r="T296" s="77"/>
      <c r="U296" s="77"/>
      <c r="V296" s="20"/>
      <c r="W296" s="97"/>
      <c r="X296" s="77"/>
      <c r="Y296" s="77"/>
      <c r="Z296" s="77"/>
      <c r="AA296" s="19"/>
      <c r="AB296" s="19"/>
      <c r="AC296" s="77"/>
      <c r="AD296" s="73"/>
      <c r="AE296" s="77"/>
      <c r="AF296" s="24" t="str">
        <f t="shared" si="8"/>
        <v/>
      </c>
    </row>
    <row r="297" spans="1:32" ht="60" customHeight="1" x14ac:dyDescent="0.2">
      <c r="A297" s="49"/>
      <c r="B297" s="29" t="str">
        <f>IF('PCA Licit, Dispensa, Inexi'!$A297="","",VLOOKUP(A297,dados!$A$1:$B$24,2,FALSE))</f>
        <v/>
      </c>
      <c r="C297" s="82"/>
      <c r="D297" s="55"/>
      <c r="E297" s="82"/>
      <c r="F297" s="19"/>
      <c r="G297" s="77"/>
      <c r="H297" s="77"/>
      <c r="I297" s="109"/>
      <c r="J297" s="51"/>
      <c r="K297" s="76"/>
      <c r="L297" s="85"/>
      <c r="M297" s="50"/>
      <c r="N297" s="50"/>
      <c r="O297" s="50"/>
      <c r="P297" s="50"/>
      <c r="Q297" s="86"/>
      <c r="R297" s="86"/>
      <c r="S297" s="77"/>
      <c r="T297" s="77"/>
      <c r="U297" s="77"/>
      <c r="V297" s="20"/>
      <c r="W297" s="97"/>
      <c r="X297" s="77"/>
      <c r="Y297" s="77"/>
      <c r="Z297" s="77"/>
      <c r="AA297" s="19"/>
      <c r="AB297" s="19"/>
      <c r="AC297" s="77"/>
      <c r="AD297" s="73"/>
      <c r="AE297" s="77"/>
      <c r="AF297" s="24" t="str">
        <f t="shared" si="8"/>
        <v/>
      </c>
    </row>
    <row r="298" spans="1:32" ht="60" customHeight="1" x14ac:dyDescent="0.2">
      <c r="A298" s="49"/>
      <c r="B298" s="29" t="str">
        <f>IF('PCA Licit, Dispensa, Inexi'!$A298="","",VLOOKUP(A298,dados!$A$1:$B$24,2,FALSE))</f>
        <v/>
      </c>
      <c r="C298" s="82"/>
      <c r="D298" s="55"/>
      <c r="E298" s="82"/>
      <c r="F298" s="19"/>
      <c r="G298" s="77"/>
      <c r="H298" s="77"/>
      <c r="I298" s="109"/>
      <c r="J298" s="51"/>
      <c r="K298" s="76"/>
      <c r="L298" s="85"/>
      <c r="M298" s="50"/>
      <c r="N298" s="50"/>
      <c r="O298" s="50"/>
      <c r="P298" s="50"/>
      <c r="Q298" s="86"/>
      <c r="R298" s="86"/>
      <c r="S298" s="77"/>
      <c r="T298" s="77"/>
      <c r="U298" s="77"/>
      <c r="V298" s="20"/>
      <c r="W298" s="97"/>
      <c r="X298" s="77"/>
      <c r="Y298" s="77"/>
      <c r="Z298" s="77"/>
      <c r="AA298" s="19"/>
      <c r="AB298" s="19"/>
      <c r="AC298" s="77"/>
      <c r="AD298" s="73"/>
      <c r="AE298" s="77"/>
      <c r="AF298" s="24" t="str">
        <f t="shared" si="8"/>
        <v/>
      </c>
    </row>
    <row r="299" spans="1:32" ht="60" customHeight="1" x14ac:dyDescent="0.2">
      <c r="A299" s="49"/>
      <c r="B299" s="29" t="str">
        <f>IF('PCA Licit, Dispensa, Inexi'!$A299="","",VLOOKUP(A299,dados!$A$1:$B$24,2,FALSE))</f>
        <v/>
      </c>
      <c r="C299" s="82"/>
      <c r="D299" s="55"/>
      <c r="E299" s="82"/>
      <c r="F299" s="19"/>
      <c r="G299" s="77"/>
      <c r="H299" s="77"/>
      <c r="I299" s="109"/>
      <c r="J299" s="51"/>
      <c r="K299" s="76"/>
      <c r="L299" s="85"/>
      <c r="M299" s="50"/>
      <c r="N299" s="50"/>
      <c r="O299" s="50"/>
      <c r="P299" s="50"/>
      <c r="Q299" s="86"/>
      <c r="R299" s="86"/>
      <c r="S299" s="77"/>
      <c r="T299" s="77"/>
      <c r="U299" s="77"/>
      <c r="V299" s="20"/>
      <c r="W299" s="97"/>
      <c r="X299" s="77"/>
      <c r="Y299" s="77"/>
      <c r="Z299" s="77"/>
      <c r="AA299" s="19"/>
      <c r="AB299" s="19"/>
      <c r="AC299" s="77"/>
      <c r="AD299" s="73"/>
      <c r="AE299" s="77"/>
      <c r="AF299" s="24" t="str">
        <f t="shared" si="8"/>
        <v/>
      </c>
    </row>
    <row r="300" spans="1:32" ht="60" customHeight="1" x14ac:dyDescent="0.2">
      <c r="A300" s="49"/>
      <c r="B300" s="29" t="str">
        <f>IF('PCA Licit, Dispensa, Inexi'!$A300="","",VLOOKUP(A300,dados!$A$1:$B$24,2,FALSE))</f>
        <v/>
      </c>
      <c r="C300" s="82"/>
      <c r="D300" s="55"/>
      <c r="E300" s="82"/>
      <c r="F300" s="19"/>
      <c r="G300" s="77"/>
      <c r="H300" s="77"/>
      <c r="I300" s="109"/>
      <c r="J300" s="51"/>
      <c r="K300" s="76"/>
      <c r="L300" s="85"/>
      <c r="M300" s="50"/>
      <c r="N300" s="50"/>
      <c r="O300" s="50"/>
      <c r="P300" s="50"/>
      <c r="Q300" s="86"/>
      <c r="R300" s="86"/>
      <c r="S300" s="77"/>
      <c r="T300" s="77"/>
      <c r="U300" s="77"/>
      <c r="V300" s="20"/>
      <c r="W300" s="97"/>
      <c r="X300" s="77"/>
      <c r="Y300" s="77"/>
      <c r="Z300" s="77"/>
      <c r="AA300" s="19"/>
      <c r="AB300" s="19"/>
      <c r="AC300" s="77"/>
      <c r="AD300" s="73"/>
      <c r="AE300" s="77"/>
      <c r="AF300" s="24" t="str">
        <f t="shared" si="8"/>
        <v/>
      </c>
    </row>
    <row r="301" spans="1:32" ht="60" customHeight="1" x14ac:dyDescent="0.2">
      <c r="A301" s="49"/>
      <c r="B301" s="29" t="str">
        <f>IF('PCA Licit, Dispensa, Inexi'!$A301="","",VLOOKUP(A301,dados!$A$1:$B$24,2,FALSE))</f>
        <v/>
      </c>
      <c r="C301" s="82"/>
      <c r="D301" s="55"/>
      <c r="E301" s="82"/>
      <c r="F301" s="19"/>
      <c r="G301" s="77"/>
      <c r="H301" s="77"/>
      <c r="I301" s="109"/>
      <c r="J301" s="51"/>
      <c r="K301" s="76"/>
      <c r="L301" s="85"/>
      <c r="M301" s="50"/>
      <c r="N301" s="50"/>
      <c r="O301" s="50"/>
      <c r="P301" s="50"/>
      <c r="Q301" s="86"/>
      <c r="R301" s="86"/>
      <c r="S301" s="77"/>
      <c r="T301" s="77"/>
      <c r="U301" s="77"/>
      <c r="V301" s="20"/>
      <c r="W301" s="97"/>
      <c r="X301" s="77"/>
      <c r="Y301" s="77"/>
      <c r="Z301" s="77"/>
      <c r="AA301" s="19"/>
      <c r="AB301" s="19"/>
      <c r="AC301" s="77"/>
      <c r="AD301" s="73"/>
      <c r="AE301" s="77"/>
      <c r="AF301" s="24" t="str">
        <f t="shared" si="8"/>
        <v/>
      </c>
    </row>
    <row r="302" spans="1:32" ht="60" customHeight="1" x14ac:dyDescent="0.2">
      <c r="A302" s="49"/>
      <c r="B302" s="29" t="str">
        <f>IF('PCA Licit, Dispensa, Inexi'!$A302="","",VLOOKUP(A302,dados!$A$1:$B$24,2,FALSE))</f>
        <v/>
      </c>
      <c r="C302" s="82"/>
      <c r="D302" s="55"/>
      <c r="E302" s="82"/>
      <c r="F302" s="19"/>
      <c r="G302" s="77"/>
      <c r="H302" s="77"/>
      <c r="I302" s="109"/>
      <c r="J302" s="51"/>
      <c r="K302" s="76"/>
      <c r="L302" s="85"/>
      <c r="M302" s="50"/>
      <c r="N302" s="50"/>
      <c r="O302" s="50"/>
      <c r="P302" s="50"/>
      <c r="Q302" s="86"/>
      <c r="R302" s="86"/>
      <c r="S302" s="77"/>
      <c r="T302" s="77"/>
      <c r="U302" s="77"/>
      <c r="V302" s="20"/>
      <c r="W302" s="97"/>
      <c r="X302" s="77"/>
      <c r="Y302" s="77"/>
      <c r="Z302" s="77"/>
      <c r="AA302" s="19"/>
      <c r="AB302" s="19"/>
      <c r="AC302" s="77"/>
      <c r="AD302" s="73"/>
      <c r="AE302" s="77"/>
      <c r="AF302" s="24" t="str">
        <f t="shared" si="8"/>
        <v/>
      </c>
    </row>
    <row r="303" spans="1:32" ht="60" customHeight="1" x14ac:dyDescent="0.2">
      <c r="A303" s="49"/>
      <c r="B303" s="29" t="str">
        <f>IF('PCA Licit, Dispensa, Inexi'!$A303="","",VLOOKUP(A303,dados!$A$1:$B$24,2,FALSE))</f>
        <v/>
      </c>
      <c r="C303" s="82"/>
      <c r="D303" s="55"/>
      <c r="E303" s="82"/>
      <c r="F303" s="19"/>
      <c r="G303" s="77"/>
      <c r="H303" s="77"/>
      <c r="I303" s="109"/>
      <c r="J303" s="51"/>
      <c r="K303" s="76"/>
      <c r="L303" s="85"/>
      <c r="M303" s="50"/>
      <c r="N303" s="50"/>
      <c r="O303" s="50"/>
      <c r="P303" s="50"/>
      <c r="Q303" s="86"/>
      <c r="R303" s="86"/>
      <c r="S303" s="77"/>
      <c r="T303" s="77"/>
      <c r="U303" s="77"/>
      <c r="V303" s="20"/>
      <c r="W303" s="97"/>
      <c r="X303" s="77"/>
      <c r="Y303" s="77"/>
      <c r="Z303" s="77"/>
      <c r="AA303" s="19"/>
      <c r="AB303" s="19"/>
      <c r="AC303" s="77"/>
      <c r="AD303" s="73"/>
      <c r="AE303" s="77"/>
      <c r="AF303" s="24" t="str">
        <f t="shared" si="8"/>
        <v/>
      </c>
    </row>
    <row r="304" spans="1:32" ht="60" customHeight="1" x14ac:dyDescent="0.2">
      <c r="A304" s="49"/>
      <c r="B304" s="29" t="str">
        <f>IF('PCA Licit, Dispensa, Inexi'!$A304="","",VLOOKUP(A304,dados!$A$1:$B$24,2,FALSE))</f>
        <v/>
      </c>
      <c r="C304" s="82"/>
      <c r="D304" s="55"/>
      <c r="E304" s="82"/>
      <c r="F304" s="19"/>
      <c r="G304" s="77"/>
      <c r="H304" s="77"/>
      <c r="I304" s="109"/>
      <c r="J304" s="51"/>
      <c r="K304" s="76"/>
      <c r="L304" s="85"/>
      <c r="M304" s="50"/>
      <c r="N304" s="50"/>
      <c r="O304" s="50"/>
      <c r="P304" s="50"/>
      <c r="Q304" s="86"/>
      <c r="R304" s="86"/>
      <c r="S304" s="77"/>
      <c r="T304" s="77"/>
      <c r="U304" s="77"/>
      <c r="V304" s="20"/>
      <c r="W304" s="97"/>
      <c r="X304" s="77"/>
      <c r="Y304" s="77"/>
      <c r="Z304" s="77"/>
      <c r="AA304" s="19"/>
      <c r="AB304" s="19"/>
      <c r="AC304" s="77"/>
      <c r="AD304" s="73"/>
      <c r="AE304" s="77"/>
      <c r="AF304" s="24" t="str">
        <f t="shared" si="8"/>
        <v/>
      </c>
    </row>
    <row r="305" spans="1:32" ht="60" customHeight="1" x14ac:dyDescent="0.2">
      <c r="A305" s="49"/>
      <c r="B305" s="29" t="str">
        <f>IF('PCA Licit, Dispensa, Inexi'!$A305="","",VLOOKUP(A305,dados!$A$1:$B$24,2,FALSE))</f>
        <v/>
      </c>
      <c r="C305" s="82"/>
      <c r="D305" s="55"/>
      <c r="E305" s="82"/>
      <c r="F305" s="19"/>
      <c r="G305" s="77"/>
      <c r="H305" s="77"/>
      <c r="I305" s="109"/>
      <c r="J305" s="51"/>
      <c r="K305" s="76"/>
      <c r="L305" s="85"/>
      <c r="M305" s="50"/>
      <c r="N305" s="50"/>
      <c r="O305" s="50"/>
      <c r="P305" s="50"/>
      <c r="Q305" s="86"/>
      <c r="R305" s="86"/>
      <c r="S305" s="77"/>
      <c r="T305" s="77"/>
      <c r="U305" s="77"/>
      <c r="V305" s="20"/>
      <c r="W305" s="97"/>
      <c r="X305" s="77"/>
      <c r="Y305" s="77"/>
      <c r="Z305" s="77"/>
      <c r="AA305" s="19"/>
      <c r="AB305" s="19"/>
      <c r="AC305" s="77"/>
      <c r="AD305" s="73"/>
      <c r="AE305" s="77"/>
      <c r="AF305" s="24" t="str">
        <f t="shared" si="8"/>
        <v/>
      </c>
    </row>
    <row r="306" spans="1:32" ht="60" customHeight="1" x14ac:dyDescent="0.2">
      <c r="A306" s="49"/>
      <c r="B306" s="29" t="str">
        <f>IF('PCA Licit, Dispensa, Inexi'!$A306="","",VLOOKUP(A306,dados!$A$1:$B$24,2,FALSE))</f>
        <v/>
      </c>
      <c r="C306" s="82"/>
      <c r="D306" s="55"/>
      <c r="E306" s="82"/>
      <c r="F306" s="19"/>
      <c r="G306" s="77"/>
      <c r="H306" s="77"/>
      <c r="I306" s="109"/>
      <c r="J306" s="51"/>
      <c r="K306" s="76"/>
      <c r="L306" s="85"/>
      <c r="M306" s="50"/>
      <c r="N306" s="50"/>
      <c r="O306" s="50"/>
      <c r="P306" s="50"/>
      <c r="Q306" s="86"/>
      <c r="R306" s="86"/>
      <c r="S306" s="77"/>
      <c r="T306" s="77"/>
      <c r="U306" s="77"/>
      <c r="V306" s="20"/>
      <c r="W306" s="97"/>
      <c r="X306" s="77"/>
      <c r="Y306" s="77"/>
      <c r="Z306" s="77"/>
      <c r="AA306" s="19"/>
      <c r="AB306" s="19"/>
      <c r="AC306" s="77"/>
      <c r="AD306" s="73"/>
      <c r="AE306" s="77"/>
      <c r="AF306" s="24" t="str">
        <f t="shared" si="8"/>
        <v/>
      </c>
    </row>
    <row r="307" spans="1:32" ht="60" customHeight="1" x14ac:dyDescent="0.2">
      <c r="A307" s="49"/>
      <c r="B307" s="29" t="str">
        <f>IF('PCA Licit, Dispensa, Inexi'!$A307="","",VLOOKUP(A307,dados!$A$1:$B$24,2,FALSE))</f>
        <v/>
      </c>
      <c r="C307" s="82"/>
      <c r="D307" s="55"/>
      <c r="E307" s="82"/>
      <c r="F307" s="19"/>
      <c r="G307" s="77"/>
      <c r="H307" s="77"/>
      <c r="I307" s="109"/>
      <c r="J307" s="51"/>
      <c r="K307" s="76"/>
      <c r="L307" s="85"/>
      <c r="M307" s="50"/>
      <c r="N307" s="50"/>
      <c r="O307" s="50"/>
      <c r="P307" s="50"/>
      <c r="Q307" s="86"/>
      <c r="R307" s="86"/>
      <c r="S307" s="77"/>
      <c r="T307" s="77"/>
      <c r="U307" s="77"/>
      <c r="V307" s="20"/>
      <c r="W307" s="97"/>
      <c r="X307" s="77"/>
      <c r="Y307" s="77"/>
      <c r="Z307" s="77"/>
      <c r="AA307" s="19"/>
      <c r="AB307" s="19"/>
      <c r="AC307" s="77"/>
      <c r="AD307" s="73"/>
      <c r="AE307" s="77"/>
      <c r="AF307" s="24" t="str">
        <f t="shared" si="8"/>
        <v/>
      </c>
    </row>
    <row r="308" spans="1:32" ht="60" customHeight="1" x14ac:dyDescent="0.2">
      <c r="A308" s="49"/>
      <c r="B308" s="29" t="str">
        <f>IF('PCA Licit, Dispensa, Inexi'!$A308="","",VLOOKUP(A308,dados!$A$1:$B$24,2,FALSE))</f>
        <v/>
      </c>
      <c r="C308" s="82"/>
      <c r="D308" s="55"/>
      <c r="E308" s="82"/>
      <c r="F308" s="19"/>
      <c r="G308" s="77"/>
      <c r="H308" s="77"/>
      <c r="I308" s="109"/>
      <c r="J308" s="51"/>
      <c r="K308" s="76"/>
      <c r="L308" s="85"/>
      <c r="M308" s="50"/>
      <c r="N308" s="50"/>
      <c r="O308" s="50"/>
      <c r="P308" s="50"/>
      <c r="Q308" s="86"/>
      <c r="R308" s="86"/>
      <c r="S308" s="77"/>
      <c r="T308" s="77"/>
      <c r="U308" s="77"/>
      <c r="V308" s="20"/>
      <c r="W308" s="97"/>
      <c r="X308" s="77"/>
      <c r="Y308" s="77"/>
      <c r="Z308" s="77"/>
      <c r="AA308" s="19"/>
      <c r="AB308" s="19"/>
      <c r="AC308" s="77"/>
      <c r="AD308" s="73"/>
      <c r="AE308" s="77"/>
      <c r="AF308" s="24" t="str">
        <f t="shared" si="8"/>
        <v/>
      </c>
    </row>
    <row r="309" spans="1:32" ht="60" customHeight="1" x14ac:dyDescent="0.2">
      <c r="A309" s="49"/>
      <c r="B309" s="29" t="str">
        <f>IF('PCA Licit, Dispensa, Inexi'!$A309="","",VLOOKUP(A309,dados!$A$1:$B$24,2,FALSE))</f>
        <v/>
      </c>
      <c r="C309" s="82"/>
      <c r="D309" s="55"/>
      <c r="E309" s="82"/>
      <c r="F309" s="19"/>
      <c r="G309" s="77"/>
      <c r="H309" s="77"/>
      <c r="I309" s="109"/>
      <c r="J309" s="51"/>
      <c r="K309" s="76"/>
      <c r="L309" s="85"/>
      <c r="M309" s="50"/>
      <c r="N309" s="50"/>
      <c r="O309" s="50"/>
      <c r="P309" s="50"/>
      <c r="Q309" s="86"/>
      <c r="R309" s="86"/>
      <c r="S309" s="77"/>
      <c r="T309" s="77"/>
      <c r="U309" s="77"/>
      <c r="V309" s="20"/>
      <c r="W309" s="97"/>
      <c r="X309" s="77"/>
      <c r="Y309" s="77"/>
      <c r="Z309" s="77"/>
      <c r="AA309" s="19"/>
      <c r="AB309" s="19"/>
      <c r="AC309" s="77"/>
      <c r="AD309" s="73"/>
      <c r="AE309" s="77"/>
      <c r="AF309" s="24" t="str">
        <f t="shared" si="8"/>
        <v/>
      </c>
    </row>
    <row r="310" spans="1:32" ht="60" customHeight="1" x14ac:dyDescent="0.2">
      <c r="A310" s="49"/>
      <c r="B310" s="29" t="str">
        <f>IF('PCA Licit, Dispensa, Inexi'!$A310="","",VLOOKUP(A310,dados!$A$1:$B$24,2,FALSE))</f>
        <v/>
      </c>
      <c r="C310" s="82"/>
      <c r="D310" s="55"/>
      <c r="E310" s="82"/>
      <c r="F310" s="19"/>
      <c r="G310" s="77"/>
      <c r="H310" s="77"/>
      <c r="I310" s="109"/>
      <c r="J310" s="51"/>
      <c r="K310" s="76"/>
      <c r="L310" s="85"/>
      <c r="M310" s="50"/>
      <c r="N310" s="50"/>
      <c r="O310" s="50"/>
      <c r="P310" s="50"/>
      <c r="Q310" s="86"/>
      <c r="R310" s="86"/>
      <c r="S310" s="77"/>
      <c r="T310" s="77"/>
      <c r="U310" s="77"/>
      <c r="V310" s="20"/>
      <c r="W310" s="97"/>
      <c r="X310" s="77"/>
      <c r="Y310" s="77"/>
      <c r="Z310" s="77"/>
      <c r="AA310" s="19"/>
      <c r="AB310" s="19"/>
      <c r="AC310" s="77"/>
      <c r="AD310" s="73"/>
      <c r="AE310" s="77"/>
      <c r="AF310" s="24" t="str">
        <f t="shared" si="8"/>
        <v/>
      </c>
    </row>
    <row r="311" spans="1:32" ht="60" customHeight="1" x14ac:dyDescent="0.2">
      <c r="A311" s="49"/>
      <c r="B311" s="29" t="str">
        <f>IF('PCA Licit, Dispensa, Inexi'!$A311="","",VLOOKUP(A311,dados!$A$1:$B$24,2,FALSE))</f>
        <v/>
      </c>
      <c r="C311" s="82"/>
      <c r="D311" s="55"/>
      <c r="E311" s="82"/>
      <c r="F311" s="19"/>
      <c r="G311" s="77"/>
      <c r="H311" s="77"/>
      <c r="I311" s="109"/>
      <c r="J311" s="51"/>
      <c r="K311" s="76"/>
      <c r="L311" s="85"/>
      <c r="M311" s="50"/>
      <c r="N311" s="50"/>
      <c r="O311" s="50"/>
      <c r="P311" s="50"/>
      <c r="Q311" s="86"/>
      <c r="R311" s="86"/>
      <c r="S311" s="77"/>
      <c r="T311" s="77"/>
      <c r="U311" s="77"/>
      <c r="V311" s="20"/>
      <c r="W311" s="97"/>
      <c r="X311" s="77"/>
      <c r="Y311" s="77"/>
      <c r="Z311" s="77"/>
      <c r="AA311" s="19"/>
      <c r="AB311" s="19"/>
      <c r="AC311" s="77"/>
      <c r="AD311" s="73"/>
      <c r="AE311" s="77"/>
      <c r="AF311" s="24" t="str">
        <f t="shared" si="8"/>
        <v/>
      </c>
    </row>
    <row r="312" spans="1:32" ht="60" customHeight="1" x14ac:dyDescent="0.2">
      <c r="A312" s="49"/>
      <c r="B312" s="29" t="str">
        <f>IF('PCA Licit, Dispensa, Inexi'!$A312="","",VLOOKUP(A312,dados!$A$1:$B$24,2,FALSE))</f>
        <v/>
      </c>
      <c r="C312" s="82"/>
      <c r="D312" s="55"/>
      <c r="E312" s="82"/>
      <c r="F312" s="19"/>
      <c r="G312" s="77"/>
      <c r="H312" s="77"/>
      <c r="I312" s="109"/>
      <c r="J312" s="51"/>
      <c r="K312" s="76"/>
      <c r="L312" s="85"/>
      <c r="M312" s="50"/>
      <c r="N312" s="50"/>
      <c r="O312" s="50"/>
      <c r="P312" s="50"/>
      <c r="Q312" s="86"/>
      <c r="R312" s="86"/>
      <c r="S312" s="77"/>
      <c r="T312" s="77"/>
      <c r="U312" s="77"/>
      <c r="V312" s="20"/>
      <c r="W312" s="97"/>
      <c r="X312" s="77"/>
      <c r="Y312" s="77"/>
      <c r="Z312" s="77"/>
      <c r="AA312" s="19"/>
      <c r="AB312" s="19"/>
      <c r="AC312" s="77"/>
      <c r="AD312" s="73"/>
      <c r="AE312" s="77"/>
      <c r="AF312" s="24" t="str">
        <f t="shared" si="8"/>
        <v/>
      </c>
    </row>
    <row r="313" spans="1:32" ht="60" customHeight="1" x14ac:dyDescent="0.2">
      <c r="A313" s="49"/>
      <c r="B313" s="29" t="str">
        <f>IF('PCA Licit, Dispensa, Inexi'!$A313="","",VLOOKUP(A313,dados!$A$1:$B$24,2,FALSE))</f>
        <v/>
      </c>
      <c r="C313" s="82"/>
      <c r="D313" s="55"/>
      <c r="E313" s="82"/>
      <c r="F313" s="19"/>
      <c r="G313" s="77"/>
      <c r="H313" s="77"/>
      <c r="I313" s="109"/>
      <c r="J313" s="51"/>
      <c r="K313" s="76"/>
      <c r="L313" s="85"/>
      <c r="M313" s="50"/>
      <c r="N313" s="50"/>
      <c r="O313" s="50"/>
      <c r="P313" s="50"/>
      <c r="Q313" s="86"/>
      <c r="R313" s="86"/>
      <c r="S313" s="77"/>
      <c r="T313" s="77"/>
      <c r="U313" s="77"/>
      <c r="V313" s="20"/>
      <c r="W313" s="97"/>
      <c r="X313" s="77"/>
      <c r="Y313" s="77"/>
      <c r="Z313" s="77"/>
      <c r="AA313" s="19"/>
      <c r="AB313" s="19"/>
      <c r="AC313" s="77"/>
      <c r="AD313" s="73"/>
      <c r="AE313" s="77"/>
      <c r="AF313" s="24" t="str">
        <f t="shared" si="8"/>
        <v/>
      </c>
    </row>
    <row r="314" spans="1:32" ht="60" customHeight="1" x14ac:dyDescent="0.2">
      <c r="A314" s="49"/>
      <c r="B314" s="29" t="str">
        <f>IF('PCA Licit, Dispensa, Inexi'!$A314="","",VLOOKUP(A314,dados!$A$1:$B$24,2,FALSE))</f>
        <v/>
      </c>
      <c r="C314" s="82"/>
      <c r="D314" s="55"/>
      <c r="E314" s="82"/>
      <c r="F314" s="19"/>
      <c r="G314" s="77"/>
      <c r="H314" s="77"/>
      <c r="I314" s="109"/>
      <c r="J314" s="51"/>
      <c r="K314" s="76"/>
      <c r="L314" s="85"/>
      <c r="M314" s="50"/>
      <c r="N314" s="50"/>
      <c r="O314" s="50"/>
      <c r="P314" s="50"/>
      <c r="Q314" s="86"/>
      <c r="R314" s="86"/>
      <c r="S314" s="77"/>
      <c r="T314" s="77"/>
      <c r="U314" s="77"/>
      <c r="V314" s="20"/>
      <c r="W314" s="97"/>
      <c r="X314" s="77"/>
      <c r="Y314" s="77"/>
      <c r="Z314" s="77"/>
      <c r="AA314" s="19"/>
      <c r="AB314" s="19"/>
      <c r="AC314" s="77"/>
      <c r="AD314" s="73"/>
      <c r="AE314" s="77"/>
      <c r="AF314" s="24" t="str">
        <f t="shared" si="8"/>
        <v/>
      </c>
    </row>
    <row r="315" spans="1:32" ht="60" customHeight="1" x14ac:dyDescent="0.2">
      <c r="A315" s="49"/>
      <c r="B315" s="29" t="str">
        <f>IF('PCA Licit, Dispensa, Inexi'!$A315="","",VLOOKUP(A315,dados!$A$1:$B$24,2,FALSE))</f>
        <v/>
      </c>
      <c r="C315" s="82"/>
      <c r="D315" s="55"/>
      <c r="E315" s="82"/>
      <c r="F315" s="19"/>
      <c r="G315" s="77"/>
      <c r="H315" s="77"/>
      <c r="I315" s="109"/>
      <c r="J315" s="51"/>
      <c r="K315" s="76"/>
      <c r="L315" s="85"/>
      <c r="M315" s="50"/>
      <c r="N315" s="50"/>
      <c r="O315" s="50"/>
      <c r="P315" s="50"/>
      <c r="Q315" s="86"/>
      <c r="R315" s="86"/>
      <c r="S315" s="77"/>
      <c r="T315" s="77"/>
      <c r="U315" s="77"/>
      <c r="V315" s="20"/>
      <c r="W315" s="97"/>
      <c r="X315" s="77"/>
      <c r="Y315" s="77"/>
      <c r="Z315" s="77"/>
      <c r="AA315" s="19"/>
      <c r="AB315" s="19"/>
      <c r="AC315" s="77"/>
      <c r="AD315" s="73"/>
      <c r="AE315" s="77"/>
      <c r="AF315" s="24" t="str">
        <f t="shared" si="8"/>
        <v/>
      </c>
    </row>
    <row r="316" spans="1:32" ht="60" customHeight="1" x14ac:dyDescent="0.2">
      <c r="A316" s="49"/>
      <c r="B316" s="29" t="str">
        <f>IF('PCA Licit, Dispensa, Inexi'!$A316="","",VLOOKUP(A316,dados!$A$1:$B$24,2,FALSE))</f>
        <v/>
      </c>
      <c r="C316" s="82"/>
      <c r="D316" s="55"/>
      <c r="E316" s="82"/>
      <c r="F316" s="19"/>
      <c r="G316" s="77"/>
      <c r="H316" s="77"/>
      <c r="I316" s="109"/>
      <c r="J316" s="51"/>
      <c r="K316" s="76"/>
      <c r="L316" s="85"/>
      <c r="M316" s="50"/>
      <c r="N316" s="50"/>
      <c r="O316" s="50"/>
      <c r="P316" s="50"/>
      <c r="Q316" s="86"/>
      <c r="R316" s="86"/>
      <c r="S316" s="77"/>
      <c r="T316" s="77"/>
      <c r="U316" s="77"/>
      <c r="V316" s="20"/>
      <c r="W316" s="97"/>
      <c r="X316" s="77"/>
      <c r="Y316" s="77"/>
      <c r="Z316" s="77"/>
      <c r="AA316" s="19"/>
      <c r="AB316" s="19"/>
      <c r="AC316" s="77"/>
      <c r="AD316" s="73"/>
      <c r="AE316" s="77"/>
      <c r="AF316" s="24" t="str">
        <f t="shared" si="8"/>
        <v/>
      </c>
    </row>
    <row r="317" spans="1:32" ht="60" customHeight="1" x14ac:dyDescent="0.2">
      <c r="A317" s="49"/>
      <c r="B317" s="29" t="str">
        <f>IF('PCA Licit, Dispensa, Inexi'!$A317="","",VLOOKUP(A317,dados!$A$1:$B$24,2,FALSE))</f>
        <v/>
      </c>
      <c r="C317" s="82"/>
      <c r="D317" s="55"/>
      <c r="E317" s="82"/>
      <c r="F317" s="19"/>
      <c r="G317" s="77"/>
      <c r="H317" s="77"/>
      <c r="I317" s="109"/>
      <c r="J317" s="51"/>
      <c r="K317" s="76"/>
      <c r="L317" s="85"/>
      <c r="M317" s="50"/>
      <c r="N317" s="50"/>
      <c r="O317" s="50"/>
      <c r="P317" s="50"/>
      <c r="Q317" s="86"/>
      <c r="R317" s="86"/>
      <c r="S317" s="77"/>
      <c r="T317" s="77"/>
      <c r="U317" s="77"/>
      <c r="V317" s="20"/>
      <c r="W317" s="97"/>
      <c r="X317" s="77"/>
      <c r="Y317" s="77"/>
      <c r="Z317" s="77"/>
      <c r="AA317" s="19"/>
      <c r="AB317" s="19"/>
      <c r="AC317" s="77"/>
      <c r="AD317" s="73"/>
      <c r="AE317" s="77"/>
      <c r="AF317" s="24" t="str">
        <f t="shared" si="8"/>
        <v/>
      </c>
    </row>
    <row r="318" spans="1:32" ht="60" customHeight="1" x14ac:dyDescent="0.2">
      <c r="A318" s="49"/>
      <c r="B318" s="29" t="str">
        <f>IF('PCA Licit, Dispensa, Inexi'!$A318="","",VLOOKUP(A318,dados!$A$1:$B$24,2,FALSE))</f>
        <v/>
      </c>
      <c r="C318" s="82"/>
      <c r="D318" s="55"/>
      <c r="E318" s="82"/>
      <c r="F318" s="19"/>
      <c r="G318" s="77"/>
      <c r="H318" s="77"/>
      <c r="I318" s="109"/>
      <c r="J318" s="51"/>
      <c r="K318" s="76"/>
      <c r="L318" s="85"/>
      <c r="M318" s="50"/>
      <c r="N318" s="50"/>
      <c r="O318" s="50"/>
      <c r="P318" s="50"/>
      <c r="Q318" s="86"/>
      <c r="R318" s="86"/>
      <c r="S318" s="77"/>
      <c r="T318" s="77"/>
      <c r="U318" s="77"/>
      <c r="V318" s="20"/>
      <c r="W318" s="97"/>
      <c r="X318" s="77"/>
      <c r="Y318" s="77"/>
      <c r="Z318" s="77"/>
      <c r="AA318" s="19"/>
      <c r="AB318" s="19"/>
      <c r="AC318" s="77"/>
      <c r="AD318" s="73"/>
      <c r="AE318" s="77"/>
      <c r="AF318" s="24" t="str">
        <f t="shared" si="8"/>
        <v/>
      </c>
    </row>
    <row r="319" spans="1:32" ht="60" customHeight="1" x14ac:dyDescent="0.2">
      <c r="A319" s="49"/>
      <c r="B319" s="29" t="str">
        <f>IF('PCA Licit, Dispensa, Inexi'!$A319="","",VLOOKUP(A319,dados!$A$1:$B$24,2,FALSE))</f>
        <v/>
      </c>
      <c r="C319" s="82"/>
      <c r="D319" s="55"/>
      <c r="E319" s="82"/>
      <c r="F319" s="19"/>
      <c r="G319" s="77"/>
      <c r="H319" s="77"/>
      <c r="I319" s="109"/>
      <c r="J319" s="51"/>
      <c r="K319" s="76"/>
      <c r="L319" s="85"/>
      <c r="M319" s="50"/>
      <c r="N319" s="50"/>
      <c r="O319" s="50"/>
      <c r="P319" s="50"/>
      <c r="Q319" s="86"/>
      <c r="R319" s="86"/>
      <c r="S319" s="77"/>
      <c r="T319" s="77"/>
      <c r="U319" s="77"/>
      <c r="V319" s="20"/>
      <c r="W319" s="97"/>
      <c r="X319" s="77"/>
      <c r="Y319" s="77"/>
      <c r="Z319" s="77"/>
      <c r="AA319" s="19"/>
      <c r="AB319" s="19"/>
      <c r="AC319" s="77"/>
      <c r="AD319" s="73"/>
      <c r="AE319" s="77"/>
      <c r="AF319" s="24" t="str">
        <f t="shared" si="8"/>
        <v/>
      </c>
    </row>
    <row r="320" spans="1:32" ht="60" customHeight="1" x14ac:dyDescent="0.2">
      <c r="A320" s="49"/>
      <c r="B320" s="29" t="str">
        <f>IF('PCA Licit, Dispensa, Inexi'!$A320="","",VLOOKUP(A320,dados!$A$1:$B$24,2,FALSE))</f>
        <v/>
      </c>
      <c r="C320" s="82"/>
      <c r="D320" s="55"/>
      <c r="E320" s="82"/>
      <c r="F320" s="19"/>
      <c r="G320" s="77"/>
      <c r="H320" s="77"/>
      <c r="I320" s="109"/>
      <c r="J320" s="51"/>
      <c r="K320" s="76"/>
      <c r="L320" s="85"/>
      <c r="M320" s="50"/>
      <c r="N320" s="50"/>
      <c r="O320" s="50"/>
      <c r="P320" s="50"/>
      <c r="Q320" s="86"/>
      <c r="R320" s="86"/>
      <c r="S320" s="77"/>
      <c r="T320" s="77"/>
      <c r="U320" s="77"/>
      <c r="V320" s="20"/>
      <c r="W320" s="97"/>
      <c r="X320" s="77"/>
      <c r="Y320" s="77"/>
      <c r="Z320" s="77"/>
      <c r="AA320" s="19"/>
      <c r="AB320" s="19"/>
      <c r="AC320" s="77"/>
      <c r="AD320" s="73"/>
      <c r="AE320" s="77"/>
      <c r="AF320" s="24" t="str">
        <f t="shared" ref="AF320:AF383" si="9">IF(AE320="","",DATEDIF(Y320,AE320,"d"))</f>
        <v/>
      </c>
    </row>
    <row r="321" spans="1:32" ht="60" customHeight="1" x14ac:dyDescent="0.2">
      <c r="A321" s="49"/>
      <c r="B321" s="29" t="str">
        <f>IF('PCA Licit, Dispensa, Inexi'!$A321="","",VLOOKUP(A321,dados!$A$1:$B$24,2,FALSE))</f>
        <v/>
      </c>
      <c r="C321" s="82"/>
      <c r="D321" s="55"/>
      <c r="E321" s="82"/>
      <c r="F321" s="19"/>
      <c r="G321" s="77"/>
      <c r="H321" s="77"/>
      <c r="I321" s="109"/>
      <c r="J321" s="51"/>
      <c r="K321" s="76"/>
      <c r="L321" s="85"/>
      <c r="M321" s="50"/>
      <c r="N321" s="50"/>
      <c r="O321" s="50"/>
      <c r="P321" s="50"/>
      <c r="Q321" s="86"/>
      <c r="R321" s="86"/>
      <c r="S321" s="77"/>
      <c r="T321" s="77"/>
      <c r="U321" s="77"/>
      <c r="V321" s="20"/>
      <c r="W321" s="97"/>
      <c r="X321" s="77"/>
      <c r="Y321" s="77"/>
      <c r="Z321" s="77"/>
      <c r="AA321" s="19"/>
      <c r="AB321" s="19"/>
      <c r="AC321" s="77"/>
      <c r="AD321" s="73"/>
      <c r="AE321" s="77"/>
      <c r="AF321" s="24" t="str">
        <f t="shared" si="9"/>
        <v/>
      </c>
    </row>
    <row r="322" spans="1:32" ht="60" customHeight="1" x14ac:dyDescent="0.2">
      <c r="A322" s="49"/>
      <c r="B322" s="29" t="str">
        <f>IF('PCA Licit, Dispensa, Inexi'!$A322="","",VLOOKUP(A322,dados!$A$1:$B$24,2,FALSE))</f>
        <v/>
      </c>
      <c r="C322" s="82"/>
      <c r="D322" s="55"/>
      <c r="E322" s="82"/>
      <c r="F322" s="19"/>
      <c r="G322" s="77"/>
      <c r="H322" s="77"/>
      <c r="I322" s="109"/>
      <c r="J322" s="51"/>
      <c r="K322" s="76"/>
      <c r="L322" s="85"/>
      <c r="M322" s="50"/>
      <c r="N322" s="50"/>
      <c r="O322" s="50"/>
      <c r="P322" s="50"/>
      <c r="Q322" s="86"/>
      <c r="R322" s="86"/>
      <c r="S322" s="77"/>
      <c r="T322" s="77"/>
      <c r="U322" s="77"/>
      <c r="V322" s="20"/>
      <c r="W322" s="97"/>
      <c r="X322" s="77"/>
      <c r="Y322" s="77"/>
      <c r="Z322" s="77"/>
      <c r="AA322" s="19"/>
      <c r="AB322" s="19"/>
      <c r="AC322" s="77"/>
      <c r="AD322" s="73"/>
      <c r="AE322" s="77"/>
      <c r="AF322" s="24" t="str">
        <f t="shared" si="9"/>
        <v/>
      </c>
    </row>
    <row r="323" spans="1:32" ht="60" customHeight="1" x14ac:dyDescent="0.2">
      <c r="A323" s="49"/>
      <c r="B323" s="29" t="str">
        <f>IF('PCA Licit, Dispensa, Inexi'!$A323="","",VLOOKUP(A323,dados!$A$1:$B$24,2,FALSE))</f>
        <v/>
      </c>
      <c r="C323" s="82"/>
      <c r="D323" s="55"/>
      <c r="E323" s="82"/>
      <c r="F323" s="19"/>
      <c r="G323" s="77"/>
      <c r="H323" s="77"/>
      <c r="I323" s="109"/>
      <c r="J323" s="51"/>
      <c r="K323" s="76"/>
      <c r="L323" s="85"/>
      <c r="M323" s="50"/>
      <c r="N323" s="50"/>
      <c r="O323" s="50"/>
      <c r="P323" s="50"/>
      <c r="Q323" s="86"/>
      <c r="R323" s="86"/>
      <c r="S323" s="77"/>
      <c r="T323" s="77"/>
      <c r="U323" s="77"/>
      <c r="V323" s="20"/>
      <c r="W323" s="97"/>
      <c r="X323" s="77"/>
      <c r="Y323" s="77"/>
      <c r="Z323" s="77"/>
      <c r="AA323" s="19"/>
      <c r="AB323" s="19"/>
      <c r="AC323" s="77"/>
      <c r="AD323" s="73"/>
      <c r="AE323" s="77"/>
      <c r="AF323" s="24" t="str">
        <f t="shared" si="9"/>
        <v/>
      </c>
    </row>
    <row r="324" spans="1:32" ht="60" customHeight="1" x14ac:dyDescent="0.2">
      <c r="A324" s="49"/>
      <c r="B324" s="29" t="str">
        <f>IF('PCA Licit, Dispensa, Inexi'!$A324="","",VLOOKUP(A324,dados!$A$1:$B$24,2,FALSE))</f>
        <v/>
      </c>
      <c r="C324" s="82"/>
      <c r="D324" s="55"/>
      <c r="E324" s="82"/>
      <c r="F324" s="19"/>
      <c r="G324" s="77"/>
      <c r="H324" s="77"/>
      <c r="I324" s="109"/>
      <c r="J324" s="51"/>
      <c r="K324" s="76"/>
      <c r="L324" s="85"/>
      <c r="M324" s="50"/>
      <c r="N324" s="50"/>
      <c r="O324" s="50"/>
      <c r="P324" s="50"/>
      <c r="Q324" s="86"/>
      <c r="R324" s="86"/>
      <c r="S324" s="77"/>
      <c r="T324" s="77"/>
      <c r="U324" s="77"/>
      <c r="V324" s="20"/>
      <c r="W324" s="97"/>
      <c r="X324" s="77"/>
      <c r="Y324" s="77"/>
      <c r="Z324" s="77"/>
      <c r="AA324" s="19"/>
      <c r="AB324" s="19"/>
      <c r="AC324" s="77"/>
      <c r="AD324" s="73"/>
      <c r="AE324" s="77"/>
      <c r="AF324" s="24" t="str">
        <f t="shared" si="9"/>
        <v/>
      </c>
    </row>
    <row r="325" spans="1:32" ht="60" customHeight="1" x14ac:dyDescent="0.2">
      <c r="A325" s="49"/>
      <c r="B325" s="29" t="str">
        <f>IF('PCA Licit, Dispensa, Inexi'!$A325="","",VLOOKUP(A325,dados!$A$1:$B$24,2,FALSE))</f>
        <v/>
      </c>
      <c r="C325" s="82"/>
      <c r="D325" s="55"/>
      <c r="E325" s="82"/>
      <c r="F325" s="19"/>
      <c r="G325" s="77"/>
      <c r="H325" s="77"/>
      <c r="I325" s="109"/>
      <c r="J325" s="51"/>
      <c r="K325" s="76"/>
      <c r="L325" s="85"/>
      <c r="M325" s="50"/>
      <c r="N325" s="50"/>
      <c r="O325" s="50"/>
      <c r="P325" s="50"/>
      <c r="Q325" s="86"/>
      <c r="R325" s="86"/>
      <c r="S325" s="77"/>
      <c r="T325" s="77"/>
      <c r="U325" s="77"/>
      <c r="V325" s="20"/>
      <c r="W325" s="97"/>
      <c r="X325" s="77"/>
      <c r="Y325" s="77"/>
      <c r="Z325" s="77"/>
      <c r="AA325" s="19"/>
      <c r="AB325" s="19"/>
      <c r="AC325" s="77"/>
      <c r="AD325" s="73"/>
      <c r="AE325" s="77"/>
      <c r="AF325" s="24" t="str">
        <f t="shared" si="9"/>
        <v/>
      </c>
    </row>
    <row r="326" spans="1:32" ht="60" customHeight="1" x14ac:dyDescent="0.2">
      <c r="A326" s="49"/>
      <c r="B326" s="29" t="str">
        <f>IF('PCA Licit, Dispensa, Inexi'!$A326="","",VLOOKUP(A326,dados!$A$1:$B$24,2,FALSE))</f>
        <v/>
      </c>
      <c r="C326" s="82"/>
      <c r="D326" s="55"/>
      <c r="E326" s="82"/>
      <c r="F326" s="19"/>
      <c r="G326" s="77"/>
      <c r="H326" s="77"/>
      <c r="I326" s="109"/>
      <c r="J326" s="51"/>
      <c r="K326" s="76"/>
      <c r="L326" s="85"/>
      <c r="M326" s="50"/>
      <c r="N326" s="50"/>
      <c r="O326" s="50"/>
      <c r="P326" s="50"/>
      <c r="Q326" s="86"/>
      <c r="R326" s="86"/>
      <c r="S326" s="77"/>
      <c r="T326" s="77"/>
      <c r="U326" s="77"/>
      <c r="V326" s="20"/>
      <c r="W326" s="97"/>
      <c r="X326" s="77"/>
      <c r="Y326" s="77"/>
      <c r="Z326" s="77"/>
      <c r="AA326" s="19"/>
      <c r="AB326" s="19"/>
      <c r="AC326" s="77"/>
      <c r="AD326" s="73"/>
      <c r="AE326" s="77"/>
      <c r="AF326" s="24" t="str">
        <f t="shared" si="9"/>
        <v/>
      </c>
    </row>
    <row r="327" spans="1:32" ht="60" customHeight="1" x14ac:dyDescent="0.2">
      <c r="A327" s="49"/>
      <c r="B327" s="29" t="str">
        <f>IF('PCA Licit, Dispensa, Inexi'!$A327="","",VLOOKUP(A327,dados!$A$1:$B$24,2,FALSE))</f>
        <v/>
      </c>
      <c r="C327" s="82"/>
      <c r="D327" s="55"/>
      <c r="E327" s="82"/>
      <c r="F327" s="19"/>
      <c r="G327" s="77"/>
      <c r="H327" s="77"/>
      <c r="I327" s="109"/>
      <c r="J327" s="51"/>
      <c r="K327" s="76"/>
      <c r="L327" s="85"/>
      <c r="M327" s="50"/>
      <c r="N327" s="50"/>
      <c r="O327" s="50"/>
      <c r="P327" s="50"/>
      <c r="Q327" s="86"/>
      <c r="R327" s="86"/>
      <c r="S327" s="77"/>
      <c r="T327" s="77"/>
      <c r="U327" s="77"/>
      <c r="V327" s="20"/>
      <c r="W327" s="97"/>
      <c r="X327" s="77"/>
      <c r="Y327" s="77"/>
      <c r="Z327" s="77"/>
      <c r="AA327" s="19"/>
      <c r="AB327" s="19"/>
      <c r="AC327" s="77"/>
      <c r="AD327" s="73"/>
      <c r="AE327" s="77"/>
      <c r="AF327" s="24" t="str">
        <f t="shared" si="9"/>
        <v/>
      </c>
    </row>
    <row r="328" spans="1:32" ht="60" customHeight="1" x14ac:dyDescent="0.2">
      <c r="A328" s="49"/>
      <c r="B328" s="29" t="str">
        <f>IF('PCA Licit, Dispensa, Inexi'!$A328="","",VLOOKUP(A328,dados!$A$1:$B$24,2,FALSE))</f>
        <v/>
      </c>
      <c r="C328" s="82"/>
      <c r="D328" s="55"/>
      <c r="E328" s="82"/>
      <c r="F328" s="19"/>
      <c r="G328" s="77"/>
      <c r="H328" s="77"/>
      <c r="I328" s="109"/>
      <c r="J328" s="51"/>
      <c r="K328" s="76"/>
      <c r="L328" s="85"/>
      <c r="M328" s="50"/>
      <c r="N328" s="50"/>
      <c r="O328" s="50"/>
      <c r="P328" s="50"/>
      <c r="Q328" s="86"/>
      <c r="R328" s="86"/>
      <c r="S328" s="77"/>
      <c r="T328" s="77"/>
      <c r="U328" s="77"/>
      <c r="V328" s="20"/>
      <c r="W328" s="97"/>
      <c r="X328" s="77"/>
      <c r="Y328" s="77"/>
      <c r="Z328" s="77"/>
      <c r="AA328" s="19"/>
      <c r="AB328" s="19"/>
      <c r="AC328" s="77"/>
      <c r="AD328" s="73"/>
      <c r="AE328" s="77"/>
      <c r="AF328" s="24" t="str">
        <f t="shared" si="9"/>
        <v/>
      </c>
    </row>
    <row r="329" spans="1:32" ht="60" customHeight="1" x14ac:dyDescent="0.2">
      <c r="A329" s="49"/>
      <c r="B329" s="29" t="str">
        <f>IF('PCA Licit, Dispensa, Inexi'!$A329="","",VLOOKUP(A329,dados!$A$1:$B$24,2,FALSE))</f>
        <v/>
      </c>
      <c r="C329" s="82"/>
      <c r="D329" s="55"/>
      <c r="E329" s="82"/>
      <c r="F329" s="19"/>
      <c r="G329" s="77"/>
      <c r="H329" s="77"/>
      <c r="I329" s="109"/>
      <c r="J329" s="51"/>
      <c r="K329" s="76"/>
      <c r="L329" s="85"/>
      <c r="M329" s="50"/>
      <c r="N329" s="50"/>
      <c r="O329" s="50"/>
      <c r="P329" s="50"/>
      <c r="Q329" s="86"/>
      <c r="R329" s="86"/>
      <c r="S329" s="77"/>
      <c r="T329" s="77"/>
      <c r="U329" s="77"/>
      <c r="V329" s="20"/>
      <c r="W329" s="97"/>
      <c r="X329" s="77"/>
      <c r="Y329" s="77"/>
      <c r="Z329" s="77"/>
      <c r="AA329" s="19"/>
      <c r="AB329" s="19"/>
      <c r="AC329" s="77"/>
      <c r="AD329" s="73"/>
      <c r="AE329" s="77"/>
      <c r="AF329" s="24" t="str">
        <f t="shared" si="9"/>
        <v/>
      </c>
    </row>
    <row r="330" spans="1:32" ht="60" customHeight="1" x14ac:dyDescent="0.2">
      <c r="A330" s="49"/>
      <c r="B330" s="29" t="str">
        <f>IF('PCA Licit, Dispensa, Inexi'!$A330="","",VLOOKUP(A330,dados!$A$1:$B$24,2,FALSE))</f>
        <v/>
      </c>
      <c r="C330" s="82"/>
      <c r="D330" s="55"/>
      <c r="E330" s="82"/>
      <c r="F330" s="19"/>
      <c r="G330" s="77"/>
      <c r="H330" s="77"/>
      <c r="I330" s="109"/>
      <c r="J330" s="51"/>
      <c r="K330" s="76"/>
      <c r="L330" s="85"/>
      <c r="M330" s="50"/>
      <c r="N330" s="50"/>
      <c r="O330" s="50"/>
      <c r="P330" s="50"/>
      <c r="Q330" s="86"/>
      <c r="R330" s="86"/>
      <c r="S330" s="77"/>
      <c r="T330" s="77"/>
      <c r="U330" s="77"/>
      <c r="V330" s="20"/>
      <c r="W330" s="97"/>
      <c r="X330" s="77"/>
      <c r="Y330" s="77"/>
      <c r="Z330" s="77"/>
      <c r="AA330" s="19"/>
      <c r="AB330" s="19"/>
      <c r="AC330" s="77"/>
      <c r="AD330" s="73"/>
      <c r="AE330" s="77"/>
      <c r="AF330" s="24" t="str">
        <f t="shared" si="9"/>
        <v/>
      </c>
    </row>
    <row r="331" spans="1:32" ht="60" customHeight="1" x14ac:dyDescent="0.2">
      <c r="A331" s="49"/>
      <c r="B331" s="29" t="str">
        <f>IF('PCA Licit, Dispensa, Inexi'!$A331="","",VLOOKUP(A331,dados!$A$1:$B$24,2,FALSE))</f>
        <v/>
      </c>
      <c r="C331" s="82"/>
      <c r="D331" s="55"/>
      <c r="E331" s="82"/>
      <c r="F331" s="19"/>
      <c r="G331" s="77"/>
      <c r="H331" s="77"/>
      <c r="I331" s="109"/>
      <c r="J331" s="51"/>
      <c r="K331" s="76"/>
      <c r="L331" s="85"/>
      <c r="M331" s="50"/>
      <c r="N331" s="50"/>
      <c r="O331" s="50"/>
      <c r="P331" s="50"/>
      <c r="Q331" s="86"/>
      <c r="R331" s="86"/>
      <c r="S331" s="77"/>
      <c r="T331" s="77"/>
      <c r="U331" s="77"/>
      <c r="V331" s="20"/>
      <c r="W331" s="97"/>
      <c r="X331" s="77"/>
      <c r="Y331" s="77"/>
      <c r="Z331" s="77"/>
      <c r="AA331" s="19"/>
      <c r="AB331" s="19"/>
      <c r="AC331" s="77"/>
      <c r="AD331" s="73"/>
      <c r="AE331" s="77"/>
      <c r="AF331" s="24" t="str">
        <f t="shared" si="9"/>
        <v/>
      </c>
    </row>
    <row r="332" spans="1:32" ht="60" customHeight="1" x14ac:dyDescent="0.2">
      <c r="A332" s="49"/>
      <c r="B332" s="29" t="str">
        <f>IF('PCA Licit, Dispensa, Inexi'!$A332="","",VLOOKUP(A332,dados!$A$1:$B$24,2,FALSE))</f>
        <v/>
      </c>
      <c r="C332" s="82"/>
      <c r="D332" s="55"/>
      <c r="E332" s="82"/>
      <c r="F332" s="19"/>
      <c r="G332" s="77"/>
      <c r="H332" s="77"/>
      <c r="I332" s="109"/>
      <c r="J332" s="51"/>
      <c r="K332" s="76"/>
      <c r="L332" s="85"/>
      <c r="M332" s="50"/>
      <c r="N332" s="50"/>
      <c r="O332" s="50"/>
      <c r="P332" s="50"/>
      <c r="Q332" s="86"/>
      <c r="R332" s="86"/>
      <c r="S332" s="77"/>
      <c r="T332" s="77"/>
      <c r="U332" s="77"/>
      <c r="V332" s="20"/>
      <c r="W332" s="97"/>
      <c r="X332" s="77"/>
      <c r="Y332" s="77"/>
      <c r="Z332" s="77"/>
      <c r="AA332" s="19"/>
      <c r="AB332" s="19"/>
      <c r="AC332" s="77"/>
      <c r="AD332" s="73"/>
      <c r="AE332" s="77"/>
      <c r="AF332" s="24" t="str">
        <f t="shared" si="9"/>
        <v/>
      </c>
    </row>
    <row r="333" spans="1:32" ht="60" customHeight="1" x14ac:dyDescent="0.2">
      <c r="A333" s="49"/>
      <c r="B333" s="29" t="str">
        <f>IF('PCA Licit, Dispensa, Inexi'!$A333="","",VLOOKUP(A333,dados!$A$1:$B$24,2,FALSE))</f>
        <v/>
      </c>
      <c r="C333" s="82"/>
      <c r="D333" s="55"/>
      <c r="E333" s="82"/>
      <c r="F333" s="19"/>
      <c r="G333" s="77"/>
      <c r="H333" s="77"/>
      <c r="I333" s="109"/>
      <c r="J333" s="51"/>
      <c r="K333" s="76"/>
      <c r="L333" s="85"/>
      <c r="M333" s="50"/>
      <c r="N333" s="50"/>
      <c r="O333" s="50"/>
      <c r="P333" s="50"/>
      <c r="Q333" s="86"/>
      <c r="R333" s="86"/>
      <c r="S333" s="77"/>
      <c r="T333" s="77"/>
      <c r="U333" s="77"/>
      <c r="V333" s="20"/>
      <c r="W333" s="97"/>
      <c r="X333" s="77"/>
      <c r="Y333" s="77"/>
      <c r="Z333" s="77"/>
      <c r="AA333" s="19"/>
      <c r="AB333" s="19"/>
      <c r="AC333" s="77"/>
      <c r="AD333" s="73"/>
      <c r="AE333" s="77"/>
      <c r="AF333" s="24" t="str">
        <f t="shared" si="9"/>
        <v/>
      </c>
    </row>
    <row r="334" spans="1:32" ht="60" customHeight="1" x14ac:dyDescent="0.2">
      <c r="A334" s="49"/>
      <c r="B334" s="29" t="str">
        <f>IF('PCA Licit, Dispensa, Inexi'!$A334="","",VLOOKUP(A334,dados!$A$1:$B$24,2,FALSE))</f>
        <v/>
      </c>
      <c r="C334" s="82"/>
      <c r="D334" s="55"/>
      <c r="E334" s="82"/>
      <c r="F334" s="19"/>
      <c r="G334" s="77"/>
      <c r="H334" s="77"/>
      <c r="I334" s="109"/>
      <c r="J334" s="51"/>
      <c r="K334" s="76"/>
      <c r="L334" s="85"/>
      <c r="M334" s="50"/>
      <c r="N334" s="50"/>
      <c r="O334" s="50"/>
      <c r="P334" s="50"/>
      <c r="Q334" s="86"/>
      <c r="R334" s="86"/>
      <c r="S334" s="77"/>
      <c r="T334" s="77"/>
      <c r="U334" s="77"/>
      <c r="V334" s="20"/>
      <c r="W334" s="97"/>
      <c r="X334" s="77"/>
      <c r="Y334" s="77"/>
      <c r="Z334" s="77"/>
      <c r="AA334" s="19"/>
      <c r="AB334" s="19"/>
      <c r="AC334" s="77"/>
      <c r="AD334" s="73"/>
      <c r="AE334" s="77"/>
      <c r="AF334" s="24" t="str">
        <f t="shared" si="9"/>
        <v/>
      </c>
    </row>
    <row r="335" spans="1:32" ht="60" customHeight="1" x14ac:dyDescent="0.2">
      <c r="A335" s="49"/>
      <c r="B335" s="29" t="str">
        <f>IF('PCA Licit, Dispensa, Inexi'!$A335="","",VLOOKUP(A335,dados!$A$1:$B$24,2,FALSE))</f>
        <v/>
      </c>
      <c r="C335" s="82"/>
      <c r="D335" s="55"/>
      <c r="E335" s="82"/>
      <c r="F335" s="19"/>
      <c r="G335" s="77"/>
      <c r="H335" s="77"/>
      <c r="I335" s="109"/>
      <c r="J335" s="51"/>
      <c r="K335" s="76"/>
      <c r="L335" s="85"/>
      <c r="M335" s="50"/>
      <c r="N335" s="50"/>
      <c r="O335" s="50"/>
      <c r="P335" s="50"/>
      <c r="Q335" s="86"/>
      <c r="R335" s="86"/>
      <c r="S335" s="77"/>
      <c r="T335" s="77"/>
      <c r="U335" s="77"/>
      <c r="V335" s="20"/>
      <c r="W335" s="97"/>
      <c r="X335" s="77"/>
      <c r="Y335" s="77"/>
      <c r="Z335" s="77"/>
      <c r="AA335" s="19"/>
      <c r="AB335" s="19"/>
      <c r="AC335" s="77"/>
      <c r="AD335" s="73"/>
      <c r="AE335" s="77"/>
      <c r="AF335" s="24" t="str">
        <f t="shared" si="9"/>
        <v/>
      </c>
    </row>
    <row r="336" spans="1:32" ht="60" customHeight="1" x14ac:dyDescent="0.2">
      <c r="A336" s="49"/>
      <c r="B336" s="29" t="str">
        <f>IF('PCA Licit, Dispensa, Inexi'!$A336="","",VLOOKUP(A336,dados!$A$1:$B$24,2,FALSE))</f>
        <v/>
      </c>
      <c r="C336" s="82"/>
      <c r="D336" s="55"/>
      <c r="E336" s="82"/>
      <c r="F336" s="19"/>
      <c r="G336" s="77"/>
      <c r="H336" s="77"/>
      <c r="I336" s="109"/>
      <c r="J336" s="51"/>
      <c r="K336" s="76"/>
      <c r="L336" s="85"/>
      <c r="M336" s="50"/>
      <c r="N336" s="50"/>
      <c r="O336" s="50"/>
      <c r="P336" s="50"/>
      <c r="Q336" s="86"/>
      <c r="R336" s="86"/>
      <c r="S336" s="77"/>
      <c r="T336" s="77"/>
      <c r="U336" s="77"/>
      <c r="V336" s="20"/>
      <c r="W336" s="97"/>
      <c r="X336" s="77"/>
      <c r="Y336" s="77"/>
      <c r="Z336" s="77"/>
      <c r="AA336" s="19"/>
      <c r="AB336" s="19"/>
      <c r="AC336" s="77"/>
      <c r="AD336" s="73"/>
      <c r="AE336" s="77"/>
      <c r="AF336" s="24" t="str">
        <f t="shared" si="9"/>
        <v/>
      </c>
    </row>
    <row r="337" spans="1:32" ht="60" customHeight="1" x14ac:dyDescent="0.2">
      <c r="A337" s="49"/>
      <c r="B337" s="29" t="str">
        <f>IF('PCA Licit, Dispensa, Inexi'!$A337="","",VLOOKUP(A337,dados!$A$1:$B$24,2,FALSE))</f>
        <v/>
      </c>
      <c r="C337" s="82"/>
      <c r="D337" s="55"/>
      <c r="E337" s="82"/>
      <c r="F337" s="19"/>
      <c r="G337" s="77"/>
      <c r="H337" s="77"/>
      <c r="I337" s="109"/>
      <c r="J337" s="51"/>
      <c r="K337" s="76"/>
      <c r="L337" s="85"/>
      <c r="M337" s="50"/>
      <c r="N337" s="50"/>
      <c r="O337" s="50"/>
      <c r="P337" s="50"/>
      <c r="Q337" s="86"/>
      <c r="R337" s="86"/>
      <c r="S337" s="77"/>
      <c r="T337" s="77"/>
      <c r="U337" s="77"/>
      <c r="V337" s="20"/>
      <c r="W337" s="97"/>
      <c r="X337" s="77"/>
      <c r="Y337" s="77"/>
      <c r="Z337" s="77"/>
      <c r="AA337" s="19"/>
      <c r="AB337" s="19"/>
      <c r="AC337" s="77"/>
      <c r="AD337" s="73"/>
      <c r="AE337" s="77"/>
      <c r="AF337" s="24" t="str">
        <f t="shared" si="9"/>
        <v/>
      </c>
    </row>
    <row r="338" spans="1:32" ht="60" customHeight="1" x14ac:dyDescent="0.2">
      <c r="A338" s="49"/>
      <c r="B338" s="29" t="str">
        <f>IF('PCA Licit, Dispensa, Inexi'!$A338="","",VLOOKUP(A338,dados!$A$1:$B$24,2,FALSE))</f>
        <v/>
      </c>
      <c r="C338" s="82"/>
      <c r="D338" s="55"/>
      <c r="E338" s="82"/>
      <c r="F338" s="19"/>
      <c r="G338" s="77"/>
      <c r="H338" s="77"/>
      <c r="I338" s="109"/>
      <c r="J338" s="51"/>
      <c r="K338" s="76"/>
      <c r="L338" s="85"/>
      <c r="M338" s="50"/>
      <c r="N338" s="50"/>
      <c r="O338" s="50"/>
      <c r="P338" s="50"/>
      <c r="Q338" s="86"/>
      <c r="R338" s="86"/>
      <c r="S338" s="77"/>
      <c r="T338" s="77"/>
      <c r="U338" s="77"/>
      <c r="V338" s="20"/>
      <c r="W338" s="97"/>
      <c r="X338" s="77"/>
      <c r="Y338" s="77"/>
      <c r="Z338" s="77"/>
      <c r="AA338" s="19"/>
      <c r="AB338" s="19"/>
      <c r="AC338" s="77"/>
      <c r="AD338" s="73"/>
      <c r="AE338" s="77"/>
      <c r="AF338" s="24" t="str">
        <f t="shared" si="9"/>
        <v/>
      </c>
    </row>
    <row r="339" spans="1:32" ht="60" customHeight="1" x14ac:dyDescent="0.2">
      <c r="A339" s="49"/>
      <c r="B339" s="29" t="str">
        <f>IF('PCA Licit, Dispensa, Inexi'!$A339="","",VLOOKUP(A339,dados!$A$1:$B$24,2,FALSE))</f>
        <v/>
      </c>
      <c r="C339" s="82"/>
      <c r="D339" s="55"/>
      <c r="E339" s="82"/>
      <c r="F339" s="19"/>
      <c r="G339" s="77"/>
      <c r="H339" s="77"/>
      <c r="I339" s="109"/>
      <c r="J339" s="51"/>
      <c r="K339" s="76"/>
      <c r="L339" s="85"/>
      <c r="M339" s="50"/>
      <c r="N339" s="50"/>
      <c r="O339" s="50"/>
      <c r="P339" s="50"/>
      <c r="Q339" s="86"/>
      <c r="R339" s="86"/>
      <c r="S339" s="77"/>
      <c r="T339" s="77"/>
      <c r="U339" s="77"/>
      <c r="V339" s="20"/>
      <c r="W339" s="97"/>
      <c r="X339" s="77"/>
      <c r="Y339" s="77"/>
      <c r="Z339" s="77"/>
      <c r="AA339" s="19"/>
      <c r="AB339" s="19"/>
      <c r="AC339" s="77"/>
      <c r="AD339" s="73"/>
      <c r="AE339" s="77"/>
      <c r="AF339" s="24" t="str">
        <f t="shared" si="9"/>
        <v/>
      </c>
    </row>
    <row r="340" spans="1:32" ht="60" customHeight="1" x14ac:dyDescent="0.2">
      <c r="A340" s="49"/>
      <c r="B340" s="29" t="str">
        <f>IF('PCA Licit, Dispensa, Inexi'!$A340="","",VLOOKUP(A340,dados!$A$1:$B$24,2,FALSE))</f>
        <v/>
      </c>
      <c r="C340" s="82"/>
      <c r="D340" s="55"/>
      <c r="E340" s="82"/>
      <c r="F340" s="19"/>
      <c r="G340" s="77"/>
      <c r="H340" s="77"/>
      <c r="I340" s="109"/>
      <c r="J340" s="51"/>
      <c r="K340" s="76"/>
      <c r="L340" s="85"/>
      <c r="M340" s="50"/>
      <c r="N340" s="50"/>
      <c r="O340" s="50"/>
      <c r="P340" s="50"/>
      <c r="Q340" s="86"/>
      <c r="R340" s="86"/>
      <c r="S340" s="77"/>
      <c r="T340" s="77"/>
      <c r="U340" s="77"/>
      <c r="V340" s="20"/>
      <c r="W340" s="97"/>
      <c r="X340" s="77"/>
      <c r="Y340" s="77"/>
      <c r="Z340" s="77"/>
      <c r="AA340" s="19"/>
      <c r="AB340" s="19"/>
      <c r="AC340" s="77"/>
      <c r="AD340" s="73"/>
      <c r="AE340" s="77"/>
      <c r="AF340" s="24" t="str">
        <f t="shared" si="9"/>
        <v/>
      </c>
    </row>
    <row r="341" spans="1:32" ht="60" customHeight="1" x14ac:dyDescent="0.2">
      <c r="A341" s="49"/>
      <c r="B341" s="29" t="str">
        <f>IF('PCA Licit, Dispensa, Inexi'!$A341="","",VLOOKUP(A341,dados!$A$1:$B$24,2,FALSE))</f>
        <v/>
      </c>
      <c r="C341" s="82"/>
      <c r="D341" s="55"/>
      <c r="E341" s="82"/>
      <c r="F341" s="19"/>
      <c r="G341" s="77"/>
      <c r="H341" s="77"/>
      <c r="I341" s="109"/>
      <c r="J341" s="51"/>
      <c r="K341" s="76"/>
      <c r="L341" s="85"/>
      <c r="M341" s="50"/>
      <c r="N341" s="50"/>
      <c r="O341" s="50"/>
      <c r="P341" s="50"/>
      <c r="Q341" s="86"/>
      <c r="R341" s="86"/>
      <c r="S341" s="77"/>
      <c r="T341" s="77"/>
      <c r="U341" s="77"/>
      <c r="V341" s="20"/>
      <c r="W341" s="97"/>
      <c r="X341" s="77"/>
      <c r="Y341" s="77"/>
      <c r="Z341" s="77"/>
      <c r="AA341" s="19"/>
      <c r="AB341" s="19"/>
      <c r="AC341" s="77"/>
      <c r="AD341" s="73"/>
      <c r="AE341" s="77"/>
      <c r="AF341" s="24" t="str">
        <f t="shared" si="9"/>
        <v/>
      </c>
    </row>
    <row r="342" spans="1:32" ht="60" customHeight="1" x14ac:dyDescent="0.2">
      <c r="A342" s="49"/>
      <c r="B342" s="29" t="str">
        <f>IF('PCA Licit, Dispensa, Inexi'!$A342="","",VLOOKUP(A342,dados!$A$1:$B$24,2,FALSE))</f>
        <v/>
      </c>
      <c r="C342" s="82"/>
      <c r="D342" s="55"/>
      <c r="E342" s="82"/>
      <c r="F342" s="19"/>
      <c r="G342" s="77"/>
      <c r="H342" s="77"/>
      <c r="I342" s="109"/>
      <c r="J342" s="51"/>
      <c r="K342" s="76"/>
      <c r="L342" s="85"/>
      <c r="M342" s="50"/>
      <c r="N342" s="50"/>
      <c r="O342" s="50"/>
      <c r="P342" s="50"/>
      <c r="Q342" s="86"/>
      <c r="R342" s="86"/>
      <c r="S342" s="77"/>
      <c r="T342" s="77"/>
      <c r="U342" s="77"/>
      <c r="V342" s="20"/>
      <c r="W342" s="97"/>
      <c r="X342" s="77"/>
      <c r="Y342" s="77"/>
      <c r="Z342" s="77"/>
      <c r="AA342" s="19"/>
      <c r="AB342" s="19"/>
      <c r="AC342" s="77"/>
      <c r="AD342" s="73"/>
      <c r="AE342" s="77"/>
      <c r="AF342" s="24" t="str">
        <f t="shared" si="9"/>
        <v/>
      </c>
    </row>
    <row r="343" spans="1:32" ht="60" customHeight="1" x14ac:dyDescent="0.2">
      <c r="A343" s="49"/>
      <c r="B343" s="29" t="str">
        <f>IF('PCA Licit, Dispensa, Inexi'!$A342="","",VLOOKUP(A343,dados!$A$1:$B$24,2,FALSE))</f>
        <v/>
      </c>
      <c r="C343" s="82"/>
      <c r="D343" s="55"/>
      <c r="E343" s="82"/>
      <c r="F343" s="19"/>
      <c r="G343" s="77"/>
      <c r="H343" s="77"/>
      <c r="I343" s="109"/>
      <c r="J343" s="51"/>
      <c r="K343" s="76"/>
      <c r="L343" s="85"/>
      <c r="M343" s="50"/>
      <c r="N343" s="50"/>
      <c r="O343" s="50"/>
      <c r="P343" s="50"/>
      <c r="Q343" s="86"/>
      <c r="R343" s="86"/>
      <c r="S343" s="77"/>
      <c r="T343" s="77"/>
      <c r="U343" s="77"/>
      <c r="V343" s="20"/>
      <c r="W343" s="97"/>
      <c r="X343" s="77"/>
      <c r="Y343" s="77"/>
      <c r="Z343" s="77"/>
      <c r="AA343" s="19"/>
      <c r="AB343" s="19"/>
      <c r="AC343" s="77"/>
      <c r="AD343" s="73"/>
      <c r="AE343" s="77"/>
      <c r="AF343" s="24" t="str">
        <f t="shared" si="9"/>
        <v/>
      </c>
    </row>
    <row r="344" spans="1:32" ht="60" customHeight="1" x14ac:dyDescent="0.2">
      <c r="A344" s="49"/>
      <c r="B344" s="29" t="str">
        <f>IF('PCA Licit, Dispensa, Inexi'!$A343="","",VLOOKUP(A344,dados!$A$1:$B$24,2,FALSE))</f>
        <v/>
      </c>
      <c r="C344" s="82"/>
      <c r="D344" s="55"/>
      <c r="E344" s="82"/>
      <c r="F344" s="19"/>
      <c r="G344" s="77"/>
      <c r="H344" s="77"/>
      <c r="I344" s="109"/>
      <c r="J344" s="51"/>
      <c r="K344" s="76"/>
      <c r="L344" s="85"/>
      <c r="M344" s="50"/>
      <c r="N344" s="50"/>
      <c r="O344" s="50"/>
      <c r="P344" s="50"/>
      <c r="Q344" s="86"/>
      <c r="R344" s="86"/>
      <c r="S344" s="77"/>
      <c r="T344" s="77"/>
      <c r="U344" s="77"/>
      <c r="V344" s="20"/>
      <c r="W344" s="97"/>
      <c r="X344" s="77"/>
      <c r="Y344" s="77"/>
      <c r="Z344" s="77"/>
      <c r="AA344" s="19"/>
      <c r="AB344" s="19"/>
      <c r="AC344" s="77"/>
      <c r="AD344" s="73"/>
      <c r="AE344" s="77"/>
      <c r="AF344" s="24" t="str">
        <f t="shared" si="9"/>
        <v/>
      </c>
    </row>
    <row r="345" spans="1:32" ht="60" customHeight="1" x14ac:dyDescent="0.2">
      <c r="A345" s="49"/>
      <c r="B345" s="29" t="str">
        <f>IF('PCA Licit, Dispensa, Inexi'!$A344="","",VLOOKUP(A345,dados!$A$1:$B$24,2,FALSE))</f>
        <v/>
      </c>
      <c r="C345" s="82"/>
      <c r="D345" s="55"/>
      <c r="E345" s="82"/>
      <c r="F345" s="19"/>
      <c r="G345" s="77"/>
      <c r="H345" s="77"/>
      <c r="I345" s="109"/>
      <c r="J345" s="51"/>
      <c r="K345" s="76"/>
      <c r="L345" s="85"/>
      <c r="M345" s="50"/>
      <c r="N345" s="50"/>
      <c r="O345" s="50"/>
      <c r="P345" s="50"/>
      <c r="Q345" s="86"/>
      <c r="R345" s="86"/>
      <c r="S345" s="77"/>
      <c r="T345" s="77"/>
      <c r="U345" s="77"/>
      <c r="V345" s="20"/>
      <c r="W345" s="97"/>
      <c r="X345" s="77"/>
      <c r="Y345" s="77"/>
      <c r="Z345" s="77"/>
      <c r="AA345" s="19"/>
      <c r="AB345" s="19"/>
      <c r="AC345" s="77"/>
      <c r="AD345" s="73"/>
      <c r="AE345" s="77"/>
      <c r="AF345" s="24" t="str">
        <f t="shared" si="9"/>
        <v/>
      </c>
    </row>
    <row r="346" spans="1:32" ht="60" customHeight="1" x14ac:dyDescent="0.2">
      <c r="A346" s="49"/>
      <c r="B346" s="29" t="str">
        <f>IF('PCA Licit, Dispensa, Inexi'!$A345="","",VLOOKUP(A346,dados!$A$1:$B$24,2,FALSE))</f>
        <v/>
      </c>
      <c r="C346" s="82"/>
      <c r="D346" s="55"/>
      <c r="E346" s="82"/>
      <c r="F346" s="19"/>
      <c r="G346" s="77"/>
      <c r="H346" s="77"/>
      <c r="I346" s="109"/>
      <c r="J346" s="51"/>
      <c r="K346" s="76"/>
      <c r="L346" s="85"/>
      <c r="M346" s="50"/>
      <c r="N346" s="50"/>
      <c r="O346" s="50"/>
      <c r="P346" s="50"/>
      <c r="Q346" s="86"/>
      <c r="R346" s="86"/>
      <c r="S346" s="77"/>
      <c r="T346" s="77"/>
      <c r="U346" s="77"/>
      <c r="V346" s="20"/>
      <c r="W346" s="97"/>
      <c r="X346" s="77"/>
      <c r="Y346" s="77"/>
      <c r="Z346" s="77"/>
      <c r="AA346" s="19"/>
      <c r="AB346" s="19"/>
      <c r="AC346" s="77"/>
      <c r="AD346" s="73"/>
      <c r="AE346" s="77"/>
      <c r="AF346" s="24" t="str">
        <f t="shared" si="9"/>
        <v/>
      </c>
    </row>
    <row r="347" spans="1:32" ht="60" customHeight="1" x14ac:dyDescent="0.2">
      <c r="A347" s="49"/>
      <c r="B347" s="29" t="str">
        <f>IF('PCA Licit, Dispensa, Inexi'!$A346="","",VLOOKUP(A347,dados!$A$1:$B$24,2,FALSE))</f>
        <v/>
      </c>
      <c r="C347" s="82"/>
      <c r="D347" s="55"/>
      <c r="E347" s="82"/>
      <c r="F347" s="19"/>
      <c r="G347" s="77"/>
      <c r="H347" s="77"/>
      <c r="I347" s="109"/>
      <c r="J347" s="51"/>
      <c r="K347" s="76"/>
      <c r="L347" s="85"/>
      <c r="M347" s="50"/>
      <c r="N347" s="50"/>
      <c r="O347" s="50"/>
      <c r="P347" s="50"/>
      <c r="Q347" s="86"/>
      <c r="R347" s="86"/>
      <c r="S347" s="77"/>
      <c r="T347" s="77"/>
      <c r="U347" s="77"/>
      <c r="V347" s="20"/>
      <c r="W347" s="97"/>
      <c r="X347" s="77"/>
      <c r="Y347" s="77"/>
      <c r="Z347" s="77"/>
      <c r="AA347" s="19"/>
      <c r="AB347" s="19"/>
      <c r="AC347" s="77"/>
      <c r="AD347" s="73"/>
      <c r="AE347" s="77"/>
      <c r="AF347" s="24" t="str">
        <f t="shared" si="9"/>
        <v/>
      </c>
    </row>
    <row r="348" spans="1:32" ht="60" customHeight="1" x14ac:dyDescent="0.2">
      <c r="A348" s="49"/>
      <c r="B348" s="29" t="str">
        <f>IF('PCA Licit, Dispensa, Inexi'!$A347="","",VLOOKUP(A348,dados!$A$1:$B$24,2,FALSE))</f>
        <v/>
      </c>
      <c r="C348" s="82"/>
      <c r="D348" s="55"/>
      <c r="E348" s="82"/>
      <c r="F348" s="19"/>
      <c r="G348" s="77"/>
      <c r="H348" s="77"/>
      <c r="I348" s="109"/>
      <c r="J348" s="51"/>
      <c r="K348" s="76"/>
      <c r="L348" s="85"/>
      <c r="M348" s="50"/>
      <c r="N348" s="50"/>
      <c r="O348" s="50"/>
      <c r="P348" s="50"/>
      <c r="Q348" s="86"/>
      <c r="R348" s="86"/>
      <c r="S348" s="77"/>
      <c r="T348" s="77"/>
      <c r="U348" s="77"/>
      <c r="V348" s="20"/>
      <c r="W348" s="97"/>
      <c r="X348" s="77"/>
      <c r="Y348" s="77"/>
      <c r="Z348" s="77"/>
      <c r="AA348" s="19"/>
      <c r="AB348" s="19"/>
      <c r="AC348" s="77"/>
      <c r="AD348" s="73"/>
      <c r="AE348" s="77"/>
      <c r="AF348" s="24" t="str">
        <f t="shared" si="9"/>
        <v/>
      </c>
    </row>
    <row r="349" spans="1:32" ht="60" customHeight="1" x14ac:dyDescent="0.2">
      <c r="A349" s="49"/>
      <c r="B349" s="29" t="str">
        <f>IF('PCA Licit, Dispensa, Inexi'!$A348="","",VLOOKUP(A349,dados!$A$1:$B$24,2,FALSE))</f>
        <v/>
      </c>
      <c r="C349" s="82"/>
      <c r="D349" s="55"/>
      <c r="E349" s="82"/>
      <c r="F349" s="19"/>
      <c r="G349" s="77"/>
      <c r="H349" s="77"/>
      <c r="I349" s="109"/>
      <c r="J349" s="51"/>
      <c r="K349" s="76"/>
      <c r="L349" s="85"/>
      <c r="M349" s="50"/>
      <c r="N349" s="50"/>
      <c r="O349" s="50"/>
      <c r="P349" s="50"/>
      <c r="Q349" s="86"/>
      <c r="R349" s="86"/>
      <c r="S349" s="77"/>
      <c r="T349" s="77"/>
      <c r="U349" s="77"/>
      <c r="V349" s="20"/>
      <c r="W349" s="97"/>
      <c r="X349" s="77"/>
      <c r="Y349" s="77"/>
      <c r="Z349" s="77"/>
      <c r="AA349" s="19"/>
      <c r="AB349" s="19"/>
      <c r="AC349" s="77"/>
      <c r="AD349" s="73"/>
      <c r="AE349" s="77"/>
      <c r="AF349" s="24" t="str">
        <f t="shared" si="9"/>
        <v/>
      </c>
    </row>
    <row r="350" spans="1:32" ht="60" customHeight="1" x14ac:dyDescent="0.2">
      <c r="A350" s="49"/>
      <c r="B350" s="29" t="str">
        <f>IF('PCA Licit, Dispensa, Inexi'!$A349="","",VLOOKUP(A350,dados!$A$1:$B$24,2,FALSE))</f>
        <v/>
      </c>
      <c r="C350" s="82"/>
      <c r="D350" s="55"/>
      <c r="E350" s="82"/>
      <c r="F350" s="19"/>
      <c r="G350" s="77"/>
      <c r="H350" s="77"/>
      <c r="I350" s="109"/>
      <c r="J350" s="51"/>
      <c r="K350" s="76"/>
      <c r="L350" s="85"/>
      <c r="M350" s="50"/>
      <c r="N350" s="50"/>
      <c r="O350" s="50"/>
      <c r="P350" s="50"/>
      <c r="Q350" s="86"/>
      <c r="R350" s="86"/>
      <c r="S350" s="77"/>
      <c r="T350" s="77"/>
      <c r="U350" s="77"/>
      <c r="V350" s="20"/>
      <c r="W350" s="97"/>
      <c r="X350" s="77"/>
      <c r="Y350" s="77"/>
      <c r="Z350" s="77"/>
      <c r="AA350" s="19"/>
      <c r="AB350" s="19"/>
      <c r="AC350" s="77"/>
      <c r="AD350" s="73"/>
      <c r="AE350" s="77"/>
      <c r="AF350" s="24" t="str">
        <f t="shared" si="9"/>
        <v/>
      </c>
    </row>
    <row r="351" spans="1:32" ht="60" customHeight="1" x14ac:dyDescent="0.2">
      <c r="A351" s="49"/>
      <c r="B351" s="29" t="str">
        <f>IF('PCA Licit, Dispensa, Inexi'!$A350="","",VLOOKUP(A351,dados!$A$1:$B$24,2,FALSE))</f>
        <v/>
      </c>
      <c r="C351" s="82"/>
      <c r="D351" s="55"/>
      <c r="E351" s="82"/>
      <c r="F351" s="19"/>
      <c r="G351" s="77"/>
      <c r="H351" s="77"/>
      <c r="I351" s="109"/>
      <c r="J351" s="51"/>
      <c r="K351" s="76"/>
      <c r="L351" s="85"/>
      <c r="M351" s="50"/>
      <c r="N351" s="50"/>
      <c r="O351" s="50"/>
      <c r="P351" s="50"/>
      <c r="Q351" s="86"/>
      <c r="R351" s="86"/>
      <c r="S351" s="77"/>
      <c r="T351" s="77"/>
      <c r="U351" s="77"/>
      <c r="V351" s="20"/>
      <c r="W351" s="97"/>
      <c r="X351" s="77"/>
      <c r="Y351" s="77"/>
      <c r="Z351" s="77"/>
      <c r="AA351" s="19"/>
      <c r="AB351" s="19"/>
      <c r="AC351" s="77"/>
      <c r="AD351" s="73"/>
      <c r="AE351" s="77"/>
      <c r="AF351" s="24" t="str">
        <f t="shared" si="9"/>
        <v/>
      </c>
    </row>
    <row r="352" spans="1:32" ht="60" customHeight="1" x14ac:dyDescent="0.2">
      <c r="A352" s="49"/>
      <c r="B352" s="29" t="str">
        <f>IF('PCA Licit, Dispensa, Inexi'!$A351="","",VLOOKUP(A352,dados!$A$1:$B$24,2,FALSE))</f>
        <v/>
      </c>
      <c r="C352" s="82"/>
      <c r="D352" s="55"/>
      <c r="E352" s="82"/>
      <c r="F352" s="19"/>
      <c r="G352" s="77"/>
      <c r="H352" s="77"/>
      <c r="I352" s="109"/>
      <c r="J352" s="51"/>
      <c r="K352" s="76"/>
      <c r="L352" s="85"/>
      <c r="M352" s="50"/>
      <c r="N352" s="50"/>
      <c r="O352" s="50"/>
      <c r="P352" s="50"/>
      <c r="Q352" s="86"/>
      <c r="R352" s="86"/>
      <c r="S352" s="77"/>
      <c r="T352" s="77"/>
      <c r="U352" s="77"/>
      <c r="V352" s="20"/>
      <c r="W352" s="97"/>
      <c r="X352" s="77"/>
      <c r="Y352" s="77"/>
      <c r="Z352" s="77"/>
      <c r="AA352" s="19"/>
      <c r="AB352" s="19"/>
      <c r="AC352" s="77"/>
      <c r="AD352" s="73"/>
      <c r="AE352" s="77"/>
      <c r="AF352" s="24" t="str">
        <f t="shared" si="9"/>
        <v/>
      </c>
    </row>
    <row r="353" spans="1:32" ht="60" customHeight="1" x14ac:dyDescent="0.2">
      <c r="A353" s="49"/>
      <c r="B353" s="29" t="str">
        <f>IF('PCA Licit, Dispensa, Inexi'!$A352="","",VLOOKUP(A353,dados!$A$1:$B$24,2,FALSE))</f>
        <v/>
      </c>
      <c r="C353" s="82"/>
      <c r="D353" s="55"/>
      <c r="E353" s="82"/>
      <c r="F353" s="19"/>
      <c r="G353" s="77"/>
      <c r="H353" s="77"/>
      <c r="I353" s="109"/>
      <c r="J353" s="51"/>
      <c r="K353" s="76"/>
      <c r="L353" s="85"/>
      <c r="M353" s="50"/>
      <c r="N353" s="50"/>
      <c r="O353" s="50"/>
      <c r="P353" s="50"/>
      <c r="Q353" s="86"/>
      <c r="R353" s="86"/>
      <c r="S353" s="77"/>
      <c r="T353" s="77"/>
      <c r="U353" s="77"/>
      <c r="V353" s="20"/>
      <c r="W353" s="97"/>
      <c r="X353" s="77"/>
      <c r="Y353" s="77"/>
      <c r="Z353" s="77"/>
      <c r="AA353" s="19"/>
      <c r="AB353" s="19"/>
      <c r="AC353" s="77"/>
      <c r="AD353" s="73"/>
      <c r="AE353" s="77"/>
      <c r="AF353" s="24" t="str">
        <f t="shared" si="9"/>
        <v/>
      </c>
    </row>
    <row r="354" spans="1:32" ht="60" customHeight="1" x14ac:dyDescent="0.2">
      <c r="A354" s="49"/>
      <c r="B354" s="29" t="str">
        <f>IF('PCA Licit, Dispensa, Inexi'!$A353="","",VLOOKUP(A354,dados!$A$1:$B$24,2,FALSE))</f>
        <v/>
      </c>
      <c r="C354" s="82"/>
      <c r="D354" s="55"/>
      <c r="E354" s="82"/>
      <c r="F354" s="19"/>
      <c r="G354" s="77"/>
      <c r="H354" s="77"/>
      <c r="I354" s="109"/>
      <c r="J354" s="51"/>
      <c r="K354" s="76"/>
      <c r="L354" s="85"/>
      <c r="M354" s="50"/>
      <c r="N354" s="50"/>
      <c r="O354" s="50"/>
      <c r="P354" s="50"/>
      <c r="Q354" s="86"/>
      <c r="R354" s="86"/>
      <c r="S354" s="77"/>
      <c r="T354" s="77"/>
      <c r="U354" s="77"/>
      <c r="V354" s="20"/>
      <c r="W354" s="97"/>
      <c r="X354" s="77"/>
      <c r="Y354" s="77"/>
      <c r="Z354" s="77"/>
      <c r="AA354" s="19"/>
      <c r="AB354" s="19"/>
      <c r="AC354" s="77"/>
      <c r="AD354" s="73"/>
      <c r="AE354" s="77"/>
      <c r="AF354" s="24" t="str">
        <f t="shared" si="9"/>
        <v/>
      </c>
    </row>
    <row r="355" spans="1:32" ht="60" customHeight="1" x14ac:dyDescent="0.2">
      <c r="A355" s="49"/>
      <c r="B355" s="29" t="str">
        <f>IF('PCA Licit, Dispensa, Inexi'!$A354="","",VLOOKUP(A355,dados!$A$1:$B$24,2,FALSE))</f>
        <v/>
      </c>
      <c r="C355" s="82"/>
      <c r="D355" s="55"/>
      <c r="E355" s="82"/>
      <c r="F355" s="19"/>
      <c r="G355" s="77"/>
      <c r="H355" s="77"/>
      <c r="I355" s="109"/>
      <c r="J355" s="51"/>
      <c r="K355" s="76"/>
      <c r="L355" s="85"/>
      <c r="M355" s="50"/>
      <c r="N355" s="50"/>
      <c r="O355" s="50"/>
      <c r="P355" s="50"/>
      <c r="Q355" s="86"/>
      <c r="R355" s="86"/>
      <c r="S355" s="77"/>
      <c r="T355" s="77"/>
      <c r="U355" s="77"/>
      <c r="V355" s="20"/>
      <c r="W355" s="97"/>
      <c r="X355" s="77"/>
      <c r="Y355" s="77"/>
      <c r="Z355" s="77"/>
      <c r="AA355" s="19"/>
      <c r="AB355" s="19"/>
      <c r="AC355" s="77"/>
      <c r="AD355" s="73"/>
      <c r="AE355" s="77"/>
      <c r="AF355" s="24" t="str">
        <f t="shared" si="9"/>
        <v/>
      </c>
    </row>
    <row r="356" spans="1:32" ht="60" customHeight="1" x14ac:dyDescent="0.2">
      <c r="A356" s="49"/>
      <c r="B356" s="29" t="str">
        <f>IF('PCA Licit, Dispensa, Inexi'!$A355="","",VLOOKUP(A356,dados!$A$1:$B$24,2,FALSE))</f>
        <v/>
      </c>
      <c r="C356" s="82"/>
      <c r="D356" s="55"/>
      <c r="E356" s="82"/>
      <c r="F356" s="19"/>
      <c r="G356" s="77"/>
      <c r="H356" s="77"/>
      <c r="I356" s="109"/>
      <c r="J356" s="51"/>
      <c r="K356" s="76"/>
      <c r="L356" s="85"/>
      <c r="M356" s="50"/>
      <c r="N356" s="50"/>
      <c r="O356" s="50"/>
      <c r="P356" s="50"/>
      <c r="Q356" s="86"/>
      <c r="R356" s="86"/>
      <c r="S356" s="77"/>
      <c r="T356" s="77"/>
      <c r="U356" s="77"/>
      <c r="V356" s="20"/>
      <c r="W356" s="97"/>
      <c r="X356" s="77"/>
      <c r="Y356" s="77"/>
      <c r="Z356" s="77"/>
      <c r="AA356" s="19"/>
      <c r="AB356" s="19"/>
      <c r="AC356" s="77"/>
      <c r="AD356" s="73"/>
      <c r="AE356" s="77"/>
      <c r="AF356" s="24" t="str">
        <f t="shared" si="9"/>
        <v/>
      </c>
    </row>
    <row r="357" spans="1:32" ht="60" customHeight="1" x14ac:dyDescent="0.2">
      <c r="A357" s="49"/>
      <c r="B357" s="29" t="str">
        <f>IF('PCA Licit, Dispensa, Inexi'!$A356="","",VLOOKUP(A357,dados!$A$1:$B$24,2,FALSE))</f>
        <v/>
      </c>
      <c r="C357" s="82"/>
      <c r="D357" s="55"/>
      <c r="E357" s="82"/>
      <c r="F357" s="19"/>
      <c r="G357" s="77"/>
      <c r="H357" s="77"/>
      <c r="I357" s="109"/>
      <c r="J357" s="51"/>
      <c r="K357" s="76"/>
      <c r="L357" s="85"/>
      <c r="M357" s="50"/>
      <c r="N357" s="50"/>
      <c r="O357" s="50"/>
      <c r="P357" s="50"/>
      <c r="Q357" s="86"/>
      <c r="R357" s="86"/>
      <c r="S357" s="77"/>
      <c r="T357" s="77"/>
      <c r="U357" s="77"/>
      <c r="V357" s="20"/>
      <c r="W357" s="97"/>
      <c r="X357" s="77"/>
      <c r="Y357" s="77"/>
      <c r="Z357" s="77"/>
      <c r="AA357" s="19"/>
      <c r="AB357" s="19"/>
      <c r="AC357" s="77"/>
      <c r="AD357" s="73"/>
      <c r="AE357" s="77"/>
      <c r="AF357" s="24" t="str">
        <f t="shared" si="9"/>
        <v/>
      </c>
    </row>
    <row r="358" spans="1:32" ht="60" customHeight="1" x14ac:dyDescent="0.2">
      <c r="A358" s="49"/>
      <c r="B358" s="29" t="str">
        <f>IF('PCA Licit, Dispensa, Inexi'!$A357="","",VLOOKUP(A358,dados!$A$1:$B$24,2,FALSE))</f>
        <v/>
      </c>
      <c r="C358" s="82"/>
      <c r="D358" s="55"/>
      <c r="E358" s="82"/>
      <c r="F358" s="19"/>
      <c r="G358" s="77"/>
      <c r="H358" s="77"/>
      <c r="I358" s="109"/>
      <c r="J358" s="51"/>
      <c r="K358" s="76"/>
      <c r="L358" s="85"/>
      <c r="M358" s="50"/>
      <c r="N358" s="50"/>
      <c r="O358" s="50"/>
      <c r="P358" s="50"/>
      <c r="Q358" s="86"/>
      <c r="R358" s="86"/>
      <c r="S358" s="77"/>
      <c r="T358" s="77"/>
      <c r="U358" s="77"/>
      <c r="V358" s="20"/>
      <c r="W358" s="97"/>
      <c r="X358" s="77"/>
      <c r="Y358" s="77"/>
      <c r="Z358" s="77"/>
      <c r="AA358" s="19"/>
      <c r="AB358" s="19"/>
      <c r="AC358" s="77"/>
      <c r="AD358" s="73"/>
      <c r="AE358" s="77"/>
      <c r="AF358" s="24" t="str">
        <f t="shared" si="9"/>
        <v/>
      </c>
    </row>
    <row r="359" spans="1:32" ht="60" customHeight="1" x14ac:dyDescent="0.2">
      <c r="A359" s="49"/>
      <c r="B359" s="29" t="str">
        <f>IF('PCA Licit, Dispensa, Inexi'!$A358="","",VLOOKUP(A359,dados!$A$1:$B$24,2,FALSE))</f>
        <v/>
      </c>
      <c r="C359" s="82"/>
      <c r="D359" s="55"/>
      <c r="E359" s="82"/>
      <c r="F359" s="19"/>
      <c r="G359" s="77"/>
      <c r="H359" s="77"/>
      <c r="I359" s="109"/>
      <c r="J359" s="51"/>
      <c r="K359" s="76"/>
      <c r="L359" s="85"/>
      <c r="M359" s="50"/>
      <c r="N359" s="50"/>
      <c r="O359" s="50"/>
      <c r="P359" s="50"/>
      <c r="Q359" s="86"/>
      <c r="R359" s="86"/>
      <c r="S359" s="77"/>
      <c r="T359" s="77"/>
      <c r="U359" s="77"/>
      <c r="V359" s="20"/>
      <c r="W359" s="97"/>
      <c r="X359" s="77"/>
      <c r="Y359" s="77"/>
      <c r="Z359" s="77"/>
      <c r="AA359" s="19"/>
      <c r="AB359" s="19"/>
      <c r="AC359" s="77"/>
      <c r="AD359" s="73"/>
      <c r="AE359" s="77"/>
      <c r="AF359" s="24" t="str">
        <f t="shared" si="9"/>
        <v/>
      </c>
    </row>
    <row r="360" spans="1:32" ht="60" customHeight="1" x14ac:dyDescent="0.2">
      <c r="B360" s="29" t="str">
        <f>IF('PCA Licit, Dispensa, Inexi'!$A359="","",VLOOKUP(A360,dados!$A$1:$B$24,2,FALSE))</f>
        <v/>
      </c>
      <c r="C360" s="82"/>
      <c r="D360" s="55"/>
      <c r="E360" s="82"/>
      <c r="F360" s="19"/>
      <c r="G360" s="77"/>
      <c r="H360" s="77"/>
      <c r="I360" s="109"/>
      <c r="J360" s="51"/>
      <c r="K360" s="76"/>
      <c r="L360" s="85"/>
      <c r="M360" s="50"/>
      <c r="N360" s="50"/>
      <c r="O360" s="50"/>
      <c r="P360" s="50"/>
      <c r="Q360" s="86"/>
      <c r="R360" s="86"/>
      <c r="S360" s="77"/>
      <c r="T360" s="77"/>
      <c r="U360" s="77"/>
      <c r="V360" s="20"/>
      <c r="W360" s="97"/>
      <c r="X360" s="77"/>
      <c r="Y360" s="77"/>
      <c r="Z360" s="77"/>
      <c r="AA360" s="19"/>
      <c r="AB360" s="19"/>
      <c r="AC360" s="77"/>
      <c r="AD360" s="73"/>
      <c r="AE360" s="77"/>
      <c r="AF360" s="24" t="str">
        <f t="shared" si="9"/>
        <v/>
      </c>
    </row>
    <row r="361" spans="1:32" ht="60" customHeight="1" x14ac:dyDescent="0.2">
      <c r="B361" s="29" t="str">
        <f>IF('PCA Licit, Dispensa, Inexi'!$A360="","",VLOOKUP(A361,dados!$A$1:$B$24,2,FALSE))</f>
        <v/>
      </c>
      <c r="C361" s="82"/>
      <c r="D361" s="55"/>
      <c r="E361" s="82"/>
      <c r="F361" s="19"/>
      <c r="G361" s="77"/>
      <c r="H361" s="77"/>
      <c r="I361" s="109"/>
      <c r="J361" s="51"/>
      <c r="K361" s="76"/>
      <c r="L361" s="85"/>
      <c r="M361" s="50"/>
      <c r="N361" s="50"/>
      <c r="O361" s="50"/>
      <c r="P361" s="50"/>
      <c r="Q361" s="86"/>
      <c r="R361" s="86"/>
      <c r="S361" s="77"/>
      <c r="T361" s="77"/>
      <c r="U361" s="77"/>
      <c r="V361" s="20"/>
      <c r="W361" s="97"/>
      <c r="X361" s="77"/>
      <c r="Y361" s="77"/>
      <c r="Z361" s="77"/>
      <c r="AA361" s="19"/>
      <c r="AB361" s="19"/>
      <c r="AC361" s="77"/>
      <c r="AD361" s="73"/>
      <c r="AE361" s="77"/>
      <c r="AF361" s="24" t="str">
        <f t="shared" si="9"/>
        <v/>
      </c>
    </row>
    <row r="362" spans="1:32" ht="60" customHeight="1" x14ac:dyDescent="0.2">
      <c r="B362" s="29" t="str">
        <f>IF('PCA Licit, Dispensa, Inexi'!$A361="","",VLOOKUP(A362,dados!$A$1:$B$24,2,FALSE))</f>
        <v/>
      </c>
      <c r="C362" s="82"/>
      <c r="D362" s="55"/>
      <c r="E362" s="82"/>
      <c r="F362" s="19"/>
      <c r="G362" s="77"/>
      <c r="H362" s="77"/>
      <c r="I362" s="109"/>
      <c r="J362" s="51"/>
      <c r="K362" s="76"/>
      <c r="L362" s="85"/>
      <c r="M362" s="50"/>
      <c r="N362" s="50"/>
      <c r="O362" s="50"/>
      <c r="P362" s="50"/>
      <c r="Q362" s="86"/>
      <c r="R362" s="86"/>
      <c r="S362" s="77"/>
      <c r="T362" s="77"/>
      <c r="U362" s="77"/>
      <c r="V362" s="20"/>
      <c r="W362" s="97"/>
      <c r="X362" s="77"/>
      <c r="Y362" s="77"/>
      <c r="Z362" s="77"/>
      <c r="AA362" s="19"/>
      <c r="AB362" s="19"/>
      <c r="AC362" s="77"/>
      <c r="AD362" s="73"/>
      <c r="AE362" s="77"/>
      <c r="AF362" s="24" t="str">
        <f t="shared" si="9"/>
        <v/>
      </c>
    </row>
    <row r="363" spans="1:32" ht="60" customHeight="1" x14ac:dyDescent="0.2">
      <c r="B363" s="29" t="str">
        <f>IF('PCA Licit, Dispensa, Inexi'!$A362="","",VLOOKUP(A363,dados!$A$1:$B$24,2,FALSE))</f>
        <v/>
      </c>
      <c r="C363" s="82"/>
      <c r="D363" s="55"/>
      <c r="E363" s="82"/>
      <c r="F363" s="19"/>
      <c r="G363" s="77"/>
      <c r="H363" s="77"/>
      <c r="I363" s="109"/>
      <c r="J363" s="51"/>
      <c r="K363" s="76"/>
      <c r="L363" s="85"/>
      <c r="M363" s="50"/>
      <c r="N363" s="50"/>
      <c r="O363" s="50"/>
      <c r="P363" s="50"/>
      <c r="Q363" s="86"/>
      <c r="R363" s="86"/>
      <c r="S363" s="77"/>
      <c r="T363" s="77"/>
      <c r="U363" s="77"/>
      <c r="V363" s="20"/>
      <c r="W363" s="97"/>
      <c r="X363" s="77"/>
      <c r="Y363" s="77"/>
      <c r="Z363" s="77"/>
      <c r="AA363" s="19"/>
      <c r="AB363" s="19"/>
      <c r="AC363" s="77"/>
      <c r="AD363" s="73"/>
      <c r="AE363" s="77"/>
      <c r="AF363" s="24" t="str">
        <f t="shared" si="9"/>
        <v/>
      </c>
    </row>
    <row r="364" spans="1:32" ht="60" customHeight="1" x14ac:dyDescent="0.2">
      <c r="B364" s="29" t="str">
        <f>IF('PCA Licit, Dispensa, Inexi'!$A363="","",VLOOKUP(A364,dados!$A$1:$B$24,2,FALSE))</f>
        <v/>
      </c>
      <c r="C364" s="82"/>
      <c r="D364" s="55"/>
      <c r="E364" s="82"/>
      <c r="F364" s="19"/>
      <c r="G364" s="77"/>
      <c r="H364" s="77"/>
      <c r="I364" s="109"/>
      <c r="J364" s="51"/>
      <c r="K364" s="76"/>
      <c r="L364" s="85"/>
      <c r="M364" s="50"/>
      <c r="N364" s="50"/>
      <c r="O364" s="50"/>
      <c r="P364" s="50"/>
      <c r="Q364" s="86"/>
      <c r="R364" s="86"/>
      <c r="S364" s="77"/>
      <c r="T364" s="77"/>
      <c r="U364" s="77"/>
      <c r="V364" s="20"/>
      <c r="W364" s="97"/>
      <c r="X364" s="77"/>
      <c r="Y364" s="77"/>
      <c r="Z364" s="77"/>
      <c r="AA364" s="19"/>
      <c r="AB364" s="19"/>
      <c r="AC364" s="77"/>
      <c r="AD364" s="73"/>
      <c r="AE364" s="77"/>
      <c r="AF364" s="24" t="str">
        <f t="shared" si="9"/>
        <v/>
      </c>
    </row>
    <row r="365" spans="1:32" ht="60" customHeight="1" x14ac:dyDescent="0.2">
      <c r="B365" s="29" t="str">
        <f>IF('PCA Licit, Dispensa, Inexi'!$A364="","",VLOOKUP(A365,dados!$A$1:$B$24,2,FALSE))</f>
        <v/>
      </c>
      <c r="C365" s="82"/>
      <c r="D365" s="55"/>
      <c r="E365" s="82"/>
      <c r="F365" s="19"/>
      <c r="G365" s="77"/>
      <c r="H365" s="77"/>
      <c r="I365" s="109"/>
      <c r="J365" s="51"/>
      <c r="K365" s="76"/>
      <c r="L365" s="85"/>
      <c r="M365" s="50"/>
      <c r="N365" s="50"/>
      <c r="O365" s="50"/>
      <c r="P365" s="50"/>
      <c r="Q365" s="86"/>
      <c r="R365" s="86"/>
      <c r="S365" s="77"/>
      <c r="T365" s="77"/>
      <c r="U365" s="77"/>
      <c r="V365" s="20"/>
      <c r="W365" s="97"/>
      <c r="X365" s="77"/>
      <c r="Y365" s="77"/>
      <c r="Z365" s="77"/>
      <c r="AA365" s="19"/>
      <c r="AB365" s="19"/>
      <c r="AC365" s="77"/>
      <c r="AD365" s="73"/>
      <c r="AE365" s="77"/>
      <c r="AF365" s="24" t="str">
        <f t="shared" si="9"/>
        <v/>
      </c>
    </row>
    <row r="366" spans="1:32" ht="60" customHeight="1" x14ac:dyDescent="0.2">
      <c r="B366" s="29" t="str">
        <f>IF('PCA Licit, Dispensa, Inexi'!$A365="","",VLOOKUP(A366,dados!$A$1:$B$24,2,FALSE))</f>
        <v/>
      </c>
      <c r="C366" s="82"/>
      <c r="D366" s="55"/>
      <c r="E366" s="82"/>
      <c r="F366" s="19"/>
      <c r="G366" s="77"/>
      <c r="H366" s="77"/>
      <c r="I366" s="109"/>
      <c r="J366" s="51"/>
      <c r="K366" s="76"/>
      <c r="L366" s="85"/>
      <c r="M366" s="50"/>
      <c r="N366" s="50"/>
      <c r="O366" s="50"/>
      <c r="P366" s="50"/>
      <c r="Q366" s="86"/>
      <c r="R366" s="86"/>
      <c r="S366" s="77"/>
      <c r="T366" s="77"/>
      <c r="U366" s="77"/>
      <c r="V366" s="20"/>
      <c r="W366" s="97"/>
      <c r="X366" s="77"/>
      <c r="Y366" s="77"/>
      <c r="Z366" s="77"/>
      <c r="AA366" s="19"/>
      <c r="AB366" s="19"/>
      <c r="AC366" s="77"/>
      <c r="AD366" s="73"/>
      <c r="AE366" s="77"/>
      <c r="AF366" s="24" t="str">
        <f t="shared" si="9"/>
        <v/>
      </c>
    </row>
    <row r="367" spans="1:32" ht="60" customHeight="1" x14ac:dyDescent="0.2">
      <c r="B367" s="29" t="str">
        <f>IF('PCA Licit, Dispensa, Inexi'!$A366="","",VLOOKUP(A367,dados!$A$1:$B$24,2,FALSE))</f>
        <v/>
      </c>
      <c r="C367" s="82"/>
      <c r="D367" s="55"/>
      <c r="E367" s="82"/>
      <c r="F367" s="19"/>
      <c r="G367" s="77"/>
      <c r="H367" s="77"/>
      <c r="I367" s="109"/>
      <c r="J367" s="51"/>
      <c r="K367" s="76"/>
      <c r="L367" s="85"/>
      <c r="M367" s="50"/>
      <c r="N367" s="50"/>
      <c r="O367" s="50"/>
      <c r="P367" s="50"/>
      <c r="Q367" s="86"/>
      <c r="R367" s="86"/>
      <c r="S367" s="77"/>
      <c r="T367" s="77"/>
      <c r="U367" s="77"/>
      <c r="V367" s="20"/>
      <c r="W367" s="97"/>
      <c r="X367" s="77"/>
      <c r="Y367" s="77"/>
      <c r="Z367" s="77"/>
      <c r="AA367" s="19"/>
      <c r="AB367" s="19"/>
      <c r="AC367" s="77"/>
      <c r="AD367" s="73"/>
      <c r="AE367" s="77"/>
      <c r="AF367" s="24" t="str">
        <f t="shared" si="9"/>
        <v/>
      </c>
    </row>
    <row r="368" spans="1:32" ht="60" customHeight="1" x14ac:dyDescent="0.2">
      <c r="B368" s="29" t="str">
        <f>IF('PCA Licit, Dispensa, Inexi'!$A367="","",VLOOKUP(A368,dados!$A$1:$B$24,2,FALSE))</f>
        <v/>
      </c>
      <c r="C368" s="82"/>
      <c r="D368" s="55"/>
      <c r="E368" s="82"/>
      <c r="F368" s="19"/>
      <c r="G368" s="77"/>
      <c r="H368" s="77"/>
      <c r="I368" s="109"/>
      <c r="J368" s="51"/>
      <c r="K368" s="76"/>
      <c r="L368" s="85"/>
      <c r="M368" s="50"/>
      <c r="N368" s="50"/>
      <c r="O368" s="50"/>
      <c r="P368" s="50"/>
      <c r="Q368" s="86"/>
      <c r="R368" s="86"/>
      <c r="S368" s="77"/>
      <c r="T368" s="77"/>
      <c r="U368" s="77"/>
      <c r="V368" s="20"/>
      <c r="W368" s="97"/>
      <c r="X368" s="77"/>
      <c r="Y368" s="77"/>
      <c r="Z368" s="77"/>
      <c r="AA368" s="19"/>
      <c r="AB368" s="19"/>
      <c r="AC368" s="77"/>
      <c r="AD368" s="73"/>
      <c r="AE368" s="77"/>
      <c r="AF368" s="24" t="str">
        <f t="shared" si="9"/>
        <v/>
      </c>
    </row>
    <row r="369" spans="2:32" ht="60" customHeight="1" x14ac:dyDescent="0.2">
      <c r="B369" s="29" t="str">
        <f>IF('PCA Licit, Dispensa, Inexi'!$A368="","",VLOOKUP(A369,dados!$A$1:$B$24,2,FALSE))</f>
        <v/>
      </c>
      <c r="C369" s="82"/>
      <c r="D369" s="55"/>
      <c r="E369" s="82"/>
      <c r="F369" s="19"/>
      <c r="G369" s="77"/>
      <c r="H369" s="77"/>
      <c r="I369" s="109"/>
      <c r="J369" s="51"/>
      <c r="K369" s="76"/>
      <c r="L369" s="85"/>
      <c r="M369" s="50"/>
      <c r="N369" s="50"/>
      <c r="O369" s="50"/>
      <c r="P369" s="50"/>
      <c r="Q369" s="86"/>
      <c r="R369" s="86"/>
      <c r="S369" s="77"/>
      <c r="T369" s="77"/>
      <c r="U369" s="77"/>
      <c r="V369" s="20"/>
      <c r="W369" s="97"/>
      <c r="X369" s="77"/>
      <c r="Y369" s="77"/>
      <c r="Z369" s="77"/>
      <c r="AA369" s="19"/>
      <c r="AB369" s="19"/>
      <c r="AC369" s="77"/>
      <c r="AD369" s="73"/>
      <c r="AE369" s="77"/>
      <c r="AF369" s="24" t="str">
        <f t="shared" si="9"/>
        <v/>
      </c>
    </row>
    <row r="370" spans="2:32" ht="60" customHeight="1" x14ac:dyDescent="0.2">
      <c r="B370" s="29" t="str">
        <f>IF('PCA Licit, Dispensa, Inexi'!$A369="","",VLOOKUP(A370,dados!$A$1:$B$24,2,FALSE))</f>
        <v/>
      </c>
      <c r="C370" s="82"/>
      <c r="D370" s="55"/>
      <c r="E370" s="82"/>
      <c r="F370" s="19"/>
      <c r="G370" s="77"/>
      <c r="H370" s="77"/>
      <c r="I370" s="109"/>
      <c r="J370" s="51"/>
      <c r="K370" s="76"/>
      <c r="L370" s="85"/>
      <c r="M370" s="50"/>
      <c r="N370" s="50"/>
      <c r="O370" s="50"/>
      <c r="P370" s="50"/>
      <c r="Q370" s="86"/>
      <c r="R370" s="86"/>
      <c r="S370" s="77"/>
      <c r="T370" s="77"/>
      <c r="U370" s="77"/>
      <c r="V370" s="20"/>
      <c r="W370" s="97"/>
      <c r="X370" s="77"/>
      <c r="Y370" s="77"/>
      <c r="Z370" s="77"/>
      <c r="AA370" s="19"/>
      <c r="AB370" s="19"/>
      <c r="AC370" s="77"/>
      <c r="AD370" s="73"/>
      <c r="AE370" s="77"/>
      <c r="AF370" s="24" t="str">
        <f t="shared" si="9"/>
        <v/>
      </c>
    </row>
    <row r="371" spans="2:32" ht="60" customHeight="1" x14ac:dyDescent="0.2">
      <c r="B371" s="29" t="str">
        <f>IF('PCA Licit, Dispensa, Inexi'!$A370="","",VLOOKUP(A371,dados!$A$1:$B$24,2,FALSE))</f>
        <v/>
      </c>
      <c r="C371" s="82"/>
      <c r="D371" s="55"/>
      <c r="E371" s="82"/>
      <c r="F371" s="19"/>
      <c r="G371" s="77"/>
      <c r="H371" s="77"/>
      <c r="I371" s="109"/>
      <c r="J371" s="51"/>
      <c r="K371" s="76"/>
      <c r="L371" s="85"/>
      <c r="M371" s="50"/>
      <c r="N371" s="50"/>
      <c r="O371" s="50"/>
      <c r="P371" s="50"/>
      <c r="Q371" s="86"/>
      <c r="R371" s="86"/>
      <c r="S371" s="77"/>
      <c r="T371" s="77"/>
      <c r="U371" s="77"/>
      <c r="V371" s="20"/>
      <c r="W371" s="97"/>
      <c r="X371" s="77"/>
      <c r="Y371" s="77"/>
      <c r="Z371" s="77"/>
      <c r="AA371" s="19"/>
      <c r="AB371" s="19"/>
      <c r="AC371" s="77"/>
      <c r="AD371" s="73"/>
      <c r="AE371" s="77"/>
      <c r="AF371" s="24" t="str">
        <f t="shared" si="9"/>
        <v/>
      </c>
    </row>
    <row r="372" spans="2:32" ht="60" customHeight="1" x14ac:dyDescent="0.2">
      <c r="B372" s="29" t="str">
        <f>IF('PCA Licit, Dispensa, Inexi'!$A371="","",VLOOKUP(A372,dados!$A$1:$B$24,2,FALSE))</f>
        <v/>
      </c>
      <c r="C372" s="82"/>
      <c r="D372" s="55"/>
      <c r="E372" s="82"/>
      <c r="F372" s="19"/>
      <c r="G372" s="77"/>
      <c r="H372" s="77"/>
      <c r="I372" s="109"/>
      <c r="J372" s="51"/>
      <c r="K372" s="76"/>
      <c r="L372" s="85"/>
      <c r="M372" s="50"/>
      <c r="N372" s="50"/>
      <c r="O372" s="50"/>
      <c r="P372" s="50"/>
      <c r="Q372" s="86"/>
      <c r="R372" s="86"/>
      <c r="S372" s="77"/>
      <c r="T372" s="77"/>
      <c r="U372" s="77"/>
      <c r="V372" s="20"/>
      <c r="W372" s="97"/>
      <c r="X372" s="77"/>
      <c r="Y372" s="77"/>
      <c r="Z372" s="77"/>
      <c r="AA372" s="19"/>
      <c r="AB372" s="19"/>
      <c r="AC372" s="77"/>
      <c r="AD372" s="73"/>
      <c r="AE372" s="77"/>
      <c r="AF372" s="24" t="str">
        <f t="shared" si="9"/>
        <v/>
      </c>
    </row>
    <row r="373" spans="2:32" ht="60" customHeight="1" x14ac:dyDescent="0.2">
      <c r="B373" s="29" t="str">
        <f>IF('PCA Licit, Dispensa, Inexi'!$A372="","",VLOOKUP(A373,dados!$A$1:$B$24,2,FALSE))</f>
        <v/>
      </c>
      <c r="C373" s="82"/>
      <c r="D373" s="55"/>
      <c r="E373" s="82"/>
      <c r="F373" s="19"/>
      <c r="G373" s="77"/>
      <c r="H373" s="77"/>
      <c r="I373" s="109"/>
      <c r="J373" s="51"/>
      <c r="K373" s="76"/>
      <c r="L373" s="85"/>
      <c r="M373" s="50"/>
      <c r="N373" s="50"/>
      <c r="O373" s="50"/>
      <c r="P373" s="50"/>
      <c r="Q373" s="86"/>
      <c r="R373" s="86"/>
      <c r="S373" s="77"/>
      <c r="T373" s="77"/>
      <c r="U373" s="77"/>
      <c r="V373" s="20"/>
      <c r="W373" s="97"/>
      <c r="X373" s="77"/>
      <c r="Y373" s="77"/>
      <c r="Z373" s="77"/>
      <c r="AA373" s="19"/>
      <c r="AB373" s="19"/>
      <c r="AC373" s="77"/>
      <c r="AD373" s="73"/>
      <c r="AE373" s="77"/>
      <c r="AF373" s="24" t="str">
        <f t="shared" si="9"/>
        <v/>
      </c>
    </row>
    <row r="374" spans="2:32" ht="60" customHeight="1" x14ac:dyDescent="0.2">
      <c r="B374" s="29" t="str">
        <f>IF('PCA Licit, Dispensa, Inexi'!$A373="","",VLOOKUP(A374,dados!$A$1:$B$24,2,FALSE))</f>
        <v/>
      </c>
      <c r="C374" s="82"/>
      <c r="D374" s="55"/>
      <c r="E374" s="82"/>
      <c r="F374" s="19"/>
      <c r="G374" s="77"/>
      <c r="H374" s="77"/>
      <c r="I374" s="109"/>
      <c r="J374" s="51"/>
      <c r="K374" s="76"/>
      <c r="L374" s="85"/>
      <c r="M374" s="50"/>
      <c r="N374" s="50"/>
      <c r="O374" s="50"/>
      <c r="P374" s="50"/>
      <c r="Q374" s="86"/>
      <c r="R374" s="86"/>
      <c r="S374" s="77"/>
      <c r="T374" s="77"/>
      <c r="U374" s="77"/>
      <c r="V374" s="20"/>
      <c r="W374" s="97"/>
      <c r="X374" s="77"/>
      <c r="Y374" s="77"/>
      <c r="Z374" s="77"/>
      <c r="AA374" s="19"/>
      <c r="AB374" s="19"/>
      <c r="AC374" s="77"/>
      <c r="AD374" s="73"/>
      <c r="AE374" s="77"/>
      <c r="AF374" s="24" t="str">
        <f t="shared" si="9"/>
        <v/>
      </c>
    </row>
    <row r="375" spans="2:32" ht="60" customHeight="1" x14ac:dyDescent="0.2">
      <c r="B375" s="29" t="str">
        <f>IF('PCA Licit, Dispensa, Inexi'!$A374="","",VLOOKUP(A375,dados!$A$1:$B$24,2,FALSE))</f>
        <v/>
      </c>
      <c r="C375" s="82"/>
      <c r="D375" s="55"/>
      <c r="E375" s="82"/>
      <c r="F375" s="19"/>
      <c r="G375" s="77"/>
      <c r="H375" s="77"/>
      <c r="I375" s="109"/>
      <c r="J375" s="51"/>
      <c r="K375" s="76"/>
      <c r="L375" s="85"/>
      <c r="M375" s="50"/>
      <c r="N375" s="50"/>
      <c r="O375" s="50"/>
      <c r="P375" s="50"/>
      <c r="Q375" s="86"/>
      <c r="R375" s="86"/>
      <c r="S375" s="77"/>
      <c r="T375" s="77"/>
      <c r="U375" s="77"/>
      <c r="V375" s="20"/>
      <c r="W375" s="97"/>
      <c r="X375" s="77"/>
      <c r="Y375" s="77"/>
      <c r="Z375" s="77"/>
      <c r="AA375" s="19"/>
      <c r="AB375" s="19"/>
      <c r="AC375" s="77"/>
      <c r="AD375" s="73"/>
      <c r="AE375" s="77"/>
      <c r="AF375" s="24" t="str">
        <f t="shared" si="9"/>
        <v/>
      </c>
    </row>
    <row r="376" spans="2:32" ht="60" customHeight="1" x14ac:dyDescent="0.2">
      <c r="B376" s="29" t="str">
        <f>IF('PCA Licit, Dispensa, Inexi'!$A375="","",VLOOKUP(A376,dados!$A$1:$B$24,2,FALSE))</f>
        <v/>
      </c>
      <c r="C376" s="82"/>
      <c r="D376" s="55"/>
      <c r="E376" s="82"/>
      <c r="F376" s="19"/>
      <c r="G376" s="77"/>
      <c r="H376" s="77"/>
      <c r="I376" s="109"/>
      <c r="J376" s="51"/>
      <c r="K376" s="76"/>
      <c r="L376" s="85"/>
      <c r="M376" s="50"/>
      <c r="N376" s="50"/>
      <c r="O376" s="50"/>
      <c r="P376" s="50"/>
      <c r="Q376" s="86"/>
      <c r="R376" s="86"/>
      <c r="S376" s="77"/>
      <c r="T376" s="77"/>
      <c r="U376" s="77"/>
      <c r="V376" s="20"/>
      <c r="W376" s="97"/>
      <c r="X376" s="77"/>
      <c r="Y376" s="77"/>
      <c r="Z376" s="77"/>
      <c r="AA376" s="19"/>
      <c r="AB376" s="19"/>
      <c r="AC376" s="77"/>
      <c r="AD376" s="73"/>
      <c r="AE376" s="77"/>
      <c r="AF376" s="24" t="str">
        <f t="shared" si="9"/>
        <v/>
      </c>
    </row>
    <row r="377" spans="2:32" ht="60" customHeight="1" x14ac:dyDescent="0.2">
      <c r="B377" s="29" t="str">
        <f>IF('PCA Licit, Dispensa, Inexi'!$A376="","",VLOOKUP(A377,dados!$A$1:$B$24,2,FALSE))</f>
        <v/>
      </c>
      <c r="C377" s="82"/>
      <c r="D377" s="55"/>
      <c r="E377" s="82"/>
      <c r="F377" s="19"/>
      <c r="G377" s="77"/>
      <c r="H377" s="77"/>
      <c r="I377" s="109"/>
      <c r="J377" s="51"/>
      <c r="K377" s="76"/>
      <c r="L377" s="85"/>
      <c r="M377" s="50"/>
      <c r="N377" s="50"/>
      <c r="O377" s="50"/>
      <c r="P377" s="50"/>
      <c r="Q377" s="86"/>
      <c r="R377" s="86"/>
      <c r="S377" s="77"/>
      <c r="T377" s="77"/>
      <c r="U377" s="77"/>
      <c r="V377" s="20"/>
      <c r="W377" s="97"/>
      <c r="X377" s="77"/>
      <c r="Y377" s="77"/>
      <c r="Z377" s="77"/>
      <c r="AA377" s="19"/>
      <c r="AB377" s="19"/>
      <c r="AC377" s="77"/>
      <c r="AD377" s="73"/>
      <c r="AE377" s="77"/>
      <c r="AF377" s="24" t="str">
        <f t="shared" si="9"/>
        <v/>
      </c>
    </row>
    <row r="378" spans="2:32" ht="60" customHeight="1" x14ac:dyDescent="0.2">
      <c r="B378" s="29" t="str">
        <f>IF('PCA Licit, Dispensa, Inexi'!$A377="","",VLOOKUP(A378,dados!$A$1:$B$24,2,FALSE))</f>
        <v/>
      </c>
      <c r="C378" s="82"/>
      <c r="D378" s="55"/>
      <c r="E378" s="82"/>
      <c r="F378" s="19"/>
      <c r="G378" s="77"/>
      <c r="H378" s="77"/>
      <c r="I378" s="109"/>
      <c r="J378" s="51"/>
      <c r="K378" s="76"/>
      <c r="L378" s="85"/>
      <c r="M378" s="50"/>
      <c r="N378" s="50"/>
      <c r="O378" s="50"/>
      <c r="P378" s="50"/>
      <c r="Q378" s="86"/>
      <c r="R378" s="86"/>
      <c r="S378" s="77"/>
      <c r="T378" s="77"/>
      <c r="U378" s="77"/>
      <c r="V378" s="20"/>
      <c r="W378" s="97"/>
      <c r="X378" s="77"/>
      <c r="Y378" s="77"/>
      <c r="Z378" s="77"/>
      <c r="AA378" s="19"/>
      <c r="AB378" s="19"/>
      <c r="AC378" s="77"/>
      <c r="AD378" s="73"/>
      <c r="AE378" s="77"/>
      <c r="AF378" s="24" t="str">
        <f t="shared" si="9"/>
        <v/>
      </c>
    </row>
    <row r="379" spans="2:32" ht="60" customHeight="1" x14ac:dyDescent="0.2">
      <c r="B379" s="29" t="str">
        <f>IF('PCA Licit, Dispensa, Inexi'!$A378="","",VLOOKUP(A379,dados!$A$1:$B$24,2,FALSE))</f>
        <v/>
      </c>
      <c r="C379" s="82"/>
      <c r="D379" s="55"/>
      <c r="E379" s="82"/>
      <c r="F379" s="19"/>
      <c r="G379" s="77"/>
      <c r="H379" s="77"/>
      <c r="I379" s="109"/>
      <c r="J379" s="51"/>
      <c r="K379" s="76"/>
      <c r="L379" s="85"/>
      <c r="M379" s="50"/>
      <c r="N379" s="50"/>
      <c r="O379" s="50"/>
      <c r="P379" s="50"/>
      <c r="Q379" s="86"/>
      <c r="R379" s="86"/>
      <c r="S379" s="77"/>
      <c r="T379" s="77"/>
      <c r="U379" s="77"/>
      <c r="V379" s="20"/>
      <c r="W379" s="97"/>
      <c r="X379" s="77"/>
      <c r="Y379" s="77"/>
      <c r="Z379" s="77"/>
      <c r="AA379" s="19"/>
      <c r="AB379" s="19"/>
      <c r="AC379" s="77"/>
      <c r="AD379" s="73"/>
      <c r="AE379" s="77"/>
      <c r="AF379" s="24" t="str">
        <f t="shared" si="9"/>
        <v/>
      </c>
    </row>
    <row r="380" spans="2:32" ht="60" customHeight="1" x14ac:dyDescent="0.2">
      <c r="B380" s="29" t="str">
        <f>IF('PCA Licit, Dispensa, Inexi'!$A379="","",VLOOKUP(A380,dados!$A$1:$B$24,2,FALSE))</f>
        <v/>
      </c>
      <c r="C380" s="82"/>
      <c r="D380" s="55"/>
      <c r="E380" s="82"/>
      <c r="F380" s="19"/>
      <c r="G380" s="77"/>
      <c r="H380" s="77"/>
      <c r="I380" s="109"/>
      <c r="J380" s="51"/>
      <c r="K380" s="76"/>
      <c r="L380" s="85"/>
      <c r="M380" s="50"/>
      <c r="N380" s="50"/>
      <c r="O380" s="50"/>
      <c r="P380" s="50"/>
      <c r="Q380" s="86"/>
      <c r="R380" s="86"/>
      <c r="S380" s="77"/>
      <c r="T380" s="77"/>
      <c r="U380" s="77"/>
      <c r="V380" s="20"/>
      <c r="W380" s="97"/>
      <c r="X380" s="77"/>
      <c r="Y380" s="77"/>
      <c r="Z380" s="77"/>
      <c r="AA380" s="19"/>
      <c r="AB380" s="19"/>
      <c r="AC380" s="77"/>
      <c r="AD380" s="73"/>
      <c r="AE380" s="77"/>
      <c r="AF380" s="24" t="str">
        <f t="shared" si="9"/>
        <v/>
      </c>
    </row>
    <row r="381" spans="2:32" ht="60" customHeight="1" x14ac:dyDescent="0.2">
      <c r="B381" s="29" t="str">
        <f>IF('PCA Licit, Dispensa, Inexi'!$A380="","",VLOOKUP(A381,dados!$A$1:$B$24,2,FALSE))</f>
        <v/>
      </c>
      <c r="C381" s="82"/>
      <c r="D381" s="55"/>
      <c r="E381" s="82"/>
      <c r="F381" s="19"/>
      <c r="G381" s="77"/>
      <c r="H381" s="77"/>
      <c r="I381" s="109"/>
      <c r="J381" s="51"/>
      <c r="K381" s="76"/>
      <c r="L381" s="85"/>
      <c r="M381" s="50"/>
      <c r="N381" s="50"/>
      <c r="O381" s="50"/>
      <c r="P381" s="50"/>
      <c r="Q381" s="86"/>
      <c r="R381" s="86"/>
      <c r="S381" s="77"/>
      <c r="T381" s="77"/>
      <c r="U381" s="77"/>
      <c r="V381" s="20"/>
      <c r="W381" s="97"/>
      <c r="X381" s="77"/>
      <c r="Y381" s="77"/>
      <c r="Z381" s="77"/>
      <c r="AA381" s="19"/>
      <c r="AB381" s="19"/>
      <c r="AC381" s="77"/>
      <c r="AD381" s="73"/>
      <c r="AE381" s="77"/>
      <c r="AF381" s="24" t="str">
        <f t="shared" si="9"/>
        <v/>
      </c>
    </row>
    <row r="382" spans="2:32" ht="60" customHeight="1" x14ac:dyDescent="0.2">
      <c r="B382" s="29" t="str">
        <f>IF('PCA Licit, Dispensa, Inexi'!$A381="","",VLOOKUP(A382,dados!$A$1:$B$24,2,FALSE))</f>
        <v/>
      </c>
      <c r="C382" s="82"/>
      <c r="D382" s="55"/>
      <c r="E382" s="82"/>
      <c r="F382" s="19"/>
      <c r="G382" s="77"/>
      <c r="H382" s="77"/>
      <c r="I382" s="109"/>
      <c r="J382" s="51"/>
      <c r="K382" s="76"/>
      <c r="L382" s="85"/>
      <c r="M382" s="50"/>
      <c r="N382" s="50"/>
      <c r="O382" s="50"/>
      <c r="P382" s="50"/>
      <c r="Q382" s="86"/>
      <c r="R382" s="86"/>
      <c r="S382" s="77"/>
      <c r="T382" s="77"/>
      <c r="U382" s="77"/>
      <c r="V382" s="20"/>
      <c r="W382" s="97"/>
      <c r="X382" s="77"/>
      <c r="Y382" s="77"/>
      <c r="Z382" s="77"/>
      <c r="AA382" s="19"/>
      <c r="AB382" s="19"/>
      <c r="AC382" s="77"/>
      <c r="AD382" s="73"/>
      <c r="AE382" s="77"/>
      <c r="AF382" s="24" t="str">
        <f t="shared" si="9"/>
        <v/>
      </c>
    </row>
    <row r="383" spans="2:32" ht="60" customHeight="1" x14ac:dyDescent="0.2">
      <c r="B383" s="29" t="str">
        <f>IF('PCA Licit, Dispensa, Inexi'!$A382="","",VLOOKUP(A383,dados!$A$1:$B$24,2,FALSE))</f>
        <v/>
      </c>
      <c r="C383" s="82"/>
      <c r="D383" s="55"/>
      <c r="E383" s="82"/>
      <c r="F383" s="19"/>
      <c r="G383" s="77"/>
      <c r="H383" s="77"/>
      <c r="I383" s="109"/>
      <c r="J383" s="51"/>
      <c r="K383" s="76"/>
      <c r="L383" s="85"/>
      <c r="M383" s="50"/>
      <c r="N383" s="50"/>
      <c r="O383" s="50"/>
      <c r="P383" s="50"/>
      <c r="Q383" s="86"/>
      <c r="R383" s="86"/>
      <c r="S383" s="77"/>
      <c r="T383" s="77"/>
      <c r="U383" s="77"/>
      <c r="V383" s="20"/>
      <c r="W383" s="97"/>
      <c r="X383" s="77"/>
      <c r="Y383" s="77"/>
      <c r="Z383" s="77"/>
      <c r="AA383" s="19"/>
      <c r="AB383" s="19"/>
      <c r="AC383" s="77"/>
      <c r="AD383" s="73"/>
      <c r="AE383" s="77"/>
      <c r="AF383" s="24" t="str">
        <f t="shared" si="9"/>
        <v/>
      </c>
    </row>
    <row r="384" spans="2:32" ht="60" customHeight="1" x14ac:dyDescent="0.2">
      <c r="B384" s="29" t="str">
        <f>IF('PCA Licit, Dispensa, Inexi'!$A383="","",VLOOKUP(A384,dados!$A$1:$B$24,2,FALSE))</f>
        <v/>
      </c>
      <c r="C384" s="82"/>
      <c r="D384" s="55"/>
      <c r="E384" s="82"/>
      <c r="F384" s="19"/>
      <c r="G384" s="77"/>
      <c r="H384" s="77"/>
      <c r="I384" s="109"/>
      <c r="J384" s="51"/>
      <c r="K384" s="76"/>
      <c r="L384" s="85"/>
      <c r="M384" s="50"/>
      <c r="N384" s="50"/>
      <c r="O384" s="50"/>
      <c r="P384" s="50"/>
      <c r="Q384" s="86"/>
      <c r="R384" s="86"/>
      <c r="S384" s="77"/>
      <c r="T384" s="77"/>
      <c r="U384" s="77"/>
      <c r="V384" s="20"/>
      <c r="W384" s="97"/>
      <c r="X384" s="77"/>
      <c r="Y384" s="77"/>
      <c r="Z384" s="77"/>
      <c r="AA384" s="19"/>
      <c r="AB384" s="19"/>
      <c r="AC384" s="77"/>
      <c r="AD384" s="73"/>
      <c r="AE384" s="77"/>
      <c r="AF384" s="24" t="str">
        <f t="shared" ref="AF384:AF447" si="10">IF(AE384="","",DATEDIF(Y384,AE384,"d"))</f>
        <v/>
      </c>
    </row>
    <row r="385" spans="2:32" ht="60" customHeight="1" x14ac:dyDescent="0.2">
      <c r="B385" s="29" t="str">
        <f>IF('PCA Licit, Dispensa, Inexi'!$A384="","",VLOOKUP(A385,dados!$A$1:$B$24,2,FALSE))</f>
        <v/>
      </c>
      <c r="C385" s="82"/>
      <c r="D385" s="55"/>
      <c r="E385" s="82"/>
      <c r="F385" s="19"/>
      <c r="G385" s="77"/>
      <c r="H385" s="77"/>
      <c r="I385" s="109"/>
      <c r="J385" s="51"/>
      <c r="K385" s="76"/>
      <c r="L385" s="85"/>
      <c r="M385" s="50"/>
      <c r="N385" s="50"/>
      <c r="O385" s="50"/>
      <c r="P385" s="50"/>
      <c r="Q385" s="86"/>
      <c r="R385" s="86"/>
      <c r="S385" s="77"/>
      <c r="T385" s="77"/>
      <c r="U385" s="77"/>
      <c r="V385" s="20"/>
      <c r="W385" s="97"/>
      <c r="X385" s="77"/>
      <c r="Y385" s="77"/>
      <c r="Z385" s="77"/>
      <c r="AA385" s="19"/>
      <c r="AB385" s="19"/>
      <c r="AC385" s="77"/>
      <c r="AD385" s="73"/>
      <c r="AE385" s="77"/>
      <c r="AF385" s="24" t="str">
        <f t="shared" si="10"/>
        <v/>
      </c>
    </row>
    <row r="386" spans="2:32" ht="60" customHeight="1" x14ac:dyDescent="0.2">
      <c r="B386" s="29" t="str">
        <f>IF('PCA Licit, Dispensa, Inexi'!$A385="","",VLOOKUP(A386,dados!$A$1:$B$24,2,FALSE))</f>
        <v/>
      </c>
      <c r="C386" s="82"/>
      <c r="D386" s="55"/>
      <c r="E386" s="82"/>
      <c r="F386" s="19"/>
      <c r="G386" s="77"/>
      <c r="H386" s="77"/>
      <c r="I386" s="109"/>
      <c r="J386" s="51"/>
      <c r="K386" s="76"/>
      <c r="L386" s="85"/>
      <c r="M386" s="50"/>
      <c r="N386" s="50"/>
      <c r="O386" s="50"/>
      <c r="P386" s="50"/>
      <c r="Q386" s="86"/>
      <c r="R386" s="86"/>
      <c r="S386" s="77"/>
      <c r="T386" s="77"/>
      <c r="U386" s="77"/>
      <c r="V386" s="20"/>
      <c r="W386" s="97"/>
      <c r="X386" s="77"/>
      <c r="Y386" s="77"/>
      <c r="Z386" s="77"/>
      <c r="AA386" s="19"/>
      <c r="AB386" s="19"/>
      <c r="AC386" s="77"/>
      <c r="AD386" s="73"/>
      <c r="AE386" s="77"/>
      <c r="AF386" s="24" t="str">
        <f t="shared" si="10"/>
        <v/>
      </c>
    </row>
    <row r="387" spans="2:32" ht="60" customHeight="1" x14ac:dyDescent="0.2">
      <c r="B387" s="29" t="str">
        <f>IF('PCA Licit, Dispensa, Inexi'!$A386="","",VLOOKUP(A387,dados!$A$1:$B$24,2,FALSE))</f>
        <v/>
      </c>
      <c r="C387" s="82"/>
      <c r="D387" s="55"/>
      <c r="E387" s="82"/>
      <c r="F387" s="19"/>
      <c r="G387" s="77"/>
      <c r="H387" s="77"/>
      <c r="I387" s="109"/>
      <c r="J387" s="51"/>
      <c r="K387" s="76"/>
      <c r="L387" s="85"/>
      <c r="M387" s="50"/>
      <c r="N387" s="50"/>
      <c r="O387" s="50"/>
      <c r="P387" s="50"/>
      <c r="Q387" s="86"/>
      <c r="R387" s="86"/>
      <c r="S387" s="77"/>
      <c r="T387" s="77"/>
      <c r="U387" s="77"/>
      <c r="V387" s="20"/>
      <c r="W387" s="97"/>
      <c r="X387" s="77"/>
      <c r="Y387" s="77"/>
      <c r="Z387" s="77"/>
      <c r="AA387" s="19"/>
      <c r="AB387" s="19"/>
      <c r="AC387" s="77"/>
      <c r="AD387" s="73"/>
      <c r="AE387" s="77"/>
      <c r="AF387" s="24" t="str">
        <f t="shared" si="10"/>
        <v/>
      </c>
    </row>
    <row r="388" spans="2:32" ht="60" customHeight="1" x14ac:dyDescent="0.2">
      <c r="B388" s="29" t="str">
        <f>IF('PCA Licit, Dispensa, Inexi'!$A387="","",VLOOKUP(A388,dados!$A$1:$B$24,2,FALSE))</f>
        <v/>
      </c>
      <c r="C388" s="82"/>
      <c r="D388" s="55"/>
      <c r="E388" s="82"/>
      <c r="F388" s="19"/>
      <c r="G388" s="77"/>
      <c r="H388" s="77"/>
      <c r="I388" s="109"/>
      <c r="J388" s="51"/>
      <c r="K388" s="76"/>
      <c r="L388" s="85"/>
      <c r="M388" s="50"/>
      <c r="N388" s="50"/>
      <c r="O388" s="50"/>
      <c r="P388" s="50"/>
      <c r="Q388" s="86"/>
      <c r="R388" s="86"/>
      <c r="S388" s="77"/>
      <c r="T388" s="77"/>
      <c r="U388" s="77"/>
      <c r="V388" s="20"/>
      <c r="W388" s="97"/>
      <c r="X388" s="77"/>
      <c r="Y388" s="77"/>
      <c r="Z388" s="77"/>
      <c r="AA388" s="19"/>
      <c r="AB388" s="19"/>
      <c r="AC388" s="77"/>
      <c r="AD388" s="73"/>
      <c r="AE388" s="77"/>
      <c r="AF388" s="24" t="str">
        <f t="shared" si="10"/>
        <v/>
      </c>
    </row>
    <row r="389" spans="2:32" ht="60" customHeight="1" x14ac:dyDescent="0.2">
      <c r="B389" s="29" t="str">
        <f>IF('PCA Licit, Dispensa, Inexi'!$A388="","",VLOOKUP(A389,dados!$A$1:$B$24,2,FALSE))</f>
        <v/>
      </c>
      <c r="C389" s="82"/>
      <c r="D389" s="55"/>
      <c r="E389" s="82"/>
      <c r="F389" s="19"/>
      <c r="G389" s="77"/>
      <c r="H389" s="77"/>
      <c r="I389" s="109"/>
      <c r="J389" s="51"/>
      <c r="K389" s="76"/>
      <c r="L389" s="85"/>
      <c r="M389" s="50"/>
      <c r="N389" s="50"/>
      <c r="O389" s="50"/>
      <c r="P389" s="50"/>
      <c r="Q389" s="86"/>
      <c r="R389" s="86"/>
      <c r="S389" s="77"/>
      <c r="T389" s="77"/>
      <c r="U389" s="77"/>
      <c r="V389" s="20"/>
      <c r="W389" s="97"/>
      <c r="X389" s="77"/>
      <c r="Y389" s="77"/>
      <c r="Z389" s="77"/>
      <c r="AA389" s="19"/>
      <c r="AB389" s="19"/>
      <c r="AC389" s="77"/>
      <c r="AD389" s="73"/>
      <c r="AE389" s="77"/>
      <c r="AF389" s="24" t="str">
        <f t="shared" si="10"/>
        <v/>
      </c>
    </row>
    <row r="390" spans="2:32" ht="60" customHeight="1" x14ac:dyDescent="0.2">
      <c r="B390" s="29" t="str">
        <f>IF('PCA Licit, Dispensa, Inexi'!$A389="","",VLOOKUP(A390,dados!$A$1:$B$24,2,FALSE))</f>
        <v/>
      </c>
      <c r="C390" s="82"/>
      <c r="D390" s="55"/>
      <c r="E390" s="82"/>
      <c r="F390" s="19"/>
      <c r="G390" s="77"/>
      <c r="H390" s="77"/>
      <c r="I390" s="109"/>
      <c r="J390" s="51"/>
      <c r="K390" s="76"/>
      <c r="L390" s="85"/>
      <c r="M390" s="50"/>
      <c r="N390" s="50"/>
      <c r="O390" s="50"/>
      <c r="P390" s="50"/>
      <c r="Q390" s="86"/>
      <c r="R390" s="86"/>
      <c r="S390" s="77"/>
      <c r="T390" s="77"/>
      <c r="U390" s="77"/>
      <c r="V390" s="20"/>
      <c r="W390" s="97"/>
      <c r="X390" s="77"/>
      <c r="Y390" s="77"/>
      <c r="Z390" s="77"/>
      <c r="AA390" s="19"/>
      <c r="AB390" s="19"/>
      <c r="AC390" s="77"/>
      <c r="AD390" s="73"/>
      <c r="AE390" s="77"/>
      <c r="AF390" s="24" t="str">
        <f t="shared" si="10"/>
        <v/>
      </c>
    </row>
    <row r="391" spans="2:32" ht="60" customHeight="1" x14ac:dyDescent="0.2">
      <c r="B391" s="29" t="str">
        <f>IF('PCA Licit, Dispensa, Inexi'!$A390="","",VLOOKUP(A391,dados!$A$1:$B$24,2,FALSE))</f>
        <v/>
      </c>
      <c r="C391" s="82"/>
      <c r="D391" s="55"/>
      <c r="E391" s="82"/>
      <c r="F391" s="19"/>
      <c r="G391" s="77"/>
      <c r="H391" s="77"/>
      <c r="I391" s="109"/>
      <c r="J391" s="51"/>
      <c r="K391" s="76"/>
      <c r="L391" s="85"/>
      <c r="M391" s="50"/>
      <c r="N391" s="50"/>
      <c r="O391" s="50"/>
      <c r="P391" s="50"/>
      <c r="Q391" s="86"/>
      <c r="R391" s="86"/>
      <c r="S391" s="77"/>
      <c r="T391" s="77"/>
      <c r="U391" s="77"/>
      <c r="V391" s="20"/>
      <c r="W391" s="97"/>
      <c r="X391" s="77"/>
      <c r="Y391" s="77"/>
      <c r="Z391" s="77"/>
      <c r="AA391" s="19"/>
      <c r="AB391" s="19"/>
      <c r="AC391" s="77"/>
      <c r="AD391" s="73"/>
      <c r="AE391" s="77"/>
      <c r="AF391" s="24" t="str">
        <f t="shared" si="10"/>
        <v/>
      </c>
    </row>
    <row r="392" spans="2:32" ht="60" customHeight="1" x14ac:dyDescent="0.2">
      <c r="B392" s="29" t="str">
        <f>IF('PCA Licit, Dispensa, Inexi'!$A391="","",VLOOKUP(A392,dados!$A$1:$B$24,2,FALSE))</f>
        <v/>
      </c>
      <c r="C392" s="82"/>
      <c r="D392" s="55"/>
      <c r="E392" s="82"/>
      <c r="F392" s="19"/>
      <c r="G392" s="77"/>
      <c r="H392" s="77"/>
      <c r="I392" s="109"/>
      <c r="J392" s="51"/>
      <c r="K392" s="76"/>
      <c r="L392" s="85"/>
      <c r="M392" s="50"/>
      <c r="N392" s="50"/>
      <c r="O392" s="50"/>
      <c r="P392" s="50"/>
      <c r="Q392" s="86"/>
      <c r="R392" s="86"/>
      <c r="S392" s="77"/>
      <c r="T392" s="77"/>
      <c r="U392" s="77"/>
      <c r="V392" s="20"/>
      <c r="W392" s="97"/>
      <c r="X392" s="77"/>
      <c r="Y392" s="77"/>
      <c r="Z392" s="77"/>
      <c r="AA392" s="19"/>
      <c r="AB392" s="19"/>
      <c r="AC392" s="77"/>
      <c r="AD392" s="73"/>
      <c r="AE392" s="77"/>
      <c r="AF392" s="24" t="str">
        <f t="shared" si="10"/>
        <v/>
      </c>
    </row>
    <row r="393" spans="2:32" ht="60" customHeight="1" x14ac:dyDescent="0.2">
      <c r="B393" s="29" t="str">
        <f>IF('PCA Licit, Dispensa, Inexi'!$A392="","",VLOOKUP(A393,dados!$A$1:$B$24,2,FALSE))</f>
        <v/>
      </c>
      <c r="C393" s="82"/>
      <c r="D393" s="55"/>
      <c r="E393" s="82"/>
      <c r="F393" s="19"/>
      <c r="G393" s="77"/>
      <c r="H393" s="77"/>
      <c r="I393" s="109"/>
      <c r="J393" s="51"/>
      <c r="K393" s="76"/>
      <c r="L393" s="85"/>
      <c r="M393" s="50"/>
      <c r="N393" s="50"/>
      <c r="O393" s="50"/>
      <c r="P393" s="50"/>
      <c r="Q393" s="86"/>
      <c r="R393" s="86"/>
      <c r="S393" s="77"/>
      <c r="T393" s="77"/>
      <c r="U393" s="77"/>
      <c r="V393" s="20"/>
      <c r="W393" s="97"/>
      <c r="X393" s="77"/>
      <c r="Y393" s="77"/>
      <c r="Z393" s="77"/>
      <c r="AA393" s="19"/>
      <c r="AB393" s="19"/>
      <c r="AC393" s="77"/>
      <c r="AD393" s="73"/>
      <c r="AE393" s="77"/>
      <c r="AF393" s="24" t="str">
        <f t="shared" si="10"/>
        <v/>
      </c>
    </row>
    <row r="394" spans="2:32" ht="60" customHeight="1" x14ac:dyDescent="0.2">
      <c r="B394" s="29" t="str">
        <f>IF('PCA Licit, Dispensa, Inexi'!$A393="","",VLOOKUP(A394,dados!$A$1:$B$24,2,FALSE))</f>
        <v/>
      </c>
      <c r="C394" s="82"/>
      <c r="D394" s="55"/>
      <c r="E394" s="82"/>
      <c r="F394" s="19"/>
      <c r="G394" s="77"/>
      <c r="H394" s="77"/>
      <c r="I394" s="109"/>
      <c r="J394" s="51"/>
      <c r="K394" s="76"/>
      <c r="L394" s="85"/>
      <c r="M394" s="50"/>
      <c r="N394" s="50"/>
      <c r="O394" s="50"/>
      <c r="P394" s="50"/>
      <c r="Q394" s="86"/>
      <c r="R394" s="86"/>
      <c r="S394" s="77"/>
      <c r="T394" s="77"/>
      <c r="U394" s="77"/>
      <c r="V394" s="20"/>
      <c r="W394" s="97"/>
      <c r="X394" s="77"/>
      <c r="Y394" s="77"/>
      <c r="Z394" s="77"/>
      <c r="AA394" s="19"/>
      <c r="AB394" s="19"/>
      <c r="AC394" s="77"/>
      <c r="AD394" s="73"/>
      <c r="AE394" s="77"/>
      <c r="AF394" s="24" t="str">
        <f t="shared" si="10"/>
        <v/>
      </c>
    </row>
    <row r="395" spans="2:32" ht="60" customHeight="1" x14ac:dyDescent="0.2">
      <c r="B395" s="29" t="str">
        <f>IF('PCA Licit, Dispensa, Inexi'!$A394="","",VLOOKUP(A395,dados!$A$1:$B$24,2,FALSE))</f>
        <v/>
      </c>
      <c r="C395" s="82"/>
      <c r="D395" s="55"/>
      <c r="E395" s="82"/>
      <c r="F395" s="19"/>
      <c r="G395" s="77"/>
      <c r="H395" s="77"/>
      <c r="I395" s="109"/>
      <c r="J395" s="51"/>
      <c r="K395" s="76"/>
      <c r="L395" s="85"/>
      <c r="M395" s="50"/>
      <c r="N395" s="50"/>
      <c r="O395" s="50"/>
      <c r="P395" s="50"/>
      <c r="Q395" s="86"/>
      <c r="R395" s="86"/>
      <c r="S395" s="77"/>
      <c r="T395" s="77"/>
      <c r="U395" s="77"/>
      <c r="V395" s="20"/>
      <c r="W395" s="97"/>
      <c r="X395" s="77"/>
      <c r="Y395" s="77"/>
      <c r="Z395" s="77"/>
      <c r="AA395" s="19"/>
      <c r="AB395" s="19"/>
      <c r="AC395" s="77"/>
      <c r="AD395" s="73"/>
      <c r="AE395" s="77"/>
      <c r="AF395" s="24" t="str">
        <f t="shared" si="10"/>
        <v/>
      </c>
    </row>
    <row r="396" spans="2:32" ht="60" customHeight="1" x14ac:dyDescent="0.2">
      <c r="B396" s="29" t="str">
        <f>IF('PCA Licit, Dispensa, Inexi'!$A395="","",VLOOKUP(A396,dados!$A$1:$B$24,2,FALSE))</f>
        <v/>
      </c>
      <c r="C396" s="82"/>
      <c r="D396" s="55"/>
      <c r="E396" s="82"/>
      <c r="F396" s="19"/>
      <c r="G396" s="77"/>
      <c r="H396" s="77"/>
      <c r="I396" s="109"/>
      <c r="J396" s="51"/>
      <c r="K396" s="76"/>
      <c r="L396" s="85"/>
      <c r="M396" s="50"/>
      <c r="N396" s="50"/>
      <c r="O396" s="50"/>
      <c r="P396" s="50"/>
      <c r="Q396" s="86"/>
      <c r="R396" s="86"/>
      <c r="S396" s="77"/>
      <c r="T396" s="77"/>
      <c r="U396" s="77"/>
      <c r="V396" s="20"/>
      <c r="W396" s="97"/>
      <c r="X396" s="77"/>
      <c r="Y396" s="77"/>
      <c r="Z396" s="77"/>
      <c r="AA396" s="19"/>
      <c r="AB396" s="19"/>
      <c r="AC396" s="77"/>
      <c r="AD396" s="73"/>
      <c r="AE396" s="77"/>
      <c r="AF396" s="24" t="str">
        <f t="shared" si="10"/>
        <v/>
      </c>
    </row>
    <row r="397" spans="2:32" ht="60" customHeight="1" x14ac:dyDescent="0.2">
      <c r="B397" s="29" t="str">
        <f>IF('PCA Licit, Dispensa, Inexi'!$A396="","",VLOOKUP(A397,dados!$A$1:$B$24,2,FALSE))</f>
        <v/>
      </c>
      <c r="C397" s="82"/>
      <c r="D397" s="55"/>
      <c r="E397" s="82"/>
      <c r="F397" s="19"/>
      <c r="G397" s="77"/>
      <c r="H397" s="77"/>
      <c r="I397" s="109"/>
      <c r="J397" s="51"/>
      <c r="K397" s="76"/>
      <c r="L397" s="85"/>
      <c r="M397" s="50"/>
      <c r="N397" s="50"/>
      <c r="O397" s="50"/>
      <c r="P397" s="50"/>
      <c r="Q397" s="86"/>
      <c r="R397" s="86"/>
      <c r="S397" s="77"/>
      <c r="T397" s="77"/>
      <c r="U397" s="77"/>
      <c r="V397" s="20"/>
      <c r="W397" s="97"/>
      <c r="X397" s="77"/>
      <c r="Y397" s="77"/>
      <c r="Z397" s="77"/>
      <c r="AA397" s="19"/>
      <c r="AB397" s="19"/>
      <c r="AC397" s="77"/>
      <c r="AD397" s="73"/>
      <c r="AE397" s="77"/>
      <c r="AF397" s="24" t="str">
        <f t="shared" si="10"/>
        <v/>
      </c>
    </row>
    <row r="398" spans="2:32" ht="60" customHeight="1" x14ac:dyDescent="0.2">
      <c r="B398" s="29" t="str">
        <f>IF('PCA Licit, Dispensa, Inexi'!$A397="","",VLOOKUP(A398,dados!$A$1:$B$24,2,FALSE))</f>
        <v/>
      </c>
      <c r="C398" s="82"/>
      <c r="D398" s="55"/>
      <c r="E398" s="82"/>
      <c r="F398" s="19"/>
      <c r="G398" s="77"/>
      <c r="H398" s="77"/>
      <c r="I398" s="109"/>
      <c r="J398" s="51"/>
      <c r="K398" s="76"/>
      <c r="L398" s="85"/>
      <c r="M398" s="50"/>
      <c r="N398" s="50"/>
      <c r="O398" s="50"/>
      <c r="P398" s="50"/>
      <c r="Q398" s="86"/>
      <c r="R398" s="86"/>
      <c r="S398" s="77"/>
      <c r="T398" s="77"/>
      <c r="U398" s="77"/>
      <c r="V398" s="20"/>
      <c r="W398" s="97"/>
      <c r="X398" s="77"/>
      <c r="Y398" s="77"/>
      <c r="Z398" s="77"/>
      <c r="AA398" s="19"/>
      <c r="AB398" s="19"/>
      <c r="AC398" s="77"/>
      <c r="AD398" s="73"/>
      <c r="AE398" s="77"/>
      <c r="AF398" s="24" t="str">
        <f t="shared" si="10"/>
        <v/>
      </c>
    </row>
    <row r="399" spans="2:32" ht="60" customHeight="1" x14ac:dyDescent="0.2">
      <c r="B399" s="29" t="str">
        <f>IF('PCA Licit, Dispensa, Inexi'!$A398="","",VLOOKUP(A399,dados!$A$1:$B$24,2,FALSE))</f>
        <v/>
      </c>
      <c r="C399" s="82"/>
      <c r="D399" s="55"/>
      <c r="E399" s="82"/>
      <c r="F399" s="19"/>
      <c r="G399" s="77"/>
      <c r="H399" s="77"/>
      <c r="I399" s="109"/>
      <c r="J399" s="51"/>
      <c r="K399" s="76"/>
      <c r="L399" s="85"/>
      <c r="M399" s="50"/>
      <c r="N399" s="50"/>
      <c r="O399" s="50"/>
      <c r="P399" s="50"/>
      <c r="Q399" s="86"/>
      <c r="R399" s="86"/>
      <c r="S399" s="77"/>
      <c r="T399" s="77"/>
      <c r="U399" s="77"/>
      <c r="V399" s="20"/>
      <c r="W399" s="97"/>
      <c r="X399" s="77"/>
      <c r="Y399" s="77"/>
      <c r="Z399" s="77"/>
      <c r="AA399" s="19"/>
      <c r="AB399" s="19"/>
      <c r="AC399" s="77"/>
      <c r="AD399" s="73"/>
      <c r="AE399" s="77"/>
      <c r="AF399" s="24" t="str">
        <f t="shared" si="10"/>
        <v/>
      </c>
    </row>
    <row r="400" spans="2:32" ht="60" customHeight="1" x14ac:dyDescent="0.2">
      <c r="B400" s="29" t="str">
        <f>IF('PCA Licit, Dispensa, Inexi'!$A399="","",VLOOKUP(A400,dados!$A$1:$B$24,2,FALSE))</f>
        <v/>
      </c>
      <c r="C400" s="82"/>
      <c r="D400" s="55"/>
      <c r="E400" s="82"/>
      <c r="F400" s="19"/>
      <c r="G400" s="77"/>
      <c r="H400" s="77"/>
      <c r="I400" s="109"/>
      <c r="J400" s="51"/>
      <c r="K400" s="76"/>
      <c r="L400" s="85"/>
      <c r="M400" s="50"/>
      <c r="N400" s="50"/>
      <c r="O400" s="50"/>
      <c r="P400" s="50"/>
      <c r="Q400" s="86"/>
      <c r="R400" s="86"/>
      <c r="S400" s="77"/>
      <c r="T400" s="77"/>
      <c r="U400" s="77"/>
      <c r="V400" s="20"/>
      <c r="W400" s="97"/>
      <c r="X400" s="77"/>
      <c r="Y400" s="77"/>
      <c r="Z400" s="77"/>
      <c r="AA400" s="19"/>
      <c r="AB400" s="19"/>
      <c r="AC400" s="77"/>
      <c r="AD400" s="73"/>
      <c r="AE400" s="77"/>
      <c r="AF400" s="24" t="str">
        <f t="shared" si="10"/>
        <v/>
      </c>
    </row>
    <row r="401" spans="2:32" ht="60" customHeight="1" x14ac:dyDescent="0.2">
      <c r="B401" s="29" t="str">
        <f>IF('PCA Licit, Dispensa, Inexi'!$A400="","",VLOOKUP(A401,dados!$A$1:$B$24,2,FALSE))</f>
        <v/>
      </c>
      <c r="C401" s="82"/>
      <c r="D401" s="55"/>
      <c r="E401" s="82"/>
      <c r="F401" s="19"/>
      <c r="G401" s="77"/>
      <c r="H401" s="77"/>
      <c r="I401" s="109"/>
      <c r="J401" s="51"/>
      <c r="K401" s="76"/>
      <c r="L401" s="85"/>
      <c r="M401" s="50"/>
      <c r="N401" s="50"/>
      <c r="O401" s="50"/>
      <c r="P401" s="50"/>
      <c r="Q401" s="86"/>
      <c r="R401" s="86"/>
      <c r="S401" s="77"/>
      <c r="T401" s="77"/>
      <c r="U401" s="77"/>
      <c r="V401" s="20"/>
      <c r="W401" s="97"/>
      <c r="X401" s="77"/>
      <c r="Y401" s="77"/>
      <c r="Z401" s="77"/>
      <c r="AA401" s="19"/>
      <c r="AB401" s="19"/>
      <c r="AC401" s="77"/>
      <c r="AD401" s="73"/>
      <c r="AE401" s="77"/>
      <c r="AF401" s="24" t="str">
        <f t="shared" si="10"/>
        <v/>
      </c>
    </row>
    <row r="402" spans="2:32" ht="60" customHeight="1" x14ac:dyDescent="0.2">
      <c r="B402" s="29" t="str">
        <f>IF('PCA Licit, Dispensa, Inexi'!$A401="","",VLOOKUP(A402,dados!$A$1:$B$24,2,FALSE))</f>
        <v/>
      </c>
      <c r="C402" s="82"/>
      <c r="D402" s="55"/>
      <c r="E402" s="82"/>
      <c r="F402" s="19"/>
      <c r="G402" s="77"/>
      <c r="H402" s="77"/>
      <c r="I402" s="109"/>
      <c r="J402" s="51"/>
      <c r="K402" s="76"/>
      <c r="L402" s="85"/>
      <c r="M402" s="50"/>
      <c r="N402" s="50"/>
      <c r="O402" s="50"/>
      <c r="P402" s="50"/>
      <c r="Q402" s="86"/>
      <c r="R402" s="86"/>
      <c r="S402" s="77"/>
      <c r="T402" s="77"/>
      <c r="U402" s="77"/>
      <c r="V402" s="20"/>
      <c r="W402" s="97"/>
      <c r="X402" s="77"/>
      <c r="Y402" s="77"/>
      <c r="Z402" s="77"/>
      <c r="AA402" s="19"/>
      <c r="AB402" s="19"/>
      <c r="AC402" s="77"/>
      <c r="AD402" s="73"/>
      <c r="AE402" s="77"/>
      <c r="AF402" s="24" t="str">
        <f t="shared" si="10"/>
        <v/>
      </c>
    </row>
    <row r="403" spans="2:32" ht="60" customHeight="1" x14ac:dyDescent="0.2">
      <c r="B403" s="29" t="str">
        <f>IF('PCA Licit, Dispensa, Inexi'!$A402="","",VLOOKUP(A403,dados!$A$1:$B$24,2,FALSE))</f>
        <v/>
      </c>
      <c r="C403" s="82"/>
      <c r="D403" s="55"/>
      <c r="E403" s="82"/>
      <c r="F403" s="19"/>
      <c r="G403" s="77"/>
      <c r="H403" s="77"/>
      <c r="I403" s="109"/>
      <c r="J403" s="51"/>
      <c r="K403" s="76"/>
      <c r="L403" s="85"/>
      <c r="M403" s="50"/>
      <c r="N403" s="50"/>
      <c r="O403" s="50"/>
      <c r="P403" s="50"/>
      <c r="Q403" s="86"/>
      <c r="R403" s="86"/>
      <c r="S403" s="77"/>
      <c r="T403" s="77"/>
      <c r="U403" s="77"/>
      <c r="V403" s="20"/>
      <c r="W403" s="97"/>
      <c r="X403" s="77"/>
      <c r="Y403" s="77"/>
      <c r="Z403" s="77"/>
      <c r="AA403" s="19"/>
      <c r="AB403" s="19"/>
      <c r="AC403" s="77"/>
      <c r="AD403" s="73"/>
      <c r="AE403" s="77"/>
      <c r="AF403" s="24" t="str">
        <f t="shared" si="10"/>
        <v/>
      </c>
    </row>
    <row r="404" spans="2:32" ht="60" customHeight="1" x14ac:dyDescent="0.2">
      <c r="B404" s="29" t="str">
        <f>IF('PCA Licit, Dispensa, Inexi'!$A403="","",VLOOKUP(A404,dados!$A$1:$B$24,2,FALSE))</f>
        <v/>
      </c>
      <c r="C404" s="82"/>
      <c r="D404" s="55"/>
      <c r="E404" s="82"/>
      <c r="F404" s="19"/>
      <c r="G404" s="77"/>
      <c r="H404" s="77"/>
      <c r="I404" s="109"/>
      <c r="J404" s="51"/>
      <c r="K404" s="76"/>
      <c r="L404" s="85"/>
      <c r="M404" s="50"/>
      <c r="N404" s="50"/>
      <c r="O404" s="50"/>
      <c r="P404" s="50"/>
      <c r="Q404" s="86"/>
      <c r="R404" s="86"/>
      <c r="S404" s="77"/>
      <c r="T404" s="77"/>
      <c r="U404" s="77"/>
      <c r="V404" s="20"/>
      <c r="W404" s="97"/>
      <c r="X404" s="77"/>
      <c r="Y404" s="77"/>
      <c r="Z404" s="77"/>
      <c r="AA404" s="19"/>
      <c r="AB404" s="19"/>
      <c r="AC404" s="77"/>
      <c r="AD404" s="73"/>
      <c r="AE404" s="77"/>
      <c r="AF404" s="24" t="str">
        <f t="shared" si="10"/>
        <v/>
      </c>
    </row>
    <row r="405" spans="2:32" ht="60" customHeight="1" x14ac:dyDescent="0.2">
      <c r="B405" s="29" t="str">
        <f>IF('PCA Licit, Dispensa, Inexi'!$A404="","",VLOOKUP(A405,dados!$A$1:$B$24,2,FALSE))</f>
        <v/>
      </c>
      <c r="C405" s="82"/>
      <c r="D405" s="55"/>
      <c r="E405" s="82"/>
      <c r="F405" s="19"/>
      <c r="G405" s="77"/>
      <c r="H405" s="77"/>
      <c r="I405" s="109"/>
      <c r="J405" s="51"/>
      <c r="K405" s="76"/>
      <c r="L405" s="85"/>
      <c r="M405" s="50"/>
      <c r="N405" s="50"/>
      <c r="O405" s="50"/>
      <c r="P405" s="50"/>
      <c r="Q405" s="86"/>
      <c r="R405" s="86"/>
      <c r="S405" s="77"/>
      <c r="T405" s="77"/>
      <c r="U405" s="77"/>
      <c r="V405" s="20"/>
      <c r="W405" s="97"/>
      <c r="X405" s="77"/>
      <c r="Y405" s="77"/>
      <c r="Z405" s="77"/>
      <c r="AA405" s="19"/>
      <c r="AB405" s="19"/>
      <c r="AC405" s="77"/>
      <c r="AD405" s="73"/>
      <c r="AE405" s="77"/>
      <c r="AF405" s="24" t="str">
        <f t="shared" si="10"/>
        <v/>
      </c>
    </row>
    <row r="406" spans="2:32" ht="60" customHeight="1" x14ac:dyDescent="0.2">
      <c r="B406" s="29" t="str">
        <f>IF('PCA Licit, Dispensa, Inexi'!$A405="","",VLOOKUP(A406,dados!$A$1:$B$24,2,FALSE))</f>
        <v/>
      </c>
      <c r="C406" s="82"/>
      <c r="D406" s="55"/>
      <c r="E406" s="82"/>
      <c r="F406" s="19"/>
      <c r="G406" s="77"/>
      <c r="H406" s="77"/>
      <c r="I406" s="109"/>
      <c r="J406" s="51"/>
      <c r="K406" s="76"/>
      <c r="L406" s="85"/>
      <c r="M406" s="50"/>
      <c r="N406" s="50"/>
      <c r="O406" s="50"/>
      <c r="P406" s="50"/>
      <c r="Q406" s="86"/>
      <c r="R406" s="86"/>
      <c r="S406" s="77"/>
      <c r="T406" s="77"/>
      <c r="U406" s="77"/>
      <c r="V406" s="20"/>
      <c r="W406" s="97"/>
      <c r="X406" s="77"/>
      <c r="Y406" s="77"/>
      <c r="Z406" s="77"/>
      <c r="AA406" s="19"/>
      <c r="AB406" s="19"/>
      <c r="AC406" s="77"/>
      <c r="AD406" s="73"/>
      <c r="AE406" s="77"/>
      <c r="AF406" s="24" t="str">
        <f t="shared" si="10"/>
        <v/>
      </c>
    </row>
    <row r="407" spans="2:32" ht="60" customHeight="1" x14ac:dyDescent="0.2">
      <c r="B407" s="29" t="str">
        <f>IF('PCA Licit, Dispensa, Inexi'!$A406="","",VLOOKUP(A407,dados!$A$1:$B$24,2,FALSE))</f>
        <v/>
      </c>
      <c r="C407" s="82"/>
      <c r="D407" s="55"/>
      <c r="E407" s="82"/>
      <c r="F407" s="19"/>
      <c r="G407" s="77"/>
      <c r="H407" s="77"/>
      <c r="I407" s="109"/>
      <c r="J407" s="51"/>
      <c r="K407" s="76"/>
      <c r="L407" s="85"/>
      <c r="M407" s="50"/>
      <c r="N407" s="50"/>
      <c r="O407" s="50"/>
      <c r="P407" s="50"/>
      <c r="Q407" s="86"/>
      <c r="R407" s="86"/>
      <c r="S407" s="77"/>
      <c r="T407" s="77"/>
      <c r="U407" s="77"/>
      <c r="V407" s="20"/>
      <c r="W407" s="97"/>
      <c r="X407" s="77"/>
      <c r="Y407" s="77"/>
      <c r="Z407" s="77"/>
      <c r="AA407" s="19"/>
      <c r="AB407" s="19"/>
      <c r="AC407" s="77"/>
      <c r="AD407" s="73"/>
      <c r="AE407" s="77"/>
      <c r="AF407" s="24" t="str">
        <f t="shared" si="10"/>
        <v/>
      </c>
    </row>
    <row r="408" spans="2:32" ht="60" customHeight="1" x14ac:dyDescent="0.2">
      <c r="B408" s="29" t="str">
        <f>IF('PCA Licit, Dispensa, Inexi'!$A407="","",VLOOKUP(A408,dados!$A$1:$B$24,2,FALSE))</f>
        <v/>
      </c>
      <c r="C408" s="82"/>
      <c r="D408" s="55"/>
      <c r="E408" s="82"/>
      <c r="F408" s="19"/>
      <c r="G408" s="77"/>
      <c r="H408" s="77"/>
      <c r="I408" s="109"/>
      <c r="J408" s="51"/>
      <c r="K408" s="76"/>
      <c r="L408" s="85"/>
      <c r="M408" s="50"/>
      <c r="N408" s="50"/>
      <c r="O408" s="50"/>
      <c r="P408" s="50"/>
      <c r="Q408" s="86"/>
      <c r="R408" s="86"/>
      <c r="S408" s="77"/>
      <c r="T408" s="77"/>
      <c r="U408" s="77"/>
      <c r="V408" s="20"/>
      <c r="W408" s="97"/>
      <c r="X408" s="77"/>
      <c r="Y408" s="77"/>
      <c r="Z408" s="77"/>
      <c r="AA408" s="19"/>
      <c r="AB408" s="19"/>
      <c r="AC408" s="77"/>
      <c r="AD408" s="73"/>
      <c r="AE408" s="77"/>
      <c r="AF408" s="24" t="str">
        <f t="shared" si="10"/>
        <v/>
      </c>
    </row>
    <row r="409" spans="2:32" ht="60" customHeight="1" x14ac:dyDescent="0.2">
      <c r="B409" s="29" t="str">
        <f>IF('PCA Licit, Dispensa, Inexi'!$A408="","",VLOOKUP(A409,dados!$A$1:$B$24,2,FALSE))</f>
        <v/>
      </c>
      <c r="C409" s="82"/>
      <c r="D409" s="55"/>
      <c r="E409" s="82"/>
      <c r="F409" s="19"/>
      <c r="G409" s="77"/>
      <c r="H409" s="77"/>
      <c r="I409" s="109"/>
      <c r="J409" s="51"/>
      <c r="K409" s="76"/>
      <c r="L409" s="85"/>
      <c r="M409" s="50"/>
      <c r="N409" s="50"/>
      <c r="O409" s="50"/>
      <c r="P409" s="50"/>
      <c r="Q409" s="86"/>
      <c r="R409" s="86"/>
      <c r="S409" s="77"/>
      <c r="T409" s="77"/>
      <c r="U409" s="77"/>
      <c r="V409" s="20"/>
      <c r="W409" s="97"/>
      <c r="X409" s="77"/>
      <c r="Y409" s="77"/>
      <c r="Z409" s="77"/>
      <c r="AA409" s="19"/>
      <c r="AB409" s="19"/>
      <c r="AC409" s="77"/>
      <c r="AD409" s="73"/>
      <c r="AE409" s="77"/>
      <c r="AF409" s="24" t="str">
        <f t="shared" si="10"/>
        <v/>
      </c>
    </row>
    <row r="410" spans="2:32" ht="60" customHeight="1" x14ac:dyDescent="0.2">
      <c r="B410" s="29" t="str">
        <f>IF('PCA Licit, Dispensa, Inexi'!$A409="","",VLOOKUP(A410,dados!$A$1:$B$24,2,FALSE))</f>
        <v/>
      </c>
      <c r="C410" s="82"/>
      <c r="D410" s="55"/>
      <c r="E410" s="82"/>
      <c r="F410" s="19"/>
      <c r="G410" s="77"/>
      <c r="H410" s="77"/>
      <c r="I410" s="109"/>
      <c r="J410" s="51"/>
      <c r="K410" s="76"/>
      <c r="L410" s="85"/>
      <c r="M410" s="50"/>
      <c r="N410" s="50"/>
      <c r="O410" s="50"/>
      <c r="P410" s="50"/>
      <c r="Q410" s="86"/>
      <c r="R410" s="86"/>
      <c r="S410" s="77"/>
      <c r="T410" s="77"/>
      <c r="U410" s="77"/>
      <c r="V410" s="20"/>
      <c r="W410" s="97"/>
      <c r="X410" s="77"/>
      <c r="Y410" s="77"/>
      <c r="Z410" s="77"/>
      <c r="AA410" s="19"/>
      <c r="AB410" s="19"/>
      <c r="AC410" s="77"/>
      <c r="AD410" s="73"/>
      <c r="AE410" s="77"/>
      <c r="AF410" s="24" t="str">
        <f t="shared" si="10"/>
        <v/>
      </c>
    </row>
    <row r="411" spans="2:32" ht="60" customHeight="1" x14ac:dyDescent="0.2">
      <c r="B411" s="29" t="str">
        <f>IF('PCA Licit, Dispensa, Inexi'!$A410="","",VLOOKUP(A411,dados!$A$1:$B$24,2,FALSE))</f>
        <v/>
      </c>
      <c r="C411" s="82"/>
      <c r="D411" s="55"/>
      <c r="E411" s="82"/>
      <c r="F411" s="19"/>
      <c r="G411" s="77"/>
      <c r="H411" s="77"/>
      <c r="I411" s="109"/>
      <c r="J411" s="51"/>
      <c r="K411" s="76"/>
      <c r="L411" s="85"/>
      <c r="M411" s="50"/>
      <c r="N411" s="50"/>
      <c r="O411" s="50"/>
      <c r="P411" s="50"/>
      <c r="Q411" s="86"/>
      <c r="R411" s="86"/>
      <c r="S411" s="77"/>
      <c r="T411" s="77"/>
      <c r="U411" s="77"/>
      <c r="V411" s="20"/>
      <c r="W411" s="97"/>
      <c r="X411" s="77"/>
      <c r="Y411" s="77"/>
      <c r="Z411" s="77"/>
      <c r="AA411" s="19"/>
      <c r="AB411" s="19"/>
      <c r="AC411" s="77"/>
      <c r="AD411" s="73"/>
      <c r="AE411" s="77"/>
      <c r="AF411" s="24" t="str">
        <f t="shared" si="10"/>
        <v/>
      </c>
    </row>
    <row r="412" spans="2:32" ht="60" customHeight="1" x14ac:dyDescent="0.2">
      <c r="B412" s="29" t="str">
        <f>IF('PCA Licit, Dispensa, Inexi'!$A411="","",VLOOKUP(A412,dados!$A$1:$B$24,2,FALSE))</f>
        <v/>
      </c>
      <c r="C412" s="82"/>
      <c r="D412" s="55"/>
      <c r="E412" s="82"/>
      <c r="F412" s="19"/>
      <c r="G412" s="77"/>
      <c r="H412" s="77"/>
      <c r="I412" s="109"/>
      <c r="J412" s="51"/>
      <c r="K412" s="76"/>
      <c r="L412" s="85"/>
      <c r="M412" s="50"/>
      <c r="N412" s="50"/>
      <c r="O412" s="50"/>
      <c r="P412" s="50"/>
      <c r="Q412" s="86"/>
      <c r="R412" s="86"/>
      <c r="S412" s="77"/>
      <c r="T412" s="77"/>
      <c r="U412" s="77"/>
      <c r="V412" s="20"/>
      <c r="W412" s="97"/>
      <c r="X412" s="77"/>
      <c r="Y412" s="77"/>
      <c r="Z412" s="77"/>
      <c r="AA412" s="19"/>
      <c r="AB412" s="19"/>
      <c r="AC412" s="77"/>
      <c r="AD412" s="73"/>
      <c r="AE412" s="77"/>
      <c r="AF412" s="24" t="str">
        <f t="shared" si="10"/>
        <v/>
      </c>
    </row>
    <row r="413" spans="2:32" ht="60" customHeight="1" x14ac:dyDescent="0.2">
      <c r="B413" s="29" t="str">
        <f>IF('PCA Licit, Dispensa, Inexi'!$A412="","",VLOOKUP(A413,dados!$A$1:$B$24,2,FALSE))</f>
        <v/>
      </c>
      <c r="C413" s="82"/>
      <c r="D413" s="55"/>
      <c r="E413" s="82"/>
      <c r="F413" s="19"/>
      <c r="G413" s="77"/>
      <c r="H413" s="77"/>
      <c r="I413" s="109"/>
      <c r="J413" s="51"/>
      <c r="K413" s="76"/>
      <c r="L413" s="85"/>
      <c r="M413" s="50"/>
      <c r="N413" s="50"/>
      <c r="O413" s="50"/>
      <c r="P413" s="50"/>
      <c r="Q413" s="86"/>
      <c r="R413" s="86"/>
      <c r="S413" s="77"/>
      <c r="T413" s="77"/>
      <c r="U413" s="77"/>
      <c r="V413" s="20"/>
      <c r="W413" s="97"/>
      <c r="X413" s="77"/>
      <c r="Y413" s="77"/>
      <c r="Z413" s="77"/>
      <c r="AA413" s="19"/>
      <c r="AB413" s="19"/>
      <c r="AC413" s="77"/>
      <c r="AD413" s="73"/>
      <c r="AE413" s="77"/>
      <c r="AF413" s="24" t="str">
        <f t="shared" si="10"/>
        <v/>
      </c>
    </row>
    <row r="414" spans="2:32" ht="60" customHeight="1" x14ac:dyDescent="0.2">
      <c r="B414" s="29" t="str">
        <f>IF('PCA Licit, Dispensa, Inexi'!$A413="","",VLOOKUP(A414,dados!$A$1:$B$24,2,FALSE))</f>
        <v/>
      </c>
      <c r="C414" s="82"/>
      <c r="D414" s="55"/>
      <c r="E414" s="82"/>
      <c r="F414" s="19"/>
      <c r="G414" s="77"/>
      <c r="H414" s="77"/>
      <c r="I414" s="109"/>
      <c r="J414" s="51"/>
      <c r="K414" s="76"/>
      <c r="L414" s="85"/>
      <c r="M414" s="50"/>
      <c r="N414" s="50"/>
      <c r="O414" s="50"/>
      <c r="P414" s="50"/>
      <c r="Q414" s="86"/>
      <c r="R414" s="86"/>
      <c r="S414" s="77"/>
      <c r="T414" s="77"/>
      <c r="U414" s="77"/>
      <c r="V414" s="20"/>
      <c r="W414" s="97"/>
      <c r="X414" s="77"/>
      <c r="Y414" s="77"/>
      <c r="Z414" s="77"/>
      <c r="AA414" s="19"/>
      <c r="AB414" s="19"/>
      <c r="AC414" s="77"/>
      <c r="AD414" s="73"/>
      <c r="AE414" s="77"/>
      <c r="AF414" s="24" t="str">
        <f t="shared" si="10"/>
        <v/>
      </c>
    </row>
    <row r="415" spans="2:32" ht="60" customHeight="1" x14ac:dyDescent="0.2">
      <c r="B415" s="29" t="str">
        <f>IF('PCA Licit, Dispensa, Inexi'!$A414="","",VLOOKUP(A415,dados!$A$1:$B$24,2,FALSE))</f>
        <v/>
      </c>
      <c r="C415" s="82"/>
      <c r="D415" s="55"/>
      <c r="E415" s="82"/>
      <c r="F415" s="19"/>
      <c r="G415" s="77"/>
      <c r="H415" s="77"/>
      <c r="I415" s="109"/>
      <c r="J415" s="51"/>
      <c r="K415" s="76"/>
      <c r="L415" s="85"/>
      <c r="M415" s="50"/>
      <c r="N415" s="50"/>
      <c r="O415" s="50"/>
      <c r="P415" s="50"/>
      <c r="Q415" s="86"/>
      <c r="R415" s="86"/>
      <c r="S415" s="77"/>
      <c r="T415" s="77"/>
      <c r="U415" s="77"/>
      <c r="V415" s="20"/>
      <c r="W415" s="97"/>
      <c r="X415" s="77"/>
      <c r="Y415" s="77"/>
      <c r="Z415" s="77"/>
      <c r="AA415" s="19"/>
      <c r="AB415" s="19"/>
      <c r="AC415" s="77"/>
      <c r="AD415" s="73"/>
      <c r="AE415" s="77"/>
      <c r="AF415" s="24" t="str">
        <f t="shared" si="10"/>
        <v/>
      </c>
    </row>
    <row r="416" spans="2:32" ht="60" customHeight="1" x14ac:dyDescent="0.2">
      <c r="B416" s="29" t="str">
        <f>IF('PCA Licit, Dispensa, Inexi'!$A415="","",VLOOKUP(A416,dados!$A$1:$B$24,2,FALSE))</f>
        <v/>
      </c>
      <c r="C416" s="82"/>
      <c r="D416" s="55"/>
      <c r="E416" s="82"/>
      <c r="F416" s="19"/>
      <c r="G416" s="77"/>
      <c r="H416" s="77"/>
      <c r="I416" s="109"/>
      <c r="J416" s="51"/>
      <c r="K416" s="76"/>
      <c r="L416" s="85"/>
      <c r="M416" s="50"/>
      <c r="N416" s="50"/>
      <c r="O416" s="50"/>
      <c r="P416" s="50"/>
      <c r="Q416" s="86"/>
      <c r="R416" s="86"/>
      <c r="S416" s="77"/>
      <c r="T416" s="77"/>
      <c r="U416" s="77"/>
      <c r="V416" s="20"/>
      <c r="W416" s="97"/>
      <c r="X416" s="77"/>
      <c r="Y416" s="77"/>
      <c r="Z416" s="77"/>
      <c r="AA416" s="19"/>
      <c r="AB416" s="19"/>
      <c r="AC416" s="77"/>
      <c r="AD416" s="73"/>
      <c r="AE416" s="77"/>
      <c r="AF416" s="24" t="str">
        <f t="shared" si="10"/>
        <v/>
      </c>
    </row>
    <row r="417" spans="2:32" ht="60" customHeight="1" x14ac:dyDescent="0.2">
      <c r="B417" s="29" t="str">
        <f>IF('PCA Licit, Dispensa, Inexi'!$A416="","",VLOOKUP(A417,dados!$A$1:$B$24,2,FALSE))</f>
        <v/>
      </c>
      <c r="C417" s="82"/>
      <c r="D417" s="55"/>
      <c r="E417" s="82"/>
      <c r="F417" s="19"/>
      <c r="G417" s="77"/>
      <c r="H417" s="77"/>
      <c r="I417" s="109"/>
      <c r="J417" s="51"/>
      <c r="K417" s="76"/>
      <c r="L417" s="85"/>
      <c r="M417" s="50"/>
      <c r="N417" s="50"/>
      <c r="O417" s="50"/>
      <c r="P417" s="50"/>
      <c r="Q417" s="86"/>
      <c r="R417" s="86"/>
      <c r="S417" s="77"/>
      <c r="T417" s="77"/>
      <c r="U417" s="77"/>
      <c r="V417" s="20"/>
      <c r="W417" s="97"/>
      <c r="X417" s="77"/>
      <c r="Y417" s="77"/>
      <c r="Z417" s="77"/>
      <c r="AA417" s="19"/>
      <c r="AB417" s="19"/>
      <c r="AC417" s="77"/>
      <c r="AD417" s="73"/>
      <c r="AE417" s="77"/>
      <c r="AF417" s="24" t="str">
        <f t="shared" si="10"/>
        <v/>
      </c>
    </row>
    <row r="418" spans="2:32" ht="60" customHeight="1" x14ac:dyDescent="0.2">
      <c r="B418" s="29" t="str">
        <f>IF('PCA Licit, Dispensa, Inexi'!$A417="","",VLOOKUP(A418,dados!$A$1:$B$24,2,FALSE))</f>
        <v/>
      </c>
      <c r="C418" s="82"/>
      <c r="D418" s="55"/>
      <c r="E418" s="82"/>
      <c r="F418" s="19"/>
      <c r="G418" s="77"/>
      <c r="H418" s="77"/>
      <c r="I418" s="109"/>
      <c r="J418" s="51"/>
      <c r="K418" s="76"/>
      <c r="L418" s="85"/>
      <c r="M418" s="50"/>
      <c r="N418" s="50"/>
      <c r="O418" s="50"/>
      <c r="P418" s="50"/>
      <c r="Q418" s="86"/>
      <c r="R418" s="86"/>
      <c r="S418" s="77"/>
      <c r="T418" s="77"/>
      <c r="U418" s="77"/>
      <c r="V418" s="20"/>
      <c r="W418" s="97"/>
      <c r="X418" s="77"/>
      <c r="Y418" s="77"/>
      <c r="Z418" s="77"/>
      <c r="AA418" s="19"/>
      <c r="AB418" s="19"/>
      <c r="AC418" s="77"/>
      <c r="AD418" s="73"/>
      <c r="AE418" s="77"/>
      <c r="AF418" s="24" t="str">
        <f t="shared" si="10"/>
        <v/>
      </c>
    </row>
    <row r="419" spans="2:32" ht="60" customHeight="1" x14ac:dyDescent="0.2">
      <c r="B419" s="29" t="str">
        <f>IF('PCA Licit, Dispensa, Inexi'!$A418="","",VLOOKUP(A419,dados!$A$1:$B$24,2,FALSE))</f>
        <v/>
      </c>
      <c r="C419" s="82"/>
      <c r="D419" s="55"/>
      <c r="E419" s="82"/>
      <c r="F419" s="19"/>
      <c r="G419" s="77"/>
      <c r="H419" s="77"/>
      <c r="I419" s="109"/>
      <c r="J419" s="51"/>
      <c r="K419" s="76"/>
      <c r="L419" s="85"/>
      <c r="M419" s="50"/>
      <c r="N419" s="50"/>
      <c r="O419" s="50"/>
      <c r="P419" s="50"/>
      <c r="Q419" s="86"/>
      <c r="R419" s="86"/>
      <c r="S419" s="77"/>
      <c r="T419" s="77"/>
      <c r="U419" s="77"/>
      <c r="V419" s="20"/>
      <c r="W419" s="97"/>
      <c r="X419" s="77"/>
      <c r="Y419" s="77"/>
      <c r="Z419" s="77"/>
      <c r="AA419" s="19"/>
      <c r="AB419" s="19"/>
      <c r="AC419" s="77"/>
      <c r="AD419" s="73"/>
      <c r="AE419" s="77"/>
      <c r="AF419" s="24" t="str">
        <f t="shared" si="10"/>
        <v/>
      </c>
    </row>
    <row r="420" spans="2:32" ht="60" customHeight="1" x14ac:dyDescent="0.2">
      <c r="B420" s="29" t="str">
        <f>IF('PCA Licit, Dispensa, Inexi'!$A419="","",VLOOKUP(A420,dados!$A$1:$B$24,2,FALSE))</f>
        <v/>
      </c>
      <c r="C420" s="82"/>
      <c r="D420" s="55"/>
      <c r="E420" s="82"/>
      <c r="F420" s="19"/>
      <c r="G420" s="77"/>
      <c r="H420" s="77"/>
      <c r="I420" s="109"/>
      <c r="J420" s="51"/>
      <c r="K420" s="76"/>
      <c r="L420" s="85"/>
      <c r="M420" s="50"/>
      <c r="N420" s="50"/>
      <c r="O420" s="50"/>
      <c r="P420" s="50"/>
      <c r="Q420" s="86"/>
      <c r="R420" s="86"/>
      <c r="S420" s="77"/>
      <c r="T420" s="77"/>
      <c r="U420" s="77"/>
      <c r="V420" s="20"/>
      <c r="W420" s="97"/>
      <c r="X420" s="77"/>
      <c r="Y420" s="77"/>
      <c r="Z420" s="77"/>
      <c r="AA420" s="19"/>
      <c r="AB420" s="19"/>
      <c r="AC420" s="77"/>
      <c r="AD420" s="73"/>
      <c r="AE420" s="77"/>
      <c r="AF420" s="24" t="str">
        <f t="shared" si="10"/>
        <v/>
      </c>
    </row>
    <row r="421" spans="2:32" ht="60" customHeight="1" x14ac:dyDescent="0.2">
      <c r="B421" s="29" t="str">
        <f>IF('PCA Licit, Dispensa, Inexi'!$A420="","",VLOOKUP(A421,dados!$A$1:$B$24,2,FALSE))</f>
        <v/>
      </c>
      <c r="C421" s="82"/>
      <c r="D421" s="55"/>
      <c r="E421" s="82"/>
      <c r="F421" s="19"/>
      <c r="G421" s="77"/>
      <c r="H421" s="77"/>
      <c r="I421" s="109"/>
      <c r="J421" s="51"/>
      <c r="K421" s="76"/>
      <c r="L421" s="85"/>
      <c r="M421" s="50"/>
      <c r="N421" s="50"/>
      <c r="O421" s="50"/>
      <c r="P421" s="50"/>
      <c r="Q421" s="86"/>
      <c r="R421" s="86"/>
      <c r="S421" s="77"/>
      <c r="T421" s="77"/>
      <c r="U421" s="77"/>
      <c r="V421" s="20"/>
      <c r="W421" s="97"/>
      <c r="X421" s="77"/>
      <c r="Y421" s="77"/>
      <c r="Z421" s="77"/>
      <c r="AA421" s="19"/>
      <c r="AB421" s="19"/>
      <c r="AC421" s="77"/>
      <c r="AD421" s="73"/>
      <c r="AE421" s="77"/>
      <c r="AF421" s="24" t="str">
        <f t="shared" si="10"/>
        <v/>
      </c>
    </row>
    <row r="422" spans="2:32" ht="60" customHeight="1" x14ac:dyDescent="0.2">
      <c r="B422" s="29" t="str">
        <f>IF('PCA Licit, Dispensa, Inexi'!$A421="","",VLOOKUP(A422,dados!$A$1:$B$24,2,FALSE))</f>
        <v/>
      </c>
      <c r="C422" s="82"/>
      <c r="D422" s="55"/>
      <c r="E422" s="82"/>
      <c r="F422" s="19"/>
      <c r="G422" s="77"/>
      <c r="H422" s="77"/>
      <c r="I422" s="109"/>
      <c r="J422" s="51"/>
      <c r="K422" s="76"/>
      <c r="L422" s="85"/>
      <c r="M422" s="50"/>
      <c r="N422" s="50"/>
      <c r="O422" s="50"/>
      <c r="P422" s="50"/>
      <c r="Q422" s="86"/>
      <c r="R422" s="86"/>
      <c r="S422" s="77"/>
      <c r="T422" s="77"/>
      <c r="U422" s="77"/>
      <c r="V422" s="20"/>
      <c r="W422" s="97"/>
      <c r="X422" s="77"/>
      <c r="Y422" s="77"/>
      <c r="Z422" s="77"/>
      <c r="AA422" s="19"/>
      <c r="AB422" s="19"/>
      <c r="AC422" s="77"/>
      <c r="AD422" s="73"/>
      <c r="AE422" s="77"/>
      <c r="AF422" s="24" t="str">
        <f t="shared" si="10"/>
        <v/>
      </c>
    </row>
    <row r="423" spans="2:32" ht="60" customHeight="1" x14ac:dyDescent="0.2">
      <c r="B423" s="29" t="str">
        <f>IF('PCA Licit, Dispensa, Inexi'!$A422="","",VLOOKUP(A423,dados!$A$1:$B$24,2,FALSE))</f>
        <v/>
      </c>
      <c r="C423" s="82"/>
      <c r="D423" s="55"/>
      <c r="E423" s="82"/>
      <c r="F423" s="19"/>
      <c r="G423" s="77"/>
      <c r="H423" s="77"/>
      <c r="I423" s="109"/>
      <c r="J423" s="51"/>
      <c r="K423" s="76"/>
      <c r="L423" s="85"/>
      <c r="M423" s="50"/>
      <c r="N423" s="50"/>
      <c r="O423" s="50"/>
      <c r="P423" s="50"/>
      <c r="Q423" s="86"/>
      <c r="R423" s="86"/>
      <c r="S423" s="77"/>
      <c r="T423" s="77"/>
      <c r="U423" s="77"/>
      <c r="V423" s="20"/>
      <c r="W423" s="97"/>
      <c r="X423" s="77"/>
      <c r="Y423" s="77"/>
      <c r="Z423" s="77"/>
      <c r="AA423" s="19"/>
      <c r="AB423" s="19"/>
      <c r="AC423" s="77"/>
      <c r="AD423" s="73"/>
      <c r="AE423" s="77"/>
      <c r="AF423" s="24" t="str">
        <f t="shared" si="10"/>
        <v/>
      </c>
    </row>
    <row r="424" spans="2:32" ht="60" customHeight="1" x14ac:dyDescent="0.2">
      <c r="B424" s="29" t="str">
        <f>IF('PCA Licit, Dispensa, Inexi'!$A423="","",VLOOKUP(A424,dados!$A$1:$B$24,2,FALSE))</f>
        <v/>
      </c>
      <c r="C424" s="82"/>
      <c r="D424" s="55"/>
      <c r="E424" s="82"/>
      <c r="F424" s="19"/>
      <c r="G424" s="77"/>
      <c r="H424" s="77"/>
      <c r="I424" s="109"/>
      <c r="J424" s="51"/>
      <c r="K424" s="76"/>
      <c r="L424" s="85"/>
      <c r="M424" s="50"/>
      <c r="N424" s="50"/>
      <c r="O424" s="50"/>
      <c r="P424" s="50"/>
      <c r="Q424" s="86"/>
      <c r="R424" s="86"/>
      <c r="S424" s="77"/>
      <c r="T424" s="77"/>
      <c r="U424" s="77"/>
      <c r="V424" s="20"/>
      <c r="W424" s="97"/>
      <c r="X424" s="77"/>
      <c r="Y424" s="77"/>
      <c r="Z424" s="77"/>
      <c r="AA424" s="19"/>
      <c r="AB424" s="19"/>
      <c r="AC424" s="77"/>
      <c r="AD424" s="73"/>
      <c r="AE424" s="77"/>
      <c r="AF424" s="24" t="str">
        <f t="shared" si="10"/>
        <v/>
      </c>
    </row>
    <row r="425" spans="2:32" ht="60" customHeight="1" x14ac:dyDescent="0.2">
      <c r="B425" s="29" t="str">
        <f>IF('PCA Licit, Dispensa, Inexi'!$A424="","",VLOOKUP(A425,dados!$A$1:$B$24,2,FALSE))</f>
        <v/>
      </c>
      <c r="C425" s="82"/>
      <c r="D425" s="55"/>
      <c r="E425" s="82"/>
      <c r="F425" s="19"/>
      <c r="G425" s="77"/>
      <c r="H425" s="77"/>
      <c r="I425" s="109"/>
      <c r="J425" s="51"/>
      <c r="K425" s="76"/>
      <c r="L425" s="85"/>
      <c r="M425" s="50"/>
      <c r="N425" s="50"/>
      <c r="O425" s="50"/>
      <c r="P425" s="50"/>
      <c r="Q425" s="86"/>
      <c r="R425" s="86"/>
      <c r="S425" s="77"/>
      <c r="T425" s="77"/>
      <c r="U425" s="77"/>
      <c r="V425" s="20"/>
      <c r="W425" s="97"/>
      <c r="X425" s="77"/>
      <c r="Y425" s="77"/>
      <c r="Z425" s="77"/>
      <c r="AA425" s="19"/>
      <c r="AB425" s="19"/>
      <c r="AC425" s="77"/>
      <c r="AD425" s="73"/>
      <c r="AE425" s="77"/>
      <c r="AF425" s="24" t="str">
        <f t="shared" si="10"/>
        <v/>
      </c>
    </row>
    <row r="426" spans="2:32" ht="60" customHeight="1" x14ac:dyDescent="0.2">
      <c r="B426" s="29" t="str">
        <f>IF('PCA Licit, Dispensa, Inexi'!$A425="","",VLOOKUP(A426,dados!$A$1:$B$24,2,FALSE))</f>
        <v/>
      </c>
      <c r="C426" s="82"/>
      <c r="D426" s="55"/>
      <c r="E426" s="82"/>
      <c r="F426" s="19"/>
      <c r="G426" s="77"/>
      <c r="H426" s="77"/>
      <c r="I426" s="109"/>
      <c r="J426" s="51"/>
      <c r="K426" s="76"/>
      <c r="L426" s="85"/>
      <c r="M426" s="50"/>
      <c r="N426" s="50"/>
      <c r="O426" s="50"/>
      <c r="P426" s="50"/>
      <c r="Q426" s="86"/>
      <c r="R426" s="86"/>
      <c r="S426" s="77"/>
      <c r="T426" s="77"/>
      <c r="U426" s="77"/>
      <c r="V426" s="20"/>
      <c r="W426" s="97"/>
      <c r="X426" s="77"/>
      <c r="Y426" s="77"/>
      <c r="Z426" s="77"/>
      <c r="AA426" s="19"/>
      <c r="AB426" s="19"/>
      <c r="AC426" s="77"/>
      <c r="AD426" s="73"/>
      <c r="AE426" s="77"/>
      <c r="AF426" s="24" t="str">
        <f t="shared" si="10"/>
        <v/>
      </c>
    </row>
    <row r="427" spans="2:32" ht="60" customHeight="1" x14ac:dyDescent="0.2">
      <c r="B427" s="29" t="str">
        <f>IF('PCA Licit, Dispensa, Inexi'!$A426="","",VLOOKUP(A427,dados!$A$1:$B$24,2,FALSE))</f>
        <v/>
      </c>
      <c r="C427" s="82"/>
      <c r="D427" s="55"/>
      <c r="E427" s="82"/>
      <c r="F427" s="19"/>
      <c r="G427" s="77"/>
      <c r="H427" s="77"/>
      <c r="I427" s="109"/>
      <c r="J427" s="51"/>
      <c r="K427" s="76"/>
      <c r="L427" s="85"/>
      <c r="M427" s="50"/>
      <c r="N427" s="50"/>
      <c r="O427" s="50"/>
      <c r="P427" s="50"/>
      <c r="Q427" s="86"/>
      <c r="R427" s="86"/>
      <c r="S427" s="77"/>
      <c r="T427" s="77"/>
      <c r="U427" s="77"/>
      <c r="V427" s="20"/>
      <c r="W427" s="97"/>
      <c r="X427" s="77"/>
      <c r="Y427" s="77"/>
      <c r="Z427" s="77"/>
      <c r="AA427" s="19"/>
      <c r="AB427" s="19"/>
      <c r="AC427" s="77"/>
      <c r="AD427" s="73"/>
      <c r="AE427" s="77"/>
      <c r="AF427" s="24" t="str">
        <f t="shared" si="10"/>
        <v/>
      </c>
    </row>
    <row r="428" spans="2:32" ht="60" customHeight="1" x14ac:dyDescent="0.2">
      <c r="B428" s="29" t="str">
        <f>IF('PCA Licit, Dispensa, Inexi'!$A427="","",VLOOKUP(A428,dados!$A$1:$B$24,2,FALSE))</f>
        <v/>
      </c>
      <c r="C428" s="82"/>
      <c r="D428" s="55"/>
      <c r="E428" s="82"/>
      <c r="F428" s="19"/>
      <c r="G428" s="77"/>
      <c r="H428" s="77"/>
      <c r="I428" s="109"/>
      <c r="J428" s="51"/>
      <c r="K428" s="76"/>
      <c r="L428" s="85"/>
      <c r="M428" s="50"/>
      <c r="N428" s="50"/>
      <c r="O428" s="50"/>
      <c r="P428" s="50"/>
      <c r="Q428" s="86"/>
      <c r="R428" s="86"/>
      <c r="S428" s="77"/>
      <c r="T428" s="77"/>
      <c r="U428" s="77"/>
      <c r="V428" s="20"/>
      <c r="W428" s="97"/>
      <c r="X428" s="77"/>
      <c r="Y428" s="77"/>
      <c r="Z428" s="77"/>
      <c r="AA428" s="19"/>
      <c r="AB428" s="19"/>
      <c r="AC428" s="77"/>
      <c r="AD428" s="73"/>
      <c r="AE428" s="77"/>
      <c r="AF428" s="24" t="str">
        <f t="shared" si="10"/>
        <v/>
      </c>
    </row>
    <row r="429" spans="2:32" ht="60" customHeight="1" x14ac:dyDescent="0.2">
      <c r="B429" s="29" t="str">
        <f>IF('PCA Licit, Dispensa, Inexi'!$A428="","",VLOOKUP(A429,dados!$A$1:$B$24,2,FALSE))</f>
        <v/>
      </c>
      <c r="C429" s="82"/>
      <c r="D429" s="55"/>
      <c r="E429" s="82"/>
      <c r="F429" s="19"/>
      <c r="G429" s="77"/>
      <c r="H429" s="77"/>
      <c r="I429" s="109"/>
      <c r="J429" s="51"/>
      <c r="K429" s="76"/>
      <c r="L429" s="85"/>
      <c r="M429" s="50"/>
      <c r="N429" s="50"/>
      <c r="O429" s="50"/>
      <c r="P429" s="50"/>
      <c r="Q429" s="86"/>
      <c r="R429" s="86"/>
      <c r="S429" s="77"/>
      <c r="T429" s="77"/>
      <c r="U429" s="77"/>
      <c r="V429" s="20"/>
      <c r="W429" s="97"/>
      <c r="X429" s="77"/>
      <c r="Y429" s="77"/>
      <c r="Z429" s="77"/>
      <c r="AA429" s="19"/>
      <c r="AB429" s="19"/>
      <c r="AC429" s="77"/>
      <c r="AD429" s="73"/>
      <c r="AE429" s="77"/>
      <c r="AF429" s="24" t="str">
        <f t="shared" si="10"/>
        <v/>
      </c>
    </row>
    <row r="430" spans="2:32" ht="60" customHeight="1" x14ac:dyDescent="0.2">
      <c r="B430" s="29" t="str">
        <f>IF('PCA Licit, Dispensa, Inexi'!$A429="","",VLOOKUP(A430,dados!$A$1:$B$24,2,FALSE))</f>
        <v/>
      </c>
      <c r="C430" s="82"/>
      <c r="D430" s="55"/>
      <c r="E430" s="82"/>
      <c r="F430" s="19"/>
      <c r="G430" s="77"/>
      <c r="H430" s="77"/>
      <c r="I430" s="109"/>
      <c r="J430" s="51"/>
      <c r="K430" s="76"/>
      <c r="L430" s="85"/>
      <c r="M430" s="50"/>
      <c r="N430" s="50"/>
      <c r="O430" s="50"/>
      <c r="P430" s="50"/>
      <c r="Q430" s="86"/>
      <c r="R430" s="86"/>
      <c r="S430" s="77"/>
      <c r="T430" s="77"/>
      <c r="U430" s="77"/>
      <c r="V430" s="20"/>
      <c r="W430" s="97"/>
      <c r="X430" s="77"/>
      <c r="Y430" s="77"/>
      <c r="Z430" s="77"/>
      <c r="AA430" s="19"/>
      <c r="AB430" s="19"/>
      <c r="AC430" s="77"/>
      <c r="AD430" s="73"/>
      <c r="AE430" s="77"/>
      <c r="AF430" s="24" t="str">
        <f t="shared" si="10"/>
        <v/>
      </c>
    </row>
    <row r="431" spans="2:32" ht="60" customHeight="1" x14ac:dyDescent="0.2">
      <c r="B431" s="29" t="str">
        <f>IF('PCA Licit, Dispensa, Inexi'!$A430="","",VLOOKUP(A431,dados!$A$1:$B$24,2,FALSE))</f>
        <v/>
      </c>
      <c r="C431" s="82"/>
      <c r="D431" s="55"/>
      <c r="E431" s="82"/>
      <c r="F431" s="19"/>
      <c r="G431" s="77"/>
      <c r="H431" s="77"/>
      <c r="I431" s="109"/>
      <c r="J431" s="51"/>
      <c r="K431" s="76"/>
      <c r="L431" s="85"/>
      <c r="M431" s="50"/>
      <c r="N431" s="50"/>
      <c r="O431" s="50"/>
      <c r="P431" s="50"/>
      <c r="Q431" s="86"/>
      <c r="R431" s="86"/>
      <c r="S431" s="77"/>
      <c r="T431" s="77"/>
      <c r="U431" s="77"/>
      <c r="V431" s="20"/>
      <c r="W431" s="97"/>
      <c r="X431" s="77"/>
      <c r="Y431" s="77"/>
      <c r="Z431" s="77"/>
      <c r="AA431" s="19"/>
      <c r="AB431" s="19"/>
      <c r="AC431" s="77"/>
      <c r="AD431" s="73"/>
      <c r="AE431" s="77"/>
      <c r="AF431" s="24" t="str">
        <f t="shared" si="10"/>
        <v/>
      </c>
    </row>
    <row r="432" spans="2:32" ht="60" customHeight="1" x14ac:dyDescent="0.2">
      <c r="B432" s="29" t="str">
        <f>IF('PCA Licit, Dispensa, Inexi'!$A431="","",VLOOKUP(A432,dados!$A$1:$B$24,2,FALSE))</f>
        <v/>
      </c>
      <c r="C432" s="82"/>
      <c r="D432" s="55"/>
      <c r="E432" s="82"/>
      <c r="F432" s="19"/>
      <c r="G432" s="77"/>
      <c r="H432" s="77"/>
      <c r="I432" s="109"/>
      <c r="J432" s="51"/>
      <c r="K432" s="76"/>
      <c r="L432" s="85"/>
      <c r="M432" s="50"/>
      <c r="N432" s="50"/>
      <c r="O432" s="50"/>
      <c r="P432" s="50"/>
      <c r="Q432" s="86"/>
      <c r="R432" s="86"/>
      <c r="S432" s="77"/>
      <c r="T432" s="77"/>
      <c r="U432" s="77"/>
      <c r="V432" s="20"/>
      <c r="W432" s="97"/>
      <c r="X432" s="77"/>
      <c r="Y432" s="77"/>
      <c r="Z432" s="77"/>
      <c r="AA432" s="19"/>
      <c r="AB432" s="19"/>
      <c r="AC432" s="77"/>
      <c r="AD432" s="73"/>
      <c r="AE432" s="77"/>
      <c r="AF432" s="24" t="str">
        <f t="shared" si="10"/>
        <v/>
      </c>
    </row>
    <row r="433" spans="2:32" ht="60" customHeight="1" x14ac:dyDescent="0.2">
      <c r="B433" s="29" t="str">
        <f>IF('PCA Licit, Dispensa, Inexi'!$A432="","",VLOOKUP(A433,dados!$A$1:$B$24,2,FALSE))</f>
        <v/>
      </c>
      <c r="C433" s="82"/>
      <c r="D433" s="55"/>
      <c r="E433" s="82"/>
      <c r="F433" s="19"/>
      <c r="G433" s="77"/>
      <c r="H433" s="77"/>
      <c r="I433" s="109"/>
      <c r="J433" s="51"/>
      <c r="K433" s="76"/>
      <c r="L433" s="85"/>
      <c r="M433" s="50"/>
      <c r="N433" s="50"/>
      <c r="O433" s="50"/>
      <c r="P433" s="50"/>
      <c r="Q433" s="86"/>
      <c r="R433" s="86"/>
      <c r="S433" s="77"/>
      <c r="T433" s="77"/>
      <c r="U433" s="77"/>
      <c r="V433" s="20"/>
      <c r="W433" s="97"/>
      <c r="X433" s="77"/>
      <c r="Y433" s="77"/>
      <c r="Z433" s="77"/>
      <c r="AA433" s="19"/>
      <c r="AB433" s="19"/>
      <c r="AC433" s="77"/>
      <c r="AD433" s="73"/>
      <c r="AE433" s="77"/>
      <c r="AF433" s="24" t="str">
        <f t="shared" si="10"/>
        <v/>
      </c>
    </row>
    <row r="434" spans="2:32" ht="60" customHeight="1" x14ac:dyDescent="0.2">
      <c r="B434" s="29" t="str">
        <f>IF('PCA Licit, Dispensa, Inexi'!$A433="","",VLOOKUP(A434,dados!$A$1:$B$24,2,FALSE))</f>
        <v/>
      </c>
      <c r="C434" s="82"/>
      <c r="D434" s="55"/>
      <c r="E434" s="82"/>
      <c r="F434" s="19"/>
      <c r="G434" s="77"/>
      <c r="H434" s="77"/>
      <c r="I434" s="109"/>
      <c r="J434" s="51"/>
      <c r="K434" s="76"/>
      <c r="L434" s="85"/>
      <c r="M434" s="50"/>
      <c r="N434" s="50"/>
      <c r="O434" s="50"/>
      <c r="P434" s="50"/>
      <c r="Q434" s="86"/>
      <c r="R434" s="86"/>
      <c r="S434" s="77"/>
      <c r="T434" s="77"/>
      <c r="U434" s="77"/>
      <c r="V434" s="20"/>
      <c r="W434" s="97"/>
      <c r="X434" s="77"/>
      <c r="Y434" s="77"/>
      <c r="Z434" s="77"/>
      <c r="AA434" s="19"/>
      <c r="AB434" s="19"/>
      <c r="AC434" s="77"/>
      <c r="AD434" s="73"/>
      <c r="AE434" s="77"/>
      <c r="AF434" s="24" t="str">
        <f t="shared" si="10"/>
        <v/>
      </c>
    </row>
    <row r="435" spans="2:32" ht="60" customHeight="1" x14ac:dyDescent="0.2">
      <c r="B435" s="29" t="str">
        <f>IF('PCA Licit, Dispensa, Inexi'!$A434="","",VLOOKUP(A435,dados!$A$1:$B$24,2,FALSE))</f>
        <v/>
      </c>
      <c r="C435" s="82"/>
      <c r="D435" s="55"/>
      <c r="E435" s="82"/>
      <c r="F435" s="19"/>
      <c r="G435" s="77"/>
      <c r="H435" s="77"/>
      <c r="I435" s="109"/>
      <c r="J435" s="51"/>
      <c r="K435" s="76"/>
      <c r="L435" s="85"/>
      <c r="M435" s="50"/>
      <c r="N435" s="50"/>
      <c r="O435" s="50"/>
      <c r="P435" s="50"/>
      <c r="Q435" s="86"/>
      <c r="R435" s="86"/>
      <c r="S435" s="77"/>
      <c r="T435" s="77"/>
      <c r="U435" s="77"/>
      <c r="V435" s="20"/>
      <c r="W435" s="97"/>
      <c r="X435" s="77"/>
      <c r="Y435" s="77"/>
      <c r="Z435" s="77"/>
      <c r="AA435" s="19"/>
      <c r="AB435" s="19"/>
      <c r="AC435" s="77"/>
      <c r="AD435" s="73"/>
      <c r="AE435" s="77"/>
      <c r="AF435" s="24" t="str">
        <f t="shared" si="10"/>
        <v/>
      </c>
    </row>
    <row r="436" spans="2:32" ht="60" customHeight="1" x14ac:dyDescent="0.2">
      <c r="B436" s="29" t="str">
        <f>IF('PCA Licit, Dispensa, Inexi'!$A435="","",VLOOKUP(A436,dados!$A$1:$B$24,2,FALSE))</f>
        <v/>
      </c>
      <c r="C436" s="82"/>
      <c r="D436" s="55"/>
      <c r="E436" s="82"/>
      <c r="F436" s="19"/>
      <c r="G436" s="77"/>
      <c r="H436" s="77"/>
      <c r="I436" s="109"/>
      <c r="J436" s="51"/>
      <c r="K436" s="76"/>
      <c r="L436" s="85"/>
      <c r="M436" s="50"/>
      <c r="N436" s="50"/>
      <c r="O436" s="50"/>
      <c r="P436" s="50"/>
      <c r="Q436" s="86"/>
      <c r="R436" s="86"/>
      <c r="S436" s="77"/>
      <c r="T436" s="77"/>
      <c r="U436" s="77"/>
      <c r="V436" s="20"/>
      <c r="W436" s="97"/>
      <c r="X436" s="77"/>
      <c r="Y436" s="77"/>
      <c r="Z436" s="77"/>
      <c r="AA436" s="19"/>
      <c r="AB436" s="19"/>
      <c r="AC436" s="77"/>
      <c r="AD436" s="73"/>
      <c r="AE436" s="77"/>
      <c r="AF436" s="24" t="str">
        <f t="shared" si="10"/>
        <v/>
      </c>
    </row>
    <row r="437" spans="2:32" ht="60" customHeight="1" x14ac:dyDescent="0.2">
      <c r="B437" s="29" t="str">
        <f>IF('PCA Licit, Dispensa, Inexi'!$A436="","",VLOOKUP(A437,dados!$A$1:$B$24,2,FALSE))</f>
        <v/>
      </c>
      <c r="C437" s="82"/>
      <c r="D437" s="55"/>
      <c r="E437" s="82"/>
      <c r="F437" s="19"/>
      <c r="G437" s="77"/>
      <c r="H437" s="77"/>
      <c r="I437" s="109"/>
      <c r="J437" s="51"/>
      <c r="K437" s="76"/>
      <c r="L437" s="85"/>
      <c r="M437" s="50"/>
      <c r="N437" s="50"/>
      <c r="O437" s="50"/>
      <c r="P437" s="50"/>
      <c r="Q437" s="86"/>
      <c r="R437" s="86"/>
      <c r="S437" s="77"/>
      <c r="T437" s="77"/>
      <c r="U437" s="77"/>
      <c r="V437" s="20"/>
      <c r="W437" s="97"/>
      <c r="X437" s="77"/>
      <c r="Y437" s="77"/>
      <c r="Z437" s="77"/>
      <c r="AA437" s="19"/>
      <c r="AB437" s="19"/>
      <c r="AC437" s="77"/>
      <c r="AD437" s="73"/>
      <c r="AE437" s="77"/>
      <c r="AF437" s="24" t="str">
        <f t="shared" si="10"/>
        <v/>
      </c>
    </row>
    <row r="438" spans="2:32" ht="60" customHeight="1" x14ac:dyDescent="0.2">
      <c r="B438" s="29" t="str">
        <f>IF('PCA Licit, Dispensa, Inexi'!$A437="","",VLOOKUP(A438,dados!$A$1:$B$24,2,FALSE))</f>
        <v/>
      </c>
      <c r="C438" s="82"/>
      <c r="D438" s="55"/>
      <c r="E438" s="82"/>
      <c r="F438" s="19"/>
      <c r="G438" s="77"/>
      <c r="H438" s="77"/>
      <c r="I438" s="109"/>
      <c r="J438" s="51"/>
      <c r="K438" s="76"/>
      <c r="L438" s="85"/>
      <c r="M438" s="50"/>
      <c r="N438" s="50"/>
      <c r="O438" s="50"/>
      <c r="P438" s="50"/>
      <c r="Q438" s="86"/>
      <c r="R438" s="86"/>
      <c r="S438" s="77"/>
      <c r="T438" s="77"/>
      <c r="U438" s="77"/>
      <c r="V438" s="20"/>
      <c r="W438" s="97"/>
      <c r="X438" s="77"/>
      <c r="Y438" s="77"/>
      <c r="Z438" s="77"/>
      <c r="AA438" s="19"/>
      <c r="AB438" s="19"/>
      <c r="AC438" s="77"/>
      <c r="AD438" s="73"/>
      <c r="AE438" s="77"/>
      <c r="AF438" s="24" t="str">
        <f t="shared" si="10"/>
        <v/>
      </c>
    </row>
    <row r="439" spans="2:32" ht="60" customHeight="1" x14ac:dyDescent="0.2">
      <c r="B439" s="29" t="str">
        <f>IF('PCA Licit, Dispensa, Inexi'!$A438="","",VLOOKUP(A439,dados!$A$1:$B$24,2,FALSE))</f>
        <v/>
      </c>
      <c r="C439" s="82"/>
      <c r="D439" s="55"/>
      <c r="E439" s="82"/>
      <c r="F439" s="19"/>
      <c r="G439" s="77"/>
      <c r="H439" s="77"/>
      <c r="I439" s="109"/>
      <c r="J439" s="51"/>
      <c r="K439" s="76"/>
      <c r="L439" s="85"/>
      <c r="M439" s="50"/>
      <c r="N439" s="50"/>
      <c r="O439" s="50"/>
      <c r="P439" s="50"/>
      <c r="Q439" s="86"/>
      <c r="R439" s="86"/>
      <c r="S439" s="77"/>
      <c r="T439" s="77"/>
      <c r="U439" s="77"/>
      <c r="V439" s="20"/>
      <c r="W439" s="97"/>
      <c r="X439" s="77"/>
      <c r="Y439" s="77"/>
      <c r="Z439" s="77"/>
      <c r="AA439" s="19"/>
      <c r="AB439" s="19"/>
      <c r="AC439" s="77"/>
      <c r="AD439" s="73"/>
      <c r="AE439" s="77"/>
      <c r="AF439" s="24" t="str">
        <f t="shared" si="10"/>
        <v/>
      </c>
    </row>
    <row r="440" spans="2:32" ht="60" customHeight="1" x14ac:dyDescent="0.2">
      <c r="B440" s="29" t="str">
        <f>IF('PCA Licit, Dispensa, Inexi'!$A439="","",VLOOKUP(A440,dados!$A$1:$B$24,2,FALSE))</f>
        <v/>
      </c>
      <c r="C440" s="82"/>
      <c r="D440" s="55"/>
      <c r="E440" s="82"/>
      <c r="F440" s="19"/>
      <c r="G440" s="77"/>
      <c r="H440" s="77"/>
      <c r="I440" s="109"/>
      <c r="J440" s="51"/>
      <c r="K440" s="76"/>
      <c r="L440" s="85"/>
      <c r="M440" s="50"/>
      <c r="N440" s="50"/>
      <c r="O440" s="50"/>
      <c r="P440" s="50"/>
      <c r="Q440" s="86"/>
      <c r="R440" s="86"/>
      <c r="S440" s="77"/>
      <c r="T440" s="77"/>
      <c r="U440" s="77"/>
      <c r="V440" s="20"/>
      <c r="W440" s="97"/>
      <c r="X440" s="77"/>
      <c r="Y440" s="77"/>
      <c r="Z440" s="77"/>
      <c r="AA440" s="19"/>
      <c r="AB440" s="19"/>
      <c r="AC440" s="77"/>
      <c r="AD440" s="73"/>
      <c r="AE440" s="77"/>
      <c r="AF440" s="24" t="str">
        <f t="shared" si="10"/>
        <v/>
      </c>
    </row>
    <row r="441" spans="2:32" ht="60" customHeight="1" x14ac:dyDescent="0.2">
      <c r="B441" s="29" t="str">
        <f>IF('PCA Licit, Dispensa, Inexi'!$A440="","",VLOOKUP(A441,dados!$A$1:$B$24,2,FALSE))</f>
        <v/>
      </c>
      <c r="C441" s="82"/>
      <c r="D441" s="55"/>
      <c r="E441" s="82"/>
      <c r="F441" s="19"/>
      <c r="G441" s="77"/>
      <c r="H441" s="77"/>
      <c r="I441" s="109"/>
      <c r="J441" s="51"/>
      <c r="K441" s="76"/>
      <c r="L441" s="85"/>
      <c r="M441" s="50"/>
      <c r="N441" s="50"/>
      <c r="O441" s="50"/>
      <c r="P441" s="50"/>
      <c r="Q441" s="86"/>
      <c r="R441" s="86"/>
      <c r="S441" s="77"/>
      <c r="T441" s="77"/>
      <c r="U441" s="77"/>
      <c r="V441" s="20"/>
      <c r="W441" s="97"/>
      <c r="X441" s="77"/>
      <c r="Y441" s="77"/>
      <c r="Z441" s="77"/>
      <c r="AA441" s="19"/>
      <c r="AB441" s="19"/>
      <c r="AC441" s="77"/>
      <c r="AD441" s="73"/>
      <c r="AE441" s="77"/>
      <c r="AF441" s="24" t="str">
        <f t="shared" si="10"/>
        <v/>
      </c>
    </row>
    <row r="442" spans="2:32" ht="60" customHeight="1" x14ac:dyDescent="0.2">
      <c r="B442" s="29" t="str">
        <f>IF('PCA Licit, Dispensa, Inexi'!$A441="","",VLOOKUP(A442,dados!$A$1:$B$24,2,FALSE))</f>
        <v/>
      </c>
      <c r="C442" s="82"/>
      <c r="D442" s="55"/>
      <c r="E442" s="82"/>
      <c r="F442" s="19"/>
      <c r="G442" s="77"/>
      <c r="H442" s="77"/>
      <c r="I442" s="109"/>
      <c r="J442" s="51"/>
      <c r="K442" s="76"/>
      <c r="L442" s="85"/>
      <c r="M442" s="50"/>
      <c r="N442" s="50"/>
      <c r="O442" s="50"/>
      <c r="P442" s="50"/>
      <c r="Q442" s="86"/>
      <c r="R442" s="86"/>
      <c r="S442" s="77"/>
      <c r="T442" s="77"/>
      <c r="U442" s="77"/>
      <c r="V442" s="20"/>
      <c r="W442" s="97"/>
      <c r="X442" s="77"/>
      <c r="Y442" s="77"/>
      <c r="Z442" s="77"/>
      <c r="AA442" s="19"/>
      <c r="AB442" s="19"/>
      <c r="AC442" s="77"/>
      <c r="AD442" s="73"/>
      <c r="AE442" s="77"/>
      <c r="AF442" s="24" t="str">
        <f t="shared" si="10"/>
        <v/>
      </c>
    </row>
    <row r="443" spans="2:32" ht="60" customHeight="1" x14ac:dyDescent="0.2">
      <c r="B443" s="29" t="str">
        <f>IF('PCA Licit, Dispensa, Inexi'!$A442="","",VLOOKUP(A443,dados!$A$1:$B$24,2,FALSE))</f>
        <v/>
      </c>
      <c r="C443" s="82"/>
      <c r="D443" s="55"/>
      <c r="E443" s="82"/>
      <c r="F443" s="19"/>
      <c r="G443" s="77"/>
      <c r="H443" s="77"/>
      <c r="I443" s="109"/>
      <c r="J443" s="51"/>
      <c r="K443" s="76"/>
      <c r="L443" s="85"/>
      <c r="M443" s="50"/>
      <c r="N443" s="50"/>
      <c r="O443" s="50"/>
      <c r="P443" s="50"/>
      <c r="Q443" s="86"/>
      <c r="R443" s="86"/>
      <c r="S443" s="77"/>
      <c r="T443" s="77"/>
      <c r="U443" s="77"/>
      <c r="V443" s="20"/>
      <c r="W443" s="97"/>
      <c r="X443" s="77"/>
      <c r="Y443" s="77"/>
      <c r="Z443" s="77"/>
      <c r="AA443" s="19"/>
      <c r="AB443" s="19"/>
      <c r="AC443" s="77"/>
      <c r="AD443" s="73"/>
      <c r="AE443" s="77"/>
      <c r="AF443" s="24" t="str">
        <f t="shared" si="10"/>
        <v/>
      </c>
    </row>
    <row r="444" spans="2:32" ht="60" customHeight="1" x14ac:dyDescent="0.2">
      <c r="B444" s="29" t="str">
        <f>IF('PCA Licit, Dispensa, Inexi'!$A443="","",VLOOKUP(A444,dados!$A$1:$B$24,2,FALSE))</f>
        <v/>
      </c>
      <c r="C444" s="82"/>
      <c r="D444" s="55"/>
      <c r="E444" s="82"/>
      <c r="F444" s="19"/>
      <c r="G444" s="77"/>
      <c r="H444" s="77"/>
      <c r="I444" s="109"/>
      <c r="J444" s="51"/>
      <c r="K444" s="76"/>
      <c r="L444" s="85"/>
      <c r="M444" s="50"/>
      <c r="N444" s="50"/>
      <c r="O444" s="50"/>
      <c r="P444" s="50"/>
      <c r="Q444" s="86"/>
      <c r="R444" s="86"/>
      <c r="S444" s="77"/>
      <c r="T444" s="77"/>
      <c r="U444" s="77"/>
      <c r="V444" s="20"/>
      <c r="W444" s="97"/>
      <c r="X444" s="77"/>
      <c r="Y444" s="77"/>
      <c r="Z444" s="77"/>
      <c r="AA444" s="19"/>
      <c r="AB444" s="19"/>
      <c r="AC444" s="77"/>
      <c r="AD444" s="73"/>
      <c r="AE444" s="77"/>
      <c r="AF444" s="24" t="str">
        <f t="shared" si="10"/>
        <v/>
      </c>
    </row>
    <row r="445" spans="2:32" ht="60" customHeight="1" x14ac:dyDescent="0.2">
      <c r="B445" s="29" t="str">
        <f>IF('PCA Licit, Dispensa, Inexi'!$A444="","",VLOOKUP(A445,dados!$A$1:$B$24,2,FALSE))</f>
        <v/>
      </c>
      <c r="C445" s="82"/>
      <c r="D445" s="55"/>
      <c r="E445" s="82"/>
      <c r="F445" s="19"/>
      <c r="G445" s="77"/>
      <c r="H445" s="77"/>
      <c r="I445" s="109"/>
      <c r="J445" s="51"/>
      <c r="K445" s="76"/>
      <c r="L445" s="85"/>
      <c r="M445" s="50"/>
      <c r="N445" s="50"/>
      <c r="O445" s="50"/>
      <c r="P445" s="50"/>
      <c r="Q445" s="86"/>
      <c r="R445" s="86"/>
      <c r="S445" s="77"/>
      <c r="T445" s="77"/>
      <c r="U445" s="77"/>
      <c r="V445" s="20"/>
      <c r="W445" s="97"/>
      <c r="X445" s="77"/>
      <c r="Y445" s="77"/>
      <c r="Z445" s="77"/>
      <c r="AA445" s="19"/>
      <c r="AB445" s="19"/>
      <c r="AC445" s="77"/>
      <c r="AD445" s="73"/>
      <c r="AE445" s="77"/>
      <c r="AF445" s="24" t="str">
        <f t="shared" si="10"/>
        <v/>
      </c>
    </row>
    <row r="446" spans="2:32" ht="60" customHeight="1" x14ac:dyDescent="0.2">
      <c r="B446" s="29" t="str">
        <f>IF('PCA Licit, Dispensa, Inexi'!$A445="","",VLOOKUP(A446,dados!$A$1:$B$24,2,FALSE))</f>
        <v/>
      </c>
      <c r="C446" s="82"/>
      <c r="D446" s="55"/>
      <c r="E446" s="82"/>
      <c r="F446" s="19"/>
      <c r="G446" s="77"/>
      <c r="H446" s="77"/>
      <c r="I446" s="109"/>
      <c r="J446" s="51"/>
      <c r="K446" s="76"/>
      <c r="L446" s="85"/>
      <c r="M446" s="50"/>
      <c r="N446" s="50"/>
      <c r="O446" s="50"/>
      <c r="P446" s="50"/>
      <c r="Q446" s="86"/>
      <c r="R446" s="86"/>
      <c r="S446" s="77"/>
      <c r="T446" s="77"/>
      <c r="U446" s="77"/>
      <c r="V446" s="20"/>
      <c r="W446" s="97"/>
      <c r="X446" s="77"/>
      <c r="Y446" s="77"/>
      <c r="Z446" s="77"/>
      <c r="AA446" s="19"/>
      <c r="AB446" s="19"/>
      <c r="AC446" s="77"/>
      <c r="AD446" s="73"/>
      <c r="AE446" s="77"/>
      <c r="AF446" s="24" t="str">
        <f t="shared" si="10"/>
        <v/>
      </c>
    </row>
    <row r="447" spans="2:32" ht="60" customHeight="1" x14ac:dyDescent="0.2">
      <c r="B447" s="29" t="str">
        <f>IF('PCA Licit, Dispensa, Inexi'!$A446="","",VLOOKUP(A447,dados!$A$1:$B$24,2,FALSE))</f>
        <v/>
      </c>
      <c r="C447" s="82"/>
      <c r="D447" s="55"/>
      <c r="E447" s="82"/>
      <c r="F447" s="19"/>
      <c r="G447" s="77"/>
      <c r="H447" s="77"/>
      <c r="I447" s="109"/>
      <c r="J447" s="51"/>
      <c r="K447" s="76"/>
      <c r="L447" s="85"/>
      <c r="M447" s="50"/>
      <c r="N447" s="50"/>
      <c r="O447" s="50"/>
      <c r="P447" s="50"/>
      <c r="Q447" s="86"/>
      <c r="R447" s="86"/>
      <c r="S447" s="77"/>
      <c r="T447" s="77"/>
      <c r="U447" s="77"/>
      <c r="V447" s="20"/>
      <c r="W447" s="97"/>
      <c r="X447" s="77"/>
      <c r="Y447" s="77"/>
      <c r="Z447" s="77"/>
      <c r="AA447" s="19"/>
      <c r="AB447" s="19"/>
      <c r="AC447" s="77"/>
      <c r="AD447" s="73"/>
      <c r="AE447" s="77"/>
      <c r="AF447" s="24" t="str">
        <f t="shared" si="10"/>
        <v/>
      </c>
    </row>
    <row r="448" spans="2:32" ht="60" customHeight="1" x14ac:dyDescent="0.2">
      <c r="B448" s="29" t="str">
        <f>IF('PCA Licit, Dispensa, Inexi'!$A447="","",VLOOKUP(A448,dados!$A$1:$B$24,2,FALSE))</f>
        <v/>
      </c>
      <c r="C448" s="82"/>
      <c r="D448" s="55"/>
      <c r="E448" s="82"/>
      <c r="F448" s="19"/>
      <c r="G448" s="77"/>
      <c r="H448" s="77"/>
      <c r="I448" s="109"/>
      <c r="J448" s="51"/>
      <c r="K448" s="76"/>
      <c r="L448" s="85"/>
      <c r="M448" s="50"/>
      <c r="N448" s="50"/>
      <c r="O448" s="50"/>
      <c r="P448" s="50"/>
      <c r="Q448" s="86"/>
      <c r="R448" s="86"/>
      <c r="S448" s="77"/>
      <c r="T448" s="77"/>
      <c r="U448" s="77"/>
      <c r="V448" s="20"/>
      <c r="W448" s="97"/>
      <c r="X448" s="77"/>
      <c r="Y448" s="77"/>
      <c r="Z448" s="77"/>
      <c r="AA448" s="19"/>
      <c r="AB448" s="19"/>
      <c r="AC448" s="77"/>
      <c r="AD448" s="73"/>
      <c r="AE448" s="77"/>
      <c r="AF448" s="24" t="str">
        <f t="shared" ref="AF448:AF511" si="11">IF(AE448="","",DATEDIF(Y448,AE448,"d"))</f>
        <v/>
      </c>
    </row>
    <row r="449" spans="2:32" ht="60" customHeight="1" x14ac:dyDescent="0.2">
      <c r="B449" s="29" t="str">
        <f>IF('PCA Licit, Dispensa, Inexi'!$A448="","",VLOOKUP(A449,dados!$A$1:$B$24,2,FALSE))</f>
        <v/>
      </c>
      <c r="C449" s="82"/>
      <c r="D449" s="55"/>
      <c r="E449" s="82"/>
      <c r="F449" s="19"/>
      <c r="G449" s="77"/>
      <c r="H449" s="77"/>
      <c r="I449" s="109"/>
      <c r="J449" s="51"/>
      <c r="K449" s="76"/>
      <c r="L449" s="85"/>
      <c r="M449" s="50"/>
      <c r="N449" s="50"/>
      <c r="O449" s="50"/>
      <c r="P449" s="50"/>
      <c r="Q449" s="86"/>
      <c r="R449" s="86"/>
      <c r="S449" s="77"/>
      <c r="T449" s="77"/>
      <c r="U449" s="77"/>
      <c r="V449" s="20"/>
      <c r="W449" s="97"/>
      <c r="X449" s="77"/>
      <c r="Y449" s="77"/>
      <c r="Z449" s="77"/>
      <c r="AA449" s="19"/>
      <c r="AB449" s="19"/>
      <c r="AC449" s="77"/>
      <c r="AD449" s="73"/>
      <c r="AE449" s="77"/>
      <c r="AF449" s="24" t="str">
        <f t="shared" si="11"/>
        <v/>
      </c>
    </row>
    <row r="450" spans="2:32" ht="60" customHeight="1" x14ac:dyDescent="0.2">
      <c r="B450" s="29" t="str">
        <f>IF('PCA Licit, Dispensa, Inexi'!$A449="","",VLOOKUP(A450,dados!$A$1:$B$24,2,FALSE))</f>
        <v/>
      </c>
      <c r="C450" s="82"/>
      <c r="D450" s="55"/>
      <c r="E450" s="82"/>
      <c r="F450" s="19"/>
      <c r="G450" s="77"/>
      <c r="H450" s="77"/>
      <c r="I450" s="109"/>
      <c r="J450" s="51"/>
      <c r="K450" s="76"/>
      <c r="L450" s="85"/>
      <c r="M450" s="50"/>
      <c r="N450" s="50"/>
      <c r="O450" s="50"/>
      <c r="P450" s="50"/>
      <c r="Q450" s="86"/>
      <c r="R450" s="86"/>
      <c r="S450" s="77"/>
      <c r="T450" s="77"/>
      <c r="U450" s="77"/>
      <c r="V450" s="20"/>
      <c r="W450" s="97"/>
      <c r="X450" s="77"/>
      <c r="Y450" s="77"/>
      <c r="Z450" s="77"/>
      <c r="AA450" s="19"/>
      <c r="AB450" s="19"/>
      <c r="AC450" s="77"/>
      <c r="AD450" s="73"/>
      <c r="AE450" s="77"/>
      <c r="AF450" s="24" t="str">
        <f t="shared" si="11"/>
        <v/>
      </c>
    </row>
    <row r="451" spans="2:32" ht="60" customHeight="1" x14ac:dyDescent="0.2">
      <c r="B451" s="29" t="str">
        <f>IF('PCA Licit, Dispensa, Inexi'!$A450="","",VLOOKUP(A451,dados!$A$1:$B$24,2,FALSE))</f>
        <v/>
      </c>
      <c r="C451" s="82"/>
      <c r="D451" s="55"/>
      <c r="E451" s="82"/>
      <c r="F451" s="19"/>
      <c r="G451" s="77"/>
      <c r="H451" s="77"/>
      <c r="I451" s="109"/>
      <c r="J451" s="51"/>
      <c r="K451" s="76"/>
      <c r="L451" s="85"/>
      <c r="M451" s="50"/>
      <c r="N451" s="50"/>
      <c r="O451" s="50"/>
      <c r="P451" s="50"/>
      <c r="Q451" s="86"/>
      <c r="R451" s="86"/>
      <c r="S451" s="77"/>
      <c r="T451" s="77"/>
      <c r="U451" s="77"/>
      <c r="V451" s="20"/>
      <c r="W451" s="97"/>
      <c r="X451" s="77"/>
      <c r="Y451" s="77"/>
      <c r="Z451" s="77"/>
      <c r="AA451" s="19"/>
      <c r="AB451" s="19"/>
      <c r="AC451" s="77"/>
      <c r="AD451" s="73"/>
      <c r="AE451" s="77"/>
      <c r="AF451" s="24" t="str">
        <f t="shared" si="11"/>
        <v/>
      </c>
    </row>
    <row r="452" spans="2:32" ht="60" customHeight="1" x14ac:dyDescent="0.2">
      <c r="B452" s="29" t="str">
        <f>IF('PCA Licit, Dispensa, Inexi'!$A451="","",VLOOKUP(A452,dados!$A$1:$B$24,2,FALSE))</f>
        <v/>
      </c>
      <c r="C452" s="82"/>
      <c r="D452" s="55"/>
      <c r="E452" s="82"/>
      <c r="F452" s="19"/>
      <c r="G452" s="77"/>
      <c r="H452" s="77"/>
      <c r="I452" s="109"/>
      <c r="J452" s="51"/>
      <c r="K452" s="76"/>
      <c r="L452" s="85"/>
      <c r="M452" s="50"/>
      <c r="N452" s="50"/>
      <c r="O452" s="50"/>
      <c r="P452" s="50"/>
      <c r="Q452" s="86"/>
      <c r="R452" s="86"/>
      <c r="S452" s="77"/>
      <c r="T452" s="77"/>
      <c r="U452" s="77"/>
      <c r="V452" s="20"/>
      <c r="W452" s="97"/>
      <c r="X452" s="77"/>
      <c r="Y452" s="77"/>
      <c r="Z452" s="77"/>
      <c r="AA452" s="19"/>
      <c r="AB452" s="19"/>
      <c r="AC452" s="77"/>
      <c r="AD452" s="73"/>
      <c r="AE452" s="77"/>
      <c r="AF452" s="24" t="str">
        <f t="shared" si="11"/>
        <v/>
      </c>
    </row>
    <row r="453" spans="2:32" ht="60" customHeight="1" x14ac:dyDescent="0.2">
      <c r="B453" s="29" t="str">
        <f>IF('PCA Licit, Dispensa, Inexi'!$A452="","",VLOOKUP(A453,dados!$A$1:$B$24,2,FALSE))</f>
        <v/>
      </c>
      <c r="C453" s="82"/>
      <c r="D453" s="55"/>
      <c r="E453" s="82"/>
      <c r="F453" s="19"/>
      <c r="G453" s="77"/>
      <c r="H453" s="77"/>
      <c r="I453" s="109"/>
      <c r="J453" s="51"/>
      <c r="K453" s="76"/>
      <c r="L453" s="85"/>
      <c r="M453" s="50"/>
      <c r="N453" s="50"/>
      <c r="O453" s="50"/>
      <c r="P453" s="50"/>
      <c r="Q453" s="86"/>
      <c r="R453" s="86"/>
      <c r="S453" s="77"/>
      <c r="T453" s="77"/>
      <c r="U453" s="77"/>
      <c r="V453" s="20"/>
      <c r="W453" s="97"/>
      <c r="X453" s="77"/>
      <c r="Y453" s="77"/>
      <c r="Z453" s="77"/>
      <c r="AA453" s="19"/>
      <c r="AB453" s="19"/>
      <c r="AC453" s="77"/>
      <c r="AD453" s="73"/>
      <c r="AE453" s="77"/>
      <c r="AF453" s="24" t="str">
        <f t="shared" si="11"/>
        <v/>
      </c>
    </row>
    <row r="454" spans="2:32" ht="60" customHeight="1" x14ac:dyDescent="0.2">
      <c r="B454" s="29" t="str">
        <f>IF('PCA Licit, Dispensa, Inexi'!$A453="","",VLOOKUP(A454,dados!$A$1:$B$24,2,FALSE))</f>
        <v/>
      </c>
      <c r="C454" s="82"/>
      <c r="D454" s="55"/>
      <c r="E454" s="82"/>
      <c r="F454" s="19"/>
      <c r="G454" s="77"/>
      <c r="H454" s="77"/>
      <c r="I454" s="109"/>
      <c r="J454" s="51"/>
      <c r="K454" s="76"/>
      <c r="L454" s="85"/>
      <c r="M454" s="50"/>
      <c r="N454" s="50"/>
      <c r="O454" s="50"/>
      <c r="P454" s="50"/>
      <c r="Q454" s="86"/>
      <c r="R454" s="86"/>
      <c r="S454" s="77"/>
      <c r="T454" s="77"/>
      <c r="U454" s="77"/>
      <c r="V454" s="20"/>
      <c r="W454" s="97"/>
      <c r="X454" s="77"/>
      <c r="Y454" s="77"/>
      <c r="Z454" s="77"/>
      <c r="AA454" s="19"/>
      <c r="AB454" s="19"/>
      <c r="AC454" s="77"/>
      <c r="AD454" s="73"/>
      <c r="AE454" s="77"/>
      <c r="AF454" s="24" t="str">
        <f t="shared" si="11"/>
        <v/>
      </c>
    </row>
    <row r="455" spans="2:32" ht="60" customHeight="1" x14ac:dyDescent="0.2">
      <c r="B455" s="29" t="str">
        <f>IF('PCA Licit, Dispensa, Inexi'!$A454="","",VLOOKUP(A455,dados!$A$1:$B$24,2,FALSE))</f>
        <v/>
      </c>
      <c r="C455" s="82"/>
      <c r="D455" s="55"/>
      <c r="E455" s="82"/>
      <c r="F455" s="19"/>
      <c r="G455" s="77"/>
      <c r="H455" s="77"/>
      <c r="I455" s="109"/>
      <c r="J455" s="51"/>
      <c r="K455" s="76"/>
      <c r="L455" s="85"/>
      <c r="M455" s="50"/>
      <c r="N455" s="50"/>
      <c r="O455" s="50"/>
      <c r="P455" s="50"/>
      <c r="Q455" s="86"/>
      <c r="R455" s="86"/>
      <c r="S455" s="77"/>
      <c r="T455" s="77"/>
      <c r="U455" s="77"/>
      <c r="V455" s="20"/>
      <c r="W455" s="97"/>
      <c r="X455" s="77"/>
      <c r="Y455" s="77"/>
      <c r="Z455" s="77"/>
      <c r="AA455" s="19"/>
      <c r="AB455" s="19"/>
      <c r="AC455" s="77"/>
      <c r="AD455" s="73"/>
      <c r="AE455" s="77"/>
      <c r="AF455" s="24" t="str">
        <f t="shared" si="11"/>
        <v/>
      </c>
    </row>
    <row r="456" spans="2:32" ht="60" customHeight="1" x14ac:dyDescent="0.2">
      <c r="B456" s="29" t="str">
        <f>IF('PCA Licit, Dispensa, Inexi'!$A455="","",VLOOKUP(A456,dados!$A$1:$B$24,2,FALSE))</f>
        <v/>
      </c>
      <c r="C456" s="82"/>
      <c r="D456" s="55"/>
      <c r="E456" s="82"/>
      <c r="F456" s="19"/>
      <c r="G456" s="77"/>
      <c r="H456" s="77"/>
      <c r="I456" s="109"/>
      <c r="J456" s="51"/>
      <c r="K456" s="76"/>
      <c r="L456" s="85"/>
      <c r="M456" s="50"/>
      <c r="N456" s="50"/>
      <c r="O456" s="50"/>
      <c r="P456" s="50"/>
      <c r="Q456" s="86"/>
      <c r="R456" s="86"/>
      <c r="S456" s="77"/>
      <c r="T456" s="77"/>
      <c r="U456" s="77"/>
      <c r="V456" s="20"/>
      <c r="W456" s="97"/>
      <c r="X456" s="77"/>
      <c r="Y456" s="77"/>
      <c r="Z456" s="77"/>
      <c r="AA456" s="19"/>
      <c r="AB456" s="19"/>
      <c r="AC456" s="77"/>
      <c r="AD456" s="73"/>
      <c r="AE456" s="77"/>
      <c r="AF456" s="24" t="str">
        <f t="shared" si="11"/>
        <v/>
      </c>
    </row>
    <row r="457" spans="2:32" ht="60" customHeight="1" x14ac:dyDescent="0.2">
      <c r="B457" s="29" t="str">
        <f>IF('PCA Licit, Dispensa, Inexi'!$A456="","",VLOOKUP(A457,dados!$A$1:$B$24,2,FALSE))</f>
        <v/>
      </c>
      <c r="C457" s="82"/>
      <c r="D457" s="55"/>
      <c r="E457" s="82"/>
      <c r="F457" s="19"/>
      <c r="G457" s="77"/>
      <c r="H457" s="77"/>
      <c r="I457" s="109"/>
      <c r="J457" s="51"/>
      <c r="K457" s="76"/>
      <c r="L457" s="85"/>
      <c r="M457" s="50"/>
      <c r="N457" s="50"/>
      <c r="O457" s="50"/>
      <c r="P457" s="50"/>
      <c r="Q457" s="86"/>
      <c r="R457" s="86"/>
      <c r="S457" s="77"/>
      <c r="T457" s="77"/>
      <c r="U457" s="77"/>
      <c r="V457" s="20"/>
      <c r="W457" s="97"/>
      <c r="X457" s="77"/>
      <c r="Y457" s="77"/>
      <c r="Z457" s="77"/>
      <c r="AA457" s="19"/>
      <c r="AB457" s="19"/>
      <c r="AC457" s="77"/>
      <c r="AD457" s="73"/>
      <c r="AE457" s="77"/>
      <c r="AF457" s="24" t="str">
        <f t="shared" si="11"/>
        <v/>
      </c>
    </row>
    <row r="458" spans="2:32" ht="60" customHeight="1" x14ac:dyDescent="0.2">
      <c r="B458" s="29" t="str">
        <f>IF('PCA Licit, Dispensa, Inexi'!$A457="","",VLOOKUP(A458,dados!$A$1:$B$24,2,FALSE))</f>
        <v/>
      </c>
      <c r="C458" s="82"/>
      <c r="D458" s="55"/>
      <c r="E458" s="82"/>
      <c r="F458" s="19"/>
      <c r="G458" s="77"/>
      <c r="H458" s="77"/>
      <c r="I458" s="109"/>
      <c r="J458" s="51"/>
      <c r="K458" s="76"/>
      <c r="L458" s="85"/>
      <c r="M458" s="50"/>
      <c r="N458" s="50"/>
      <c r="O458" s="50"/>
      <c r="P458" s="50"/>
      <c r="Q458" s="86"/>
      <c r="R458" s="86"/>
      <c r="S458" s="77"/>
      <c r="T458" s="77"/>
      <c r="U458" s="77"/>
      <c r="V458" s="20"/>
      <c r="W458" s="97"/>
      <c r="X458" s="77"/>
      <c r="Y458" s="77"/>
      <c r="Z458" s="77"/>
      <c r="AA458" s="19"/>
      <c r="AB458" s="19"/>
      <c r="AC458" s="77"/>
      <c r="AD458" s="73"/>
      <c r="AE458" s="77"/>
      <c r="AF458" s="24" t="str">
        <f t="shared" si="11"/>
        <v/>
      </c>
    </row>
    <row r="459" spans="2:32" ht="60" customHeight="1" x14ac:dyDescent="0.2">
      <c r="B459" s="29" t="str">
        <f>IF('PCA Licit, Dispensa, Inexi'!$A458="","",VLOOKUP(A459,dados!$A$1:$B$24,2,FALSE))</f>
        <v/>
      </c>
      <c r="C459" s="82"/>
      <c r="D459" s="55"/>
      <c r="E459" s="82"/>
      <c r="F459" s="19"/>
      <c r="G459" s="77"/>
      <c r="H459" s="77"/>
      <c r="I459" s="109"/>
      <c r="J459" s="51"/>
      <c r="K459" s="76"/>
      <c r="L459" s="85"/>
      <c r="M459" s="50"/>
      <c r="N459" s="50"/>
      <c r="O459" s="50"/>
      <c r="P459" s="50"/>
      <c r="Q459" s="86"/>
      <c r="R459" s="86"/>
      <c r="S459" s="77"/>
      <c r="T459" s="77"/>
      <c r="U459" s="77"/>
      <c r="V459" s="20"/>
      <c r="W459" s="97"/>
      <c r="X459" s="77"/>
      <c r="Y459" s="77"/>
      <c r="Z459" s="77"/>
      <c r="AA459" s="19"/>
      <c r="AB459" s="19"/>
      <c r="AC459" s="77"/>
      <c r="AD459" s="73"/>
      <c r="AE459" s="77"/>
      <c r="AF459" s="24" t="str">
        <f t="shared" si="11"/>
        <v/>
      </c>
    </row>
    <row r="460" spans="2:32" ht="60" customHeight="1" x14ac:dyDescent="0.2">
      <c r="B460" s="29" t="str">
        <f>IF('PCA Licit, Dispensa, Inexi'!$A459="","",VLOOKUP(A460,dados!$A$1:$B$24,2,FALSE))</f>
        <v/>
      </c>
      <c r="C460" s="82"/>
      <c r="D460" s="55"/>
      <c r="E460" s="82"/>
      <c r="F460" s="19"/>
      <c r="G460" s="77"/>
      <c r="H460" s="77"/>
      <c r="I460" s="109"/>
      <c r="J460" s="51"/>
      <c r="K460" s="76"/>
      <c r="L460" s="85"/>
      <c r="M460" s="50"/>
      <c r="N460" s="50"/>
      <c r="O460" s="50"/>
      <c r="P460" s="50"/>
      <c r="Q460" s="86"/>
      <c r="R460" s="86"/>
      <c r="S460" s="77"/>
      <c r="T460" s="77"/>
      <c r="U460" s="77"/>
      <c r="V460" s="20"/>
      <c r="W460" s="97"/>
      <c r="X460" s="77"/>
      <c r="Y460" s="77"/>
      <c r="Z460" s="77"/>
      <c r="AA460" s="19"/>
      <c r="AB460" s="19"/>
      <c r="AC460" s="77"/>
      <c r="AD460" s="73"/>
      <c r="AE460" s="77"/>
      <c r="AF460" s="24" t="str">
        <f t="shared" si="11"/>
        <v/>
      </c>
    </row>
    <row r="461" spans="2:32" ht="60" customHeight="1" x14ac:dyDescent="0.2">
      <c r="B461" s="29" t="str">
        <f>IF('PCA Licit, Dispensa, Inexi'!$A460="","",VLOOKUP(A461,dados!$A$1:$B$24,2,FALSE))</f>
        <v/>
      </c>
      <c r="C461" s="82"/>
      <c r="D461" s="55"/>
      <c r="E461" s="82"/>
      <c r="F461" s="19"/>
      <c r="G461" s="77"/>
      <c r="H461" s="77"/>
      <c r="I461" s="109"/>
      <c r="J461" s="51"/>
      <c r="K461" s="76"/>
      <c r="L461" s="85"/>
      <c r="M461" s="50"/>
      <c r="N461" s="50"/>
      <c r="O461" s="50"/>
      <c r="P461" s="50"/>
      <c r="Q461" s="86"/>
      <c r="R461" s="86"/>
      <c r="S461" s="77"/>
      <c r="T461" s="77"/>
      <c r="U461" s="77"/>
      <c r="V461" s="20"/>
      <c r="W461" s="97"/>
      <c r="X461" s="77"/>
      <c r="Y461" s="77"/>
      <c r="Z461" s="77"/>
      <c r="AA461" s="19"/>
      <c r="AB461" s="19"/>
      <c r="AC461" s="77"/>
      <c r="AD461" s="73"/>
      <c r="AE461" s="77"/>
      <c r="AF461" s="24" t="str">
        <f t="shared" si="11"/>
        <v/>
      </c>
    </row>
    <row r="462" spans="2:32" ht="60" customHeight="1" x14ac:dyDescent="0.2">
      <c r="B462" s="29" t="str">
        <f>IF('PCA Licit, Dispensa, Inexi'!$A461="","",VLOOKUP(A462,dados!$A$1:$B$24,2,FALSE))</f>
        <v/>
      </c>
      <c r="C462" s="82"/>
      <c r="D462" s="55"/>
      <c r="E462" s="82"/>
      <c r="F462" s="19"/>
      <c r="G462" s="77"/>
      <c r="H462" s="77"/>
      <c r="I462" s="109"/>
      <c r="J462" s="51"/>
      <c r="K462" s="76"/>
      <c r="L462" s="85"/>
      <c r="M462" s="50"/>
      <c r="N462" s="50"/>
      <c r="O462" s="50"/>
      <c r="P462" s="50"/>
      <c r="Q462" s="86"/>
      <c r="R462" s="86"/>
      <c r="S462" s="77"/>
      <c r="T462" s="77"/>
      <c r="U462" s="77"/>
      <c r="V462" s="20"/>
      <c r="W462" s="97"/>
      <c r="X462" s="77"/>
      <c r="Y462" s="77"/>
      <c r="Z462" s="77"/>
      <c r="AA462" s="19"/>
      <c r="AB462" s="19"/>
      <c r="AC462" s="77"/>
      <c r="AD462" s="73"/>
      <c r="AE462" s="77"/>
      <c r="AF462" s="24" t="str">
        <f t="shared" si="11"/>
        <v/>
      </c>
    </row>
    <row r="463" spans="2:32" ht="60" customHeight="1" x14ac:dyDescent="0.2">
      <c r="B463" s="29" t="str">
        <f>IF('PCA Licit, Dispensa, Inexi'!$A462="","",VLOOKUP(A463,dados!$A$1:$B$24,2,FALSE))</f>
        <v/>
      </c>
      <c r="C463" s="82"/>
      <c r="D463" s="55"/>
      <c r="E463" s="82"/>
      <c r="F463" s="19"/>
      <c r="G463" s="77"/>
      <c r="H463" s="77"/>
      <c r="I463" s="109"/>
      <c r="J463" s="51"/>
      <c r="K463" s="76"/>
      <c r="L463" s="85"/>
      <c r="M463" s="50"/>
      <c r="N463" s="50"/>
      <c r="O463" s="50"/>
      <c r="P463" s="50"/>
      <c r="Q463" s="86"/>
      <c r="R463" s="86"/>
      <c r="S463" s="77"/>
      <c r="T463" s="77"/>
      <c r="U463" s="77"/>
      <c r="V463" s="20"/>
      <c r="W463" s="97"/>
      <c r="X463" s="77"/>
      <c r="Y463" s="77"/>
      <c r="Z463" s="77"/>
      <c r="AA463" s="19"/>
      <c r="AB463" s="19"/>
      <c r="AC463" s="77"/>
      <c r="AD463" s="73"/>
      <c r="AE463" s="77"/>
      <c r="AF463" s="24" t="str">
        <f t="shared" si="11"/>
        <v/>
      </c>
    </row>
    <row r="464" spans="2:32" ht="60" customHeight="1" x14ac:dyDescent="0.2">
      <c r="B464" s="29" t="str">
        <f>IF('PCA Licit, Dispensa, Inexi'!$A463="","",VLOOKUP(A464,dados!$A$1:$B$24,2,FALSE))</f>
        <v/>
      </c>
      <c r="C464" s="82"/>
      <c r="D464" s="55"/>
      <c r="E464" s="82"/>
      <c r="F464" s="19"/>
      <c r="G464" s="77"/>
      <c r="H464" s="77"/>
      <c r="I464" s="109"/>
      <c r="J464" s="51"/>
      <c r="K464" s="76"/>
      <c r="L464" s="85"/>
      <c r="M464" s="50"/>
      <c r="N464" s="50"/>
      <c r="O464" s="50"/>
      <c r="P464" s="50"/>
      <c r="Q464" s="86"/>
      <c r="R464" s="86"/>
      <c r="S464" s="77"/>
      <c r="T464" s="77"/>
      <c r="U464" s="77"/>
      <c r="V464" s="20"/>
      <c r="W464" s="97"/>
      <c r="X464" s="77"/>
      <c r="Y464" s="77"/>
      <c r="Z464" s="77"/>
      <c r="AA464" s="19"/>
      <c r="AB464" s="19"/>
      <c r="AC464" s="77"/>
      <c r="AD464" s="73"/>
      <c r="AE464" s="77"/>
      <c r="AF464" s="24" t="str">
        <f t="shared" si="11"/>
        <v/>
      </c>
    </row>
    <row r="465" spans="2:32" ht="60" customHeight="1" x14ac:dyDescent="0.2">
      <c r="B465" s="29" t="str">
        <f>IF('PCA Licit, Dispensa, Inexi'!$A464="","",VLOOKUP(A465,dados!$A$1:$B$24,2,FALSE))</f>
        <v/>
      </c>
      <c r="C465" s="82"/>
      <c r="D465" s="55"/>
      <c r="E465" s="82"/>
      <c r="F465" s="19"/>
      <c r="G465" s="77"/>
      <c r="H465" s="77"/>
      <c r="I465" s="109"/>
      <c r="J465" s="51"/>
      <c r="K465" s="76"/>
      <c r="L465" s="85"/>
      <c r="M465" s="50"/>
      <c r="N465" s="50"/>
      <c r="O465" s="50"/>
      <c r="P465" s="50"/>
      <c r="Q465" s="86"/>
      <c r="R465" s="86"/>
      <c r="S465" s="77"/>
      <c r="T465" s="77"/>
      <c r="U465" s="77"/>
      <c r="V465" s="20"/>
      <c r="W465" s="97"/>
      <c r="X465" s="77"/>
      <c r="Y465" s="77"/>
      <c r="Z465" s="77"/>
      <c r="AA465" s="19"/>
      <c r="AB465" s="19"/>
      <c r="AC465" s="77"/>
      <c r="AD465" s="73"/>
      <c r="AE465" s="77"/>
      <c r="AF465" s="24" t="str">
        <f t="shared" si="11"/>
        <v/>
      </c>
    </row>
    <row r="466" spans="2:32" ht="60" customHeight="1" x14ac:dyDescent="0.2">
      <c r="B466" s="29" t="str">
        <f>IF('PCA Licit, Dispensa, Inexi'!$A465="","",VLOOKUP(A466,dados!$A$1:$B$24,2,FALSE))</f>
        <v/>
      </c>
      <c r="C466" s="82"/>
      <c r="D466" s="55"/>
      <c r="E466" s="82"/>
      <c r="F466" s="19"/>
      <c r="G466" s="77"/>
      <c r="H466" s="77"/>
      <c r="I466" s="109"/>
      <c r="J466" s="51"/>
      <c r="K466" s="76"/>
      <c r="L466" s="85"/>
      <c r="M466" s="50"/>
      <c r="N466" s="50"/>
      <c r="O466" s="50"/>
      <c r="P466" s="50"/>
      <c r="Q466" s="86"/>
      <c r="R466" s="86"/>
      <c r="S466" s="77"/>
      <c r="T466" s="77"/>
      <c r="U466" s="77"/>
      <c r="V466" s="20"/>
      <c r="W466" s="97"/>
      <c r="X466" s="77"/>
      <c r="Y466" s="77"/>
      <c r="Z466" s="77"/>
      <c r="AA466" s="19"/>
      <c r="AB466" s="19"/>
      <c r="AC466" s="77"/>
      <c r="AD466" s="73"/>
      <c r="AE466" s="77"/>
      <c r="AF466" s="24" t="str">
        <f t="shared" si="11"/>
        <v/>
      </c>
    </row>
    <row r="467" spans="2:32" ht="60" customHeight="1" x14ac:dyDescent="0.2">
      <c r="B467" s="29" t="str">
        <f>IF('PCA Licit, Dispensa, Inexi'!$A466="","",VLOOKUP(A467,dados!$A$1:$B$24,2,FALSE))</f>
        <v/>
      </c>
      <c r="C467" s="82"/>
      <c r="D467" s="55"/>
      <c r="E467" s="82"/>
      <c r="F467" s="19"/>
      <c r="G467" s="77"/>
      <c r="H467" s="77"/>
      <c r="I467" s="109"/>
      <c r="J467" s="51"/>
      <c r="K467" s="76"/>
      <c r="L467" s="85"/>
      <c r="M467" s="50"/>
      <c r="N467" s="50"/>
      <c r="O467" s="50"/>
      <c r="P467" s="50"/>
      <c r="Q467" s="86"/>
      <c r="R467" s="86"/>
      <c r="S467" s="77"/>
      <c r="T467" s="77"/>
      <c r="U467" s="77"/>
      <c r="V467" s="20"/>
      <c r="W467" s="97"/>
      <c r="X467" s="77"/>
      <c r="Y467" s="77"/>
      <c r="Z467" s="77"/>
      <c r="AA467" s="19"/>
      <c r="AB467" s="19"/>
      <c r="AC467" s="77"/>
      <c r="AD467" s="73"/>
      <c r="AE467" s="77"/>
      <c r="AF467" s="24" t="str">
        <f t="shared" si="11"/>
        <v/>
      </c>
    </row>
    <row r="468" spans="2:32" ht="60" customHeight="1" x14ac:dyDescent="0.2">
      <c r="B468" s="29" t="str">
        <f>IF('PCA Licit, Dispensa, Inexi'!$A467="","",VLOOKUP(A468,dados!$A$1:$B$24,2,FALSE))</f>
        <v/>
      </c>
      <c r="C468" s="82"/>
      <c r="D468" s="55"/>
      <c r="E468" s="82"/>
      <c r="F468" s="19"/>
      <c r="G468" s="77"/>
      <c r="H468" s="77"/>
      <c r="I468" s="109"/>
      <c r="J468" s="51"/>
      <c r="K468" s="76"/>
      <c r="L468" s="85"/>
      <c r="M468" s="50"/>
      <c r="N468" s="50"/>
      <c r="O468" s="50"/>
      <c r="P468" s="50"/>
      <c r="Q468" s="86"/>
      <c r="R468" s="86"/>
      <c r="S468" s="77"/>
      <c r="T468" s="77"/>
      <c r="U468" s="77"/>
      <c r="V468" s="20"/>
      <c r="W468" s="97"/>
      <c r="X468" s="77"/>
      <c r="Y468" s="77"/>
      <c r="Z468" s="77"/>
      <c r="AA468" s="19"/>
      <c r="AB468" s="19"/>
      <c r="AC468" s="77"/>
      <c r="AD468" s="73"/>
      <c r="AE468" s="77"/>
      <c r="AF468" s="24" t="str">
        <f t="shared" si="11"/>
        <v/>
      </c>
    </row>
    <row r="469" spans="2:32" ht="60" customHeight="1" x14ac:dyDescent="0.2">
      <c r="B469" s="29" t="str">
        <f>IF('PCA Licit, Dispensa, Inexi'!$A468="","",VLOOKUP(A469,dados!$A$1:$B$24,2,FALSE))</f>
        <v/>
      </c>
      <c r="C469" s="82"/>
      <c r="D469" s="55"/>
      <c r="E469" s="82"/>
      <c r="F469" s="19"/>
      <c r="G469" s="77"/>
      <c r="H469" s="77"/>
      <c r="I469" s="109"/>
      <c r="J469" s="51"/>
      <c r="K469" s="76"/>
      <c r="L469" s="85"/>
      <c r="M469" s="50"/>
      <c r="N469" s="50"/>
      <c r="O469" s="50"/>
      <c r="P469" s="50"/>
      <c r="Q469" s="86"/>
      <c r="R469" s="86"/>
      <c r="S469" s="77"/>
      <c r="T469" s="77"/>
      <c r="U469" s="77"/>
      <c r="V469" s="20"/>
      <c r="W469" s="97"/>
      <c r="X469" s="77"/>
      <c r="Y469" s="77"/>
      <c r="Z469" s="77"/>
      <c r="AA469" s="19"/>
      <c r="AB469" s="19"/>
      <c r="AC469" s="77"/>
      <c r="AD469" s="73"/>
      <c r="AE469" s="77"/>
      <c r="AF469" s="24" t="str">
        <f t="shared" si="11"/>
        <v/>
      </c>
    </row>
    <row r="470" spans="2:32" ht="60" customHeight="1" x14ac:dyDescent="0.2">
      <c r="B470" s="29" t="str">
        <f>IF('PCA Licit, Dispensa, Inexi'!$A469="","",VLOOKUP(A470,dados!$A$1:$B$24,2,FALSE))</f>
        <v/>
      </c>
      <c r="C470" s="82"/>
      <c r="D470" s="55"/>
      <c r="E470" s="82"/>
      <c r="F470" s="19"/>
      <c r="G470" s="77"/>
      <c r="H470" s="77"/>
      <c r="I470" s="109"/>
      <c r="J470" s="51"/>
      <c r="K470" s="76"/>
      <c r="L470" s="85"/>
      <c r="M470" s="50"/>
      <c r="N470" s="50"/>
      <c r="O470" s="50"/>
      <c r="P470" s="50"/>
      <c r="Q470" s="86"/>
      <c r="R470" s="86"/>
      <c r="S470" s="77"/>
      <c r="T470" s="77"/>
      <c r="U470" s="77"/>
      <c r="V470" s="20"/>
      <c r="W470" s="97"/>
      <c r="X470" s="77"/>
      <c r="Y470" s="77"/>
      <c r="Z470" s="77"/>
      <c r="AA470" s="19"/>
      <c r="AB470" s="19"/>
      <c r="AC470" s="77"/>
      <c r="AD470" s="73"/>
      <c r="AE470" s="77"/>
      <c r="AF470" s="24" t="str">
        <f t="shared" si="11"/>
        <v/>
      </c>
    </row>
    <row r="471" spans="2:32" ht="60" customHeight="1" x14ac:dyDescent="0.2">
      <c r="B471" s="29" t="str">
        <f>IF('PCA Licit, Dispensa, Inexi'!$A470="","",VLOOKUP(A471,dados!$A$1:$B$24,2,FALSE))</f>
        <v/>
      </c>
      <c r="C471" s="82"/>
      <c r="D471" s="55"/>
      <c r="E471" s="82"/>
      <c r="F471" s="19"/>
      <c r="G471" s="77"/>
      <c r="H471" s="77"/>
      <c r="I471" s="109"/>
      <c r="J471" s="51"/>
      <c r="K471" s="76"/>
      <c r="L471" s="85"/>
      <c r="M471" s="50"/>
      <c r="N471" s="50"/>
      <c r="O471" s="50"/>
      <c r="P471" s="50"/>
      <c r="Q471" s="86"/>
      <c r="R471" s="86"/>
      <c r="S471" s="77"/>
      <c r="T471" s="77"/>
      <c r="U471" s="77"/>
      <c r="V471" s="20"/>
      <c r="W471" s="97"/>
      <c r="X471" s="77"/>
      <c r="Y471" s="77"/>
      <c r="Z471" s="77"/>
      <c r="AA471" s="19"/>
      <c r="AB471" s="19"/>
      <c r="AC471" s="77"/>
      <c r="AD471" s="73"/>
      <c r="AE471" s="77"/>
      <c r="AF471" s="24" t="str">
        <f t="shared" si="11"/>
        <v/>
      </c>
    </row>
    <row r="472" spans="2:32" ht="60" customHeight="1" x14ac:dyDescent="0.2">
      <c r="B472" s="29" t="str">
        <f>IF('PCA Licit, Dispensa, Inexi'!$A471="","",VLOOKUP(A472,dados!$A$1:$B$24,2,FALSE))</f>
        <v/>
      </c>
      <c r="C472" s="82"/>
      <c r="D472" s="55"/>
      <c r="E472" s="82"/>
      <c r="F472" s="19"/>
      <c r="G472" s="77"/>
      <c r="H472" s="77"/>
      <c r="I472" s="109"/>
      <c r="J472" s="51"/>
      <c r="K472" s="76"/>
      <c r="L472" s="85"/>
      <c r="M472" s="50"/>
      <c r="N472" s="50"/>
      <c r="O472" s="50"/>
      <c r="P472" s="50"/>
      <c r="Q472" s="86"/>
      <c r="R472" s="86"/>
      <c r="S472" s="77"/>
      <c r="T472" s="77"/>
      <c r="U472" s="77"/>
      <c r="V472" s="20"/>
      <c r="W472" s="97"/>
      <c r="X472" s="77"/>
      <c r="Y472" s="77"/>
      <c r="Z472" s="77"/>
      <c r="AA472" s="19"/>
      <c r="AB472" s="19"/>
      <c r="AC472" s="77"/>
      <c r="AD472" s="73"/>
      <c r="AE472" s="77"/>
      <c r="AF472" s="24" t="str">
        <f t="shared" si="11"/>
        <v/>
      </c>
    </row>
    <row r="473" spans="2:32" ht="60" customHeight="1" x14ac:dyDescent="0.2">
      <c r="B473" s="29" t="str">
        <f>IF('PCA Licit, Dispensa, Inexi'!$A472="","",VLOOKUP(A473,dados!$A$1:$B$24,2,FALSE))</f>
        <v/>
      </c>
      <c r="C473" s="82"/>
      <c r="D473" s="55"/>
      <c r="E473" s="82"/>
      <c r="F473" s="19"/>
      <c r="G473" s="77"/>
      <c r="H473" s="77"/>
      <c r="I473" s="109"/>
      <c r="J473" s="51"/>
      <c r="K473" s="76"/>
      <c r="L473" s="85"/>
      <c r="M473" s="50"/>
      <c r="N473" s="50"/>
      <c r="O473" s="50"/>
      <c r="P473" s="50"/>
      <c r="Q473" s="86"/>
      <c r="R473" s="86"/>
      <c r="S473" s="77"/>
      <c r="T473" s="77"/>
      <c r="U473" s="77"/>
      <c r="V473" s="20"/>
      <c r="W473" s="97"/>
      <c r="X473" s="77"/>
      <c r="Y473" s="77"/>
      <c r="Z473" s="77"/>
      <c r="AA473" s="19"/>
      <c r="AB473" s="19"/>
      <c r="AC473" s="77"/>
      <c r="AD473" s="73"/>
      <c r="AE473" s="77"/>
      <c r="AF473" s="24" t="str">
        <f t="shared" si="11"/>
        <v/>
      </c>
    </row>
    <row r="474" spans="2:32" ht="60" customHeight="1" x14ac:dyDescent="0.2">
      <c r="B474" s="29" t="str">
        <f>IF('PCA Licit, Dispensa, Inexi'!$A473="","",VLOOKUP(A474,dados!$A$1:$B$24,2,FALSE))</f>
        <v/>
      </c>
      <c r="C474" s="82"/>
      <c r="D474" s="55"/>
      <c r="E474" s="82"/>
      <c r="F474" s="19"/>
      <c r="G474" s="77"/>
      <c r="H474" s="77"/>
      <c r="I474" s="109"/>
      <c r="J474" s="51"/>
      <c r="K474" s="76"/>
      <c r="L474" s="85"/>
      <c r="M474" s="50"/>
      <c r="N474" s="50"/>
      <c r="O474" s="50"/>
      <c r="P474" s="50"/>
      <c r="Q474" s="86"/>
      <c r="R474" s="86"/>
      <c r="S474" s="77"/>
      <c r="T474" s="77"/>
      <c r="U474" s="77"/>
      <c r="V474" s="20"/>
      <c r="W474" s="97"/>
      <c r="X474" s="77"/>
      <c r="Y474" s="77"/>
      <c r="Z474" s="77"/>
      <c r="AA474" s="19"/>
      <c r="AB474" s="19"/>
      <c r="AC474" s="77"/>
      <c r="AD474" s="73"/>
      <c r="AE474" s="77"/>
      <c r="AF474" s="24" t="str">
        <f t="shared" si="11"/>
        <v/>
      </c>
    </row>
    <row r="475" spans="2:32" ht="60" customHeight="1" x14ac:dyDescent="0.2">
      <c r="B475" s="29" t="str">
        <f>IF('PCA Licit, Dispensa, Inexi'!$A474="","",VLOOKUP(A475,dados!$A$1:$B$24,2,FALSE))</f>
        <v/>
      </c>
      <c r="C475" s="82"/>
      <c r="D475" s="55"/>
      <c r="E475" s="82"/>
      <c r="F475" s="19"/>
      <c r="G475" s="77"/>
      <c r="H475" s="77"/>
      <c r="I475" s="109"/>
      <c r="J475" s="51"/>
      <c r="K475" s="76"/>
      <c r="L475" s="85"/>
      <c r="M475" s="50"/>
      <c r="N475" s="50"/>
      <c r="O475" s="50"/>
      <c r="P475" s="50"/>
      <c r="Q475" s="86"/>
      <c r="R475" s="86"/>
      <c r="S475" s="77"/>
      <c r="T475" s="77"/>
      <c r="U475" s="77"/>
      <c r="V475" s="20"/>
      <c r="W475" s="97"/>
      <c r="X475" s="77"/>
      <c r="Y475" s="77"/>
      <c r="Z475" s="77"/>
      <c r="AA475" s="19"/>
      <c r="AB475" s="19"/>
      <c r="AC475" s="77"/>
      <c r="AD475" s="73"/>
      <c r="AE475" s="77"/>
      <c r="AF475" s="24" t="str">
        <f t="shared" si="11"/>
        <v/>
      </c>
    </row>
    <row r="476" spans="2:32" ht="60" customHeight="1" x14ac:dyDescent="0.2">
      <c r="B476" s="29" t="str">
        <f>IF('PCA Licit, Dispensa, Inexi'!$A475="","",VLOOKUP(A476,dados!$A$1:$B$24,2,FALSE))</f>
        <v/>
      </c>
      <c r="C476" s="82"/>
      <c r="D476" s="55"/>
      <c r="E476" s="82"/>
      <c r="F476" s="19"/>
      <c r="G476" s="77"/>
      <c r="H476" s="77"/>
      <c r="I476" s="109"/>
      <c r="J476" s="51"/>
      <c r="K476" s="76"/>
      <c r="L476" s="85"/>
      <c r="M476" s="50"/>
      <c r="N476" s="50"/>
      <c r="O476" s="50"/>
      <c r="P476" s="50"/>
      <c r="Q476" s="86"/>
      <c r="R476" s="86"/>
      <c r="S476" s="77"/>
      <c r="T476" s="77"/>
      <c r="U476" s="77"/>
      <c r="V476" s="20"/>
      <c r="W476" s="97"/>
      <c r="X476" s="77"/>
      <c r="Y476" s="77"/>
      <c r="Z476" s="77"/>
      <c r="AA476" s="19"/>
      <c r="AB476" s="19"/>
      <c r="AC476" s="77"/>
      <c r="AD476" s="73"/>
      <c r="AE476" s="77"/>
      <c r="AF476" s="24" t="str">
        <f t="shared" si="11"/>
        <v/>
      </c>
    </row>
    <row r="477" spans="2:32" ht="60" customHeight="1" x14ac:dyDescent="0.2">
      <c r="B477" s="29" t="str">
        <f>IF('PCA Licit, Dispensa, Inexi'!$A476="","",VLOOKUP(A477,dados!$A$1:$B$24,2,FALSE))</f>
        <v/>
      </c>
      <c r="C477" s="82"/>
      <c r="D477" s="55"/>
      <c r="E477" s="82"/>
      <c r="F477" s="19"/>
      <c r="G477" s="77"/>
      <c r="H477" s="77"/>
      <c r="I477" s="109"/>
      <c r="J477" s="51"/>
      <c r="K477" s="76"/>
      <c r="L477" s="85"/>
      <c r="M477" s="50"/>
      <c r="N477" s="50"/>
      <c r="O477" s="50"/>
      <c r="P477" s="50"/>
      <c r="Q477" s="86"/>
      <c r="R477" s="86"/>
      <c r="S477" s="77"/>
      <c r="T477" s="77"/>
      <c r="U477" s="77"/>
      <c r="V477" s="20"/>
      <c r="W477" s="97"/>
      <c r="X477" s="77"/>
      <c r="Y477" s="77"/>
      <c r="Z477" s="77"/>
      <c r="AA477" s="19"/>
      <c r="AB477" s="19"/>
      <c r="AC477" s="77"/>
      <c r="AD477" s="73"/>
      <c r="AE477" s="77"/>
      <c r="AF477" s="24" t="str">
        <f t="shared" si="11"/>
        <v/>
      </c>
    </row>
    <row r="478" spans="2:32" ht="60" customHeight="1" x14ac:dyDescent="0.2">
      <c r="B478" s="29" t="str">
        <f>IF('PCA Licit, Dispensa, Inexi'!$A477="","",VLOOKUP(A478,dados!$A$1:$B$24,2,FALSE))</f>
        <v/>
      </c>
      <c r="C478" s="82"/>
      <c r="D478" s="55"/>
      <c r="E478" s="82"/>
      <c r="F478" s="19"/>
      <c r="G478" s="77"/>
      <c r="H478" s="77"/>
      <c r="I478" s="109"/>
      <c r="J478" s="51"/>
      <c r="K478" s="76"/>
      <c r="L478" s="85"/>
      <c r="M478" s="50"/>
      <c r="N478" s="50"/>
      <c r="O478" s="50"/>
      <c r="P478" s="50"/>
      <c r="Q478" s="86"/>
      <c r="R478" s="86"/>
      <c r="S478" s="77"/>
      <c r="T478" s="77"/>
      <c r="U478" s="77"/>
      <c r="V478" s="20"/>
      <c r="W478" s="97"/>
      <c r="X478" s="77"/>
      <c r="Y478" s="77"/>
      <c r="Z478" s="77"/>
      <c r="AA478" s="19"/>
      <c r="AB478" s="19"/>
      <c r="AC478" s="77"/>
      <c r="AD478" s="73"/>
      <c r="AE478" s="77"/>
      <c r="AF478" s="24" t="str">
        <f t="shared" si="11"/>
        <v/>
      </c>
    </row>
    <row r="479" spans="2:32" ht="60" customHeight="1" x14ac:dyDescent="0.2">
      <c r="B479" s="29" t="str">
        <f>IF('PCA Licit, Dispensa, Inexi'!$A478="","",VLOOKUP(A479,dados!$A$1:$B$24,2,FALSE))</f>
        <v/>
      </c>
      <c r="C479" s="82"/>
      <c r="D479" s="55"/>
      <c r="E479" s="82"/>
      <c r="F479" s="19"/>
      <c r="G479" s="77"/>
      <c r="H479" s="77"/>
      <c r="I479" s="109"/>
      <c r="J479" s="51"/>
      <c r="K479" s="76"/>
      <c r="L479" s="85"/>
      <c r="M479" s="50"/>
      <c r="N479" s="50"/>
      <c r="O479" s="50"/>
      <c r="P479" s="50"/>
      <c r="Q479" s="86"/>
      <c r="R479" s="86"/>
      <c r="S479" s="77"/>
      <c r="T479" s="77"/>
      <c r="U479" s="77"/>
      <c r="V479" s="20"/>
      <c r="W479" s="97"/>
      <c r="X479" s="77"/>
      <c r="Y479" s="77"/>
      <c r="Z479" s="77"/>
      <c r="AA479" s="19"/>
      <c r="AB479" s="19"/>
      <c r="AC479" s="77"/>
      <c r="AD479" s="73"/>
      <c r="AE479" s="77"/>
      <c r="AF479" s="24" t="str">
        <f t="shared" si="11"/>
        <v/>
      </c>
    </row>
    <row r="480" spans="2:32" ht="60" customHeight="1" x14ac:dyDescent="0.2">
      <c r="B480" s="29" t="str">
        <f>IF('PCA Licit, Dispensa, Inexi'!$A479="","",VLOOKUP(A480,dados!$A$1:$B$24,2,FALSE))</f>
        <v/>
      </c>
      <c r="C480" s="82"/>
      <c r="D480" s="55"/>
      <c r="E480" s="82"/>
      <c r="F480" s="19"/>
      <c r="G480" s="77"/>
      <c r="H480" s="77"/>
      <c r="I480" s="109"/>
      <c r="J480" s="51"/>
      <c r="K480" s="76"/>
      <c r="L480" s="85"/>
      <c r="M480" s="50"/>
      <c r="N480" s="50"/>
      <c r="O480" s="50"/>
      <c r="P480" s="50"/>
      <c r="Q480" s="86"/>
      <c r="R480" s="86"/>
      <c r="S480" s="77"/>
      <c r="T480" s="77"/>
      <c r="U480" s="77"/>
      <c r="V480" s="20"/>
      <c r="W480" s="97"/>
      <c r="X480" s="77"/>
      <c r="Y480" s="77"/>
      <c r="Z480" s="77"/>
      <c r="AA480" s="19"/>
      <c r="AB480" s="19"/>
      <c r="AC480" s="77"/>
      <c r="AD480" s="73"/>
      <c r="AE480" s="77"/>
      <c r="AF480" s="24" t="str">
        <f t="shared" si="11"/>
        <v/>
      </c>
    </row>
    <row r="481" spans="2:32" ht="60" customHeight="1" x14ac:dyDescent="0.2">
      <c r="B481" s="29" t="str">
        <f>IF('PCA Licit, Dispensa, Inexi'!$A480="","",VLOOKUP(A481,dados!$A$1:$B$24,2,FALSE))</f>
        <v/>
      </c>
      <c r="C481" s="82"/>
      <c r="D481" s="55"/>
      <c r="E481" s="82"/>
      <c r="F481" s="19"/>
      <c r="G481" s="77"/>
      <c r="H481" s="77"/>
      <c r="I481" s="109"/>
      <c r="J481" s="51"/>
      <c r="K481" s="76"/>
      <c r="L481" s="85"/>
      <c r="M481" s="50"/>
      <c r="N481" s="50"/>
      <c r="O481" s="50"/>
      <c r="P481" s="50"/>
      <c r="Q481" s="86"/>
      <c r="R481" s="86"/>
      <c r="S481" s="77"/>
      <c r="T481" s="77"/>
      <c r="U481" s="77"/>
      <c r="V481" s="20"/>
      <c r="W481" s="97"/>
      <c r="X481" s="77"/>
      <c r="Y481" s="77"/>
      <c r="Z481" s="77"/>
      <c r="AA481" s="19"/>
      <c r="AB481" s="19"/>
      <c r="AC481" s="77"/>
      <c r="AD481" s="73"/>
      <c r="AE481" s="77"/>
      <c r="AF481" s="24" t="str">
        <f t="shared" si="11"/>
        <v/>
      </c>
    </row>
    <row r="482" spans="2:32" ht="60" customHeight="1" x14ac:dyDescent="0.2">
      <c r="B482" s="29" t="str">
        <f>IF('PCA Licit, Dispensa, Inexi'!$A481="","",VLOOKUP(A482,dados!$A$1:$B$24,2,FALSE))</f>
        <v/>
      </c>
      <c r="C482" s="82"/>
      <c r="D482" s="55"/>
      <c r="E482" s="82"/>
      <c r="F482" s="19"/>
      <c r="G482" s="77"/>
      <c r="H482" s="77"/>
      <c r="I482" s="109"/>
      <c r="J482" s="51"/>
      <c r="K482" s="76"/>
      <c r="L482" s="85"/>
      <c r="M482" s="50"/>
      <c r="N482" s="50"/>
      <c r="O482" s="50"/>
      <c r="P482" s="50"/>
      <c r="Q482" s="86"/>
      <c r="R482" s="86"/>
      <c r="S482" s="77"/>
      <c r="T482" s="77"/>
      <c r="U482" s="77"/>
      <c r="V482" s="20"/>
      <c r="W482" s="97"/>
      <c r="X482" s="77"/>
      <c r="Y482" s="77"/>
      <c r="Z482" s="77"/>
      <c r="AA482" s="19"/>
      <c r="AB482" s="19"/>
      <c r="AC482" s="77"/>
      <c r="AD482" s="73"/>
      <c r="AE482" s="77"/>
      <c r="AF482" s="24" t="str">
        <f t="shared" si="11"/>
        <v/>
      </c>
    </row>
    <row r="483" spans="2:32" ht="60" customHeight="1" x14ac:dyDescent="0.2">
      <c r="B483" s="29" t="str">
        <f>IF('PCA Licit, Dispensa, Inexi'!$A482="","",VLOOKUP(A483,dados!$A$1:$B$24,2,FALSE))</f>
        <v/>
      </c>
      <c r="C483" s="82"/>
      <c r="D483" s="55"/>
      <c r="E483" s="82"/>
      <c r="F483" s="19"/>
      <c r="G483" s="77"/>
      <c r="H483" s="77"/>
      <c r="I483" s="109"/>
      <c r="J483" s="51"/>
      <c r="K483" s="76"/>
      <c r="L483" s="85"/>
      <c r="M483" s="50"/>
      <c r="N483" s="50"/>
      <c r="O483" s="50"/>
      <c r="P483" s="50"/>
      <c r="Q483" s="86"/>
      <c r="R483" s="86"/>
      <c r="S483" s="77"/>
      <c r="T483" s="77"/>
      <c r="U483" s="77"/>
      <c r="V483" s="20"/>
      <c r="W483" s="97"/>
      <c r="X483" s="77"/>
      <c r="Y483" s="77"/>
      <c r="Z483" s="77"/>
      <c r="AA483" s="19"/>
      <c r="AB483" s="19"/>
      <c r="AC483" s="77"/>
      <c r="AD483" s="73"/>
      <c r="AE483" s="77"/>
      <c r="AF483" s="24" t="str">
        <f t="shared" si="11"/>
        <v/>
      </c>
    </row>
    <row r="484" spans="2:32" ht="60" customHeight="1" x14ac:dyDescent="0.2">
      <c r="B484" s="29" t="str">
        <f>IF('PCA Licit, Dispensa, Inexi'!$A483="","",VLOOKUP(A484,dados!$A$1:$B$24,2,FALSE))</f>
        <v/>
      </c>
      <c r="C484" s="82"/>
      <c r="D484" s="55"/>
      <c r="E484" s="82"/>
      <c r="F484" s="19"/>
      <c r="G484" s="77"/>
      <c r="H484" s="77"/>
      <c r="I484" s="109"/>
      <c r="J484" s="51"/>
      <c r="K484" s="76"/>
      <c r="L484" s="85"/>
      <c r="M484" s="50"/>
      <c r="N484" s="50"/>
      <c r="O484" s="50"/>
      <c r="P484" s="50"/>
      <c r="Q484" s="86"/>
      <c r="R484" s="86"/>
      <c r="S484" s="77"/>
      <c r="T484" s="77"/>
      <c r="U484" s="77"/>
      <c r="V484" s="20"/>
      <c r="W484" s="97"/>
      <c r="X484" s="77"/>
      <c r="Y484" s="77"/>
      <c r="Z484" s="77"/>
      <c r="AA484" s="19"/>
      <c r="AB484" s="19"/>
      <c r="AC484" s="77"/>
      <c r="AD484" s="73"/>
      <c r="AE484" s="77"/>
      <c r="AF484" s="24" t="str">
        <f t="shared" si="11"/>
        <v/>
      </c>
    </row>
    <row r="485" spans="2:32" ht="60" customHeight="1" x14ac:dyDescent="0.2">
      <c r="B485" s="29" t="str">
        <f>IF('PCA Licit, Dispensa, Inexi'!$A484="","",VLOOKUP(A485,dados!$A$1:$B$24,2,FALSE))</f>
        <v/>
      </c>
      <c r="C485" s="82"/>
      <c r="D485" s="55"/>
      <c r="E485" s="82"/>
      <c r="F485" s="19"/>
      <c r="G485" s="77"/>
      <c r="H485" s="77"/>
      <c r="I485" s="109"/>
      <c r="J485" s="51"/>
      <c r="K485" s="76"/>
      <c r="L485" s="85"/>
      <c r="M485" s="50"/>
      <c r="N485" s="50"/>
      <c r="O485" s="50"/>
      <c r="P485" s="50"/>
      <c r="Q485" s="86"/>
      <c r="R485" s="86"/>
      <c r="S485" s="77"/>
      <c r="T485" s="77"/>
      <c r="U485" s="77"/>
      <c r="V485" s="20"/>
      <c r="W485" s="97"/>
      <c r="X485" s="77"/>
      <c r="Y485" s="77"/>
      <c r="Z485" s="77"/>
      <c r="AA485" s="19"/>
      <c r="AB485" s="19"/>
      <c r="AC485" s="77"/>
      <c r="AD485" s="73"/>
      <c r="AE485" s="77"/>
      <c r="AF485" s="24" t="str">
        <f t="shared" si="11"/>
        <v/>
      </c>
    </row>
    <row r="486" spans="2:32" ht="60" customHeight="1" x14ac:dyDescent="0.2">
      <c r="B486" s="29" t="str">
        <f>IF('PCA Licit, Dispensa, Inexi'!$A485="","",VLOOKUP(A486,dados!$A$1:$B$24,2,FALSE))</f>
        <v/>
      </c>
      <c r="C486" s="82"/>
      <c r="D486" s="55"/>
      <c r="E486" s="82"/>
      <c r="F486" s="19"/>
      <c r="G486" s="77"/>
      <c r="H486" s="77"/>
      <c r="I486" s="109"/>
      <c r="J486" s="51"/>
      <c r="K486" s="76"/>
      <c r="L486" s="85"/>
      <c r="M486" s="50"/>
      <c r="N486" s="50"/>
      <c r="O486" s="50"/>
      <c r="P486" s="50"/>
      <c r="Q486" s="86"/>
      <c r="R486" s="86"/>
      <c r="S486" s="77"/>
      <c r="T486" s="77"/>
      <c r="U486" s="77"/>
      <c r="V486" s="20"/>
      <c r="W486" s="97"/>
      <c r="X486" s="77"/>
      <c r="Y486" s="77"/>
      <c r="Z486" s="77"/>
      <c r="AA486" s="19"/>
      <c r="AB486" s="19"/>
      <c r="AC486" s="77"/>
      <c r="AD486" s="73"/>
      <c r="AE486" s="77"/>
      <c r="AF486" s="24" t="str">
        <f t="shared" si="11"/>
        <v/>
      </c>
    </row>
    <row r="487" spans="2:32" ht="60" customHeight="1" x14ac:dyDescent="0.2">
      <c r="B487" s="29" t="str">
        <f>IF('PCA Licit, Dispensa, Inexi'!$A486="","",VLOOKUP(A487,dados!$A$1:$B$24,2,FALSE))</f>
        <v/>
      </c>
      <c r="C487" s="82"/>
      <c r="D487" s="55"/>
      <c r="E487" s="82"/>
      <c r="F487" s="19"/>
      <c r="G487" s="77"/>
      <c r="H487" s="77"/>
      <c r="I487" s="109"/>
      <c r="J487" s="51"/>
      <c r="K487" s="76"/>
      <c r="L487" s="85"/>
      <c r="M487" s="50"/>
      <c r="N487" s="50"/>
      <c r="O487" s="50"/>
      <c r="P487" s="50"/>
      <c r="Q487" s="86"/>
      <c r="R487" s="86"/>
      <c r="S487" s="77"/>
      <c r="T487" s="77"/>
      <c r="U487" s="77"/>
      <c r="V487" s="20"/>
      <c r="W487" s="97"/>
      <c r="X487" s="77"/>
      <c r="Y487" s="77"/>
      <c r="Z487" s="77"/>
      <c r="AA487" s="19"/>
      <c r="AB487" s="19"/>
      <c r="AC487" s="77"/>
      <c r="AD487" s="73"/>
      <c r="AE487" s="77"/>
      <c r="AF487" s="24" t="str">
        <f t="shared" si="11"/>
        <v/>
      </c>
    </row>
    <row r="488" spans="2:32" ht="60" customHeight="1" x14ac:dyDescent="0.2">
      <c r="B488" s="29" t="str">
        <f>IF('PCA Licit, Dispensa, Inexi'!$A487="","",VLOOKUP(A488,dados!$A$1:$B$24,2,FALSE))</f>
        <v/>
      </c>
      <c r="C488" s="82"/>
      <c r="D488" s="55"/>
      <c r="E488" s="82"/>
      <c r="F488" s="19"/>
      <c r="G488" s="77"/>
      <c r="H488" s="77"/>
      <c r="I488" s="109"/>
      <c r="J488" s="51"/>
      <c r="K488" s="76"/>
      <c r="L488" s="85"/>
      <c r="M488" s="50"/>
      <c r="N488" s="50"/>
      <c r="O488" s="50"/>
      <c r="P488" s="50"/>
      <c r="Q488" s="86"/>
      <c r="R488" s="86"/>
      <c r="S488" s="77"/>
      <c r="T488" s="77"/>
      <c r="U488" s="77"/>
      <c r="V488" s="20"/>
      <c r="W488" s="97"/>
      <c r="X488" s="77"/>
      <c r="Y488" s="77"/>
      <c r="Z488" s="77"/>
      <c r="AA488" s="19"/>
      <c r="AB488" s="19"/>
      <c r="AC488" s="77"/>
      <c r="AD488" s="73"/>
      <c r="AE488" s="77"/>
      <c r="AF488" s="24" t="str">
        <f t="shared" si="11"/>
        <v/>
      </c>
    </row>
    <row r="489" spans="2:32" ht="60" customHeight="1" x14ac:dyDescent="0.2">
      <c r="B489" s="29" t="str">
        <f>IF('PCA Licit, Dispensa, Inexi'!$A488="","",VLOOKUP(A489,dados!$A$1:$B$24,2,FALSE))</f>
        <v/>
      </c>
      <c r="C489" s="82"/>
      <c r="D489" s="55"/>
      <c r="E489" s="82"/>
      <c r="F489" s="19"/>
      <c r="G489" s="77"/>
      <c r="H489" s="77"/>
      <c r="I489" s="109"/>
      <c r="J489" s="51"/>
      <c r="K489" s="76"/>
      <c r="L489" s="85"/>
      <c r="M489" s="50"/>
      <c r="N489" s="50"/>
      <c r="O489" s="50"/>
      <c r="P489" s="50"/>
      <c r="Q489" s="86"/>
      <c r="R489" s="86"/>
      <c r="S489" s="77"/>
      <c r="T489" s="77"/>
      <c r="U489" s="77"/>
      <c r="V489" s="20"/>
      <c r="W489" s="97"/>
      <c r="X489" s="77"/>
      <c r="Y489" s="77"/>
      <c r="Z489" s="77"/>
      <c r="AA489" s="19"/>
      <c r="AB489" s="19"/>
      <c r="AC489" s="77"/>
      <c r="AD489" s="73"/>
      <c r="AE489" s="77"/>
      <c r="AF489" s="24" t="str">
        <f t="shared" si="11"/>
        <v/>
      </c>
    </row>
    <row r="490" spans="2:32" ht="60" customHeight="1" x14ac:dyDescent="0.2">
      <c r="B490" s="29" t="str">
        <f>IF('PCA Licit, Dispensa, Inexi'!$A489="","",VLOOKUP(A490,dados!$A$1:$B$24,2,FALSE))</f>
        <v/>
      </c>
      <c r="C490" s="82"/>
      <c r="D490" s="55"/>
      <c r="E490" s="82"/>
      <c r="F490" s="19"/>
      <c r="G490" s="77"/>
      <c r="H490" s="77"/>
      <c r="I490" s="109"/>
      <c r="J490" s="51"/>
      <c r="K490" s="76"/>
      <c r="L490" s="85"/>
      <c r="M490" s="50"/>
      <c r="N490" s="50"/>
      <c r="O490" s="50"/>
      <c r="P490" s="50"/>
      <c r="Q490" s="86"/>
      <c r="R490" s="86"/>
      <c r="S490" s="77"/>
      <c r="T490" s="77"/>
      <c r="U490" s="77"/>
      <c r="V490" s="20"/>
      <c r="W490" s="97"/>
      <c r="X490" s="77"/>
      <c r="Y490" s="77"/>
      <c r="Z490" s="77"/>
      <c r="AA490" s="19"/>
      <c r="AB490" s="19"/>
      <c r="AC490" s="77"/>
      <c r="AD490" s="73"/>
      <c r="AE490" s="77"/>
      <c r="AF490" s="24" t="str">
        <f t="shared" si="11"/>
        <v/>
      </c>
    </row>
    <row r="491" spans="2:32" ht="60" customHeight="1" x14ac:dyDescent="0.2">
      <c r="B491" s="29" t="str">
        <f>IF('PCA Licit, Dispensa, Inexi'!$A490="","",VLOOKUP(A491,dados!$A$1:$B$24,2,FALSE))</f>
        <v/>
      </c>
      <c r="C491" s="82"/>
      <c r="D491" s="55"/>
      <c r="E491" s="82"/>
      <c r="F491" s="19"/>
      <c r="G491" s="77"/>
      <c r="H491" s="77"/>
      <c r="I491" s="109"/>
      <c r="J491" s="51"/>
      <c r="K491" s="76"/>
      <c r="L491" s="85"/>
      <c r="M491" s="50"/>
      <c r="N491" s="50"/>
      <c r="O491" s="50"/>
      <c r="P491" s="50"/>
      <c r="Q491" s="86"/>
      <c r="R491" s="86"/>
      <c r="S491" s="77"/>
      <c r="T491" s="77"/>
      <c r="U491" s="77"/>
      <c r="V491" s="20"/>
      <c r="W491" s="97"/>
      <c r="X491" s="77"/>
      <c r="Y491" s="77"/>
      <c r="Z491" s="77"/>
      <c r="AA491" s="19"/>
      <c r="AB491" s="19"/>
      <c r="AC491" s="77"/>
      <c r="AD491" s="73"/>
      <c r="AE491" s="77"/>
      <c r="AF491" s="24" t="str">
        <f t="shared" si="11"/>
        <v/>
      </c>
    </row>
    <row r="492" spans="2:32" ht="60" customHeight="1" x14ac:dyDescent="0.2">
      <c r="B492" s="29" t="str">
        <f>IF('PCA Licit, Dispensa, Inexi'!$A491="","",VLOOKUP(A492,dados!$A$1:$B$24,2,FALSE))</f>
        <v/>
      </c>
      <c r="C492" s="82"/>
      <c r="D492" s="55"/>
      <c r="E492" s="82"/>
      <c r="F492" s="19"/>
      <c r="G492" s="77"/>
      <c r="H492" s="77"/>
      <c r="I492" s="109"/>
      <c r="J492" s="51"/>
      <c r="K492" s="76"/>
      <c r="L492" s="85"/>
      <c r="M492" s="50"/>
      <c r="N492" s="50"/>
      <c r="O492" s="50"/>
      <c r="P492" s="50"/>
      <c r="Q492" s="86"/>
      <c r="R492" s="86"/>
      <c r="S492" s="77"/>
      <c r="T492" s="77"/>
      <c r="U492" s="77"/>
      <c r="V492" s="20"/>
      <c r="W492" s="97"/>
      <c r="X492" s="77"/>
      <c r="Y492" s="77"/>
      <c r="Z492" s="77"/>
      <c r="AA492" s="19"/>
      <c r="AB492" s="19"/>
      <c r="AC492" s="77"/>
      <c r="AD492" s="73"/>
      <c r="AE492" s="77"/>
      <c r="AF492" s="24" t="str">
        <f t="shared" si="11"/>
        <v/>
      </c>
    </row>
    <row r="493" spans="2:32" ht="60" customHeight="1" x14ac:dyDescent="0.2">
      <c r="B493" s="29" t="str">
        <f>IF('PCA Licit, Dispensa, Inexi'!$A492="","",VLOOKUP(A493,dados!$A$1:$B$24,2,FALSE))</f>
        <v/>
      </c>
      <c r="C493" s="82"/>
      <c r="D493" s="55"/>
      <c r="E493" s="82"/>
      <c r="F493" s="19"/>
      <c r="G493" s="77"/>
      <c r="H493" s="77"/>
      <c r="I493" s="109"/>
      <c r="J493" s="51"/>
      <c r="K493" s="76"/>
      <c r="L493" s="85"/>
      <c r="M493" s="50"/>
      <c r="N493" s="50"/>
      <c r="O493" s="50"/>
      <c r="P493" s="50"/>
      <c r="Q493" s="86"/>
      <c r="R493" s="86"/>
      <c r="S493" s="77"/>
      <c r="T493" s="77"/>
      <c r="U493" s="77"/>
      <c r="V493" s="20"/>
      <c r="W493" s="97"/>
      <c r="X493" s="77"/>
      <c r="Y493" s="77"/>
      <c r="Z493" s="77"/>
      <c r="AA493" s="19"/>
      <c r="AB493" s="19"/>
      <c r="AC493" s="77"/>
      <c r="AD493" s="73"/>
      <c r="AE493" s="77"/>
      <c r="AF493" s="24" t="str">
        <f t="shared" si="11"/>
        <v/>
      </c>
    </row>
    <row r="494" spans="2:32" ht="60" customHeight="1" x14ac:dyDescent="0.2">
      <c r="B494" s="29" t="str">
        <f>IF('PCA Licit, Dispensa, Inexi'!$A493="","",VLOOKUP(A494,dados!$A$1:$B$24,2,FALSE))</f>
        <v/>
      </c>
      <c r="C494" s="82"/>
      <c r="D494" s="55"/>
      <c r="E494" s="82"/>
      <c r="F494" s="19"/>
      <c r="G494" s="77"/>
      <c r="H494" s="77"/>
      <c r="I494" s="109"/>
      <c r="J494" s="51"/>
      <c r="K494" s="76"/>
      <c r="L494" s="85"/>
      <c r="M494" s="50"/>
      <c r="N494" s="50"/>
      <c r="O494" s="50"/>
      <c r="P494" s="50"/>
      <c r="Q494" s="86"/>
      <c r="R494" s="86"/>
      <c r="S494" s="77"/>
      <c r="T494" s="77"/>
      <c r="U494" s="77"/>
      <c r="V494" s="20"/>
      <c r="W494" s="97"/>
      <c r="X494" s="77"/>
      <c r="Y494" s="77"/>
      <c r="Z494" s="77"/>
      <c r="AA494" s="19"/>
      <c r="AB494" s="19"/>
      <c r="AC494" s="77"/>
      <c r="AD494" s="73"/>
      <c r="AE494" s="77"/>
      <c r="AF494" s="24" t="str">
        <f t="shared" si="11"/>
        <v/>
      </c>
    </row>
    <row r="495" spans="2:32" ht="60" customHeight="1" x14ac:dyDescent="0.2">
      <c r="B495" s="29" t="str">
        <f>IF('PCA Licit, Dispensa, Inexi'!$A494="","",VLOOKUP(A495,dados!$A$1:$B$24,2,FALSE))</f>
        <v/>
      </c>
      <c r="C495" s="82"/>
      <c r="D495" s="55"/>
      <c r="E495" s="82"/>
      <c r="F495" s="19"/>
      <c r="G495" s="77"/>
      <c r="H495" s="77"/>
      <c r="I495" s="109"/>
      <c r="J495" s="51"/>
      <c r="K495" s="76"/>
      <c r="L495" s="85"/>
      <c r="M495" s="50"/>
      <c r="N495" s="50"/>
      <c r="O495" s="50"/>
      <c r="P495" s="50"/>
      <c r="Q495" s="86"/>
      <c r="R495" s="86"/>
      <c r="S495" s="77"/>
      <c r="T495" s="77"/>
      <c r="U495" s="77"/>
      <c r="V495" s="20"/>
      <c r="W495" s="97"/>
      <c r="X495" s="77"/>
      <c r="Y495" s="77"/>
      <c r="Z495" s="77"/>
      <c r="AA495" s="19"/>
      <c r="AB495" s="19"/>
      <c r="AC495" s="77"/>
      <c r="AD495" s="73"/>
      <c r="AE495" s="77"/>
      <c r="AF495" s="24" t="str">
        <f t="shared" si="11"/>
        <v/>
      </c>
    </row>
    <row r="496" spans="2:32" ht="60" customHeight="1" x14ac:dyDescent="0.2">
      <c r="B496" s="29" t="str">
        <f>IF('PCA Licit, Dispensa, Inexi'!$A495="","",VLOOKUP(A496,dados!$A$1:$B$24,2,FALSE))</f>
        <v/>
      </c>
      <c r="C496" s="82"/>
      <c r="D496" s="55"/>
      <c r="E496" s="82"/>
      <c r="F496" s="19"/>
      <c r="G496" s="77"/>
      <c r="H496" s="77"/>
      <c r="I496" s="109"/>
      <c r="J496" s="51"/>
      <c r="K496" s="76"/>
      <c r="L496" s="85"/>
      <c r="M496" s="50"/>
      <c r="N496" s="50"/>
      <c r="O496" s="50"/>
      <c r="P496" s="50"/>
      <c r="Q496" s="86"/>
      <c r="R496" s="86"/>
      <c r="S496" s="77"/>
      <c r="T496" s="77"/>
      <c r="U496" s="77"/>
      <c r="V496" s="20"/>
      <c r="W496" s="97"/>
      <c r="X496" s="77"/>
      <c r="Y496" s="77"/>
      <c r="Z496" s="77"/>
      <c r="AA496" s="19"/>
      <c r="AB496" s="19"/>
      <c r="AC496" s="77"/>
      <c r="AD496" s="73"/>
      <c r="AE496" s="77"/>
      <c r="AF496" s="24" t="str">
        <f t="shared" si="11"/>
        <v/>
      </c>
    </row>
    <row r="497" spans="2:32" ht="60" customHeight="1" x14ac:dyDescent="0.2">
      <c r="B497" s="29" t="str">
        <f>IF('PCA Licit, Dispensa, Inexi'!$A496="","",VLOOKUP(A497,dados!$A$1:$B$24,2,FALSE))</f>
        <v/>
      </c>
      <c r="C497" s="82"/>
      <c r="D497" s="55"/>
      <c r="E497" s="82"/>
      <c r="F497" s="19"/>
      <c r="G497" s="77"/>
      <c r="H497" s="77"/>
      <c r="I497" s="109"/>
      <c r="J497" s="51"/>
      <c r="K497" s="76"/>
      <c r="L497" s="85"/>
      <c r="M497" s="50"/>
      <c r="N497" s="50"/>
      <c r="O497" s="50"/>
      <c r="P497" s="50"/>
      <c r="Q497" s="86"/>
      <c r="R497" s="86"/>
      <c r="S497" s="77"/>
      <c r="T497" s="77"/>
      <c r="U497" s="77"/>
      <c r="V497" s="20"/>
      <c r="W497" s="97"/>
      <c r="X497" s="77"/>
      <c r="Y497" s="77"/>
      <c r="Z497" s="77"/>
      <c r="AA497" s="19"/>
      <c r="AB497" s="19"/>
      <c r="AC497" s="77"/>
      <c r="AD497" s="73"/>
      <c r="AE497" s="77"/>
      <c r="AF497" s="24" t="str">
        <f t="shared" si="11"/>
        <v/>
      </c>
    </row>
    <row r="498" spans="2:32" ht="60" customHeight="1" x14ac:dyDescent="0.2">
      <c r="B498" s="29" t="str">
        <f>IF('PCA Licit, Dispensa, Inexi'!$A497="","",VLOOKUP(A498,dados!$A$1:$B$24,2,FALSE))</f>
        <v/>
      </c>
      <c r="C498" s="82"/>
      <c r="D498" s="55"/>
      <c r="E498" s="82"/>
      <c r="F498" s="19"/>
      <c r="G498" s="77"/>
      <c r="H498" s="77"/>
      <c r="I498" s="109"/>
      <c r="J498" s="51"/>
      <c r="K498" s="76"/>
      <c r="L498" s="85"/>
      <c r="M498" s="50"/>
      <c r="N498" s="50"/>
      <c r="O498" s="50"/>
      <c r="P498" s="50"/>
      <c r="Q498" s="86"/>
      <c r="R498" s="86"/>
      <c r="S498" s="77"/>
      <c r="T498" s="77"/>
      <c r="U498" s="77"/>
      <c r="V498" s="20"/>
      <c r="W498" s="97"/>
      <c r="X498" s="77"/>
      <c r="Y498" s="77"/>
      <c r="Z498" s="77"/>
      <c r="AA498" s="19"/>
      <c r="AB498" s="19"/>
      <c r="AC498" s="77"/>
      <c r="AD498" s="73"/>
      <c r="AE498" s="77"/>
      <c r="AF498" s="24" t="str">
        <f t="shared" si="11"/>
        <v/>
      </c>
    </row>
    <row r="499" spans="2:32" ht="60" customHeight="1" x14ac:dyDescent="0.2">
      <c r="B499" s="29" t="str">
        <f>IF('PCA Licit, Dispensa, Inexi'!$A498="","",VLOOKUP(A499,dados!$A$1:$B$24,2,FALSE))</f>
        <v/>
      </c>
      <c r="C499" s="82"/>
      <c r="D499" s="55"/>
      <c r="E499" s="82"/>
      <c r="F499" s="19"/>
      <c r="G499" s="77"/>
      <c r="H499" s="77"/>
      <c r="I499" s="109"/>
      <c r="J499" s="51"/>
      <c r="K499" s="76"/>
      <c r="L499" s="85"/>
      <c r="M499" s="50"/>
      <c r="N499" s="50"/>
      <c r="O499" s="50"/>
      <c r="P499" s="50"/>
      <c r="Q499" s="86"/>
      <c r="R499" s="86"/>
      <c r="S499" s="77"/>
      <c r="T499" s="77"/>
      <c r="U499" s="77"/>
      <c r="V499" s="20"/>
      <c r="W499" s="97"/>
      <c r="X499" s="77"/>
      <c r="Y499" s="77"/>
      <c r="Z499" s="77"/>
      <c r="AA499" s="19"/>
      <c r="AB499" s="19"/>
      <c r="AC499" s="77"/>
      <c r="AD499" s="73"/>
      <c r="AE499" s="77"/>
      <c r="AF499" s="24" t="str">
        <f t="shared" si="11"/>
        <v/>
      </c>
    </row>
    <row r="500" spans="2:32" ht="60" customHeight="1" x14ac:dyDescent="0.2">
      <c r="B500" s="29" t="str">
        <f>IF('PCA Licit, Dispensa, Inexi'!$A499="","",VLOOKUP(A500,dados!$A$1:$B$24,2,FALSE))</f>
        <v/>
      </c>
      <c r="C500" s="82"/>
      <c r="D500" s="55"/>
      <c r="E500" s="82"/>
      <c r="F500" s="19"/>
      <c r="G500" s="77"/>
      <c r="H500" s="77"/>
      <c r="I500" s="109"/>
      <c r="J500" s="51"/>
      <c r="K500" s="76"/>
      <c r="L500" s="85"/>
      <c r="M500" s="50"/>
      <c r="N500" s="50"/>
      <c r="O500" s="50"/>
      <c r="P500" s="50"/>
      <c r="Q500" s="86"/>
      <c r="R500" s="86"/>
      <c r="S500" s="77"/>
      <c r="T500" s="77"/>
      <c r="U500" s="77"/>
      <c r="V500" s="20"/>
      <c r="W500" s="97"/>
      <c r="X500" s="77"/>
      <c r="Y500" s="77"/>
      <c r="Z500" s="77"/>
      <c r="AA500" s="19"/>
      <c r="AB500" s="19"/>
      <c r="AC500" s="77"/>
      <c r="AD500" s="73"/>
      <c r="AE500" s="77"/>
      <c r="AF500" s="24" t="str">
        <f t="shared" si="11"/>
        <v/>
      </c>
    </row>
    <row r="501" spans="2:32" ht="60" customHeight="1" x14ac:dyDescent="0.2">
      <c r="B501" s="29" t="str">
        <f>IF('PCA Licit, Dispensa, Inexi'!$A500="","",VLOOKUP(A501,dados!$A$1:$B$24,2,FALSE))</f>
        <v/>
      </c>
      <c r="C501" s="82"/>
      <c r="D501" s="55"/>
      <c r="E501" s="82"/>
      <c r="F501" s="19"/>
      <c r="G501" s="77"/>
      <c r="H501" s="77"/>
      <c r="I501" s="109"/>
      <c r="J501" s="51"/>
      <c r="K501" s="76"/>
      <c r="L501" s="85"/>
      <c r="M501" s="50"/>
      <c r="N501" s="50"/>
      <c r="O501" s="50"/>
      <c r="P501" s="50"/>
      <c r="Q501" s="86"/>
      <c r="R501" s="86"/>
      <c r="S501" s="77"/>
      <c r="T501" s="77"/>
      <c r="U501" s="77"/>
      <c r="V501" s="20"/>
      <c r="W501" s="97"/>
      <c r="X501" s="77"/>
      <c r="Y501" s="77"/>
      <c r="Z501" s="77"/>
      <c r="AA501" s="19"/>
      <c r="AB501" s="19"/>
      <c r="AC501" s="77"/>
      <c r="AD501" s="73"/>
      <c r="AE501" s="77"/>
      <c r="AF501" s="24" t="str">
        <f t="shared" si="11"/>
        <v/>
      </c>
    </row>
    <row r="502" spans="2:32" ht="60" customHeight="1" x14ac:dyDescent="0.2">
      <c r="B502" s="29" t="str">
        <f>IF('PCA Licit, Dispensa, Inexi'!$A501="","",VLOOKUP(A502,dados!$A$1:$B$24,2,FALSE))</f>
        <v/>
      </c>
      <c r="C502" s="82"/>
      <c r="D502" s="55"/>
      <c r="E502" s="82"/>
      <c r="F502" s="19"/>
      <c r="G502" s="77"/>
      <c r="H502" s="77"/>
      <c r="I502" s="109"/>
      <c r="J502" s="51"/>
      <c r="K502" s="76"/>
      <c r="L502" s="85"/>
      <c r="M502" s="50"/>
      <c r="N502" s="50"/>
      <c r="O502" s="50"/>
      <c r="P502" s="50"/>
      <c r="Q502" s="86"/>
      <c r="R502" s="86"/>
      <c r="S502" s="77"/>
      <c r="T502" s="77"/>
      <c r="U502" s="77"/>
      <c r="V502" s="20"/>
      <c r="W502" s="97"/>
      <c r="X502" s="77"/>
      <c r="Y502" s="77"/>
      <c r="Z502" s="77"/>
      <c r="AA502" s="19"/>
      <c r="AB502" s="19"/>
      <c r="AC502" s="77"/>
      <c r="AD502" s="73"/>
      <c r="AE502" s="77"/>
      <c r="AF502" s="24" t="str">
        <f t="shared" si="11"/>
        <v/>
      </c>
    </row>
    <row r="503" spans="2:32" ht="60" customHeight="1" x14ac:dyDescent="0.2">
      <c r="B503" s="29" t="str">
        <f>IF('PCA Licit, Dispensa, Inexi'!$A502="","",VLOOKUP(A503,dados!$A$1:$B$24,2,FALSE))</f>
        <v/>
      </c>
      <c r="C503" s="82"/>
      <c r="D503" s="55"/>
      <c r="E503" s="82"/>
      <c r="F503" s="19"/>
      <c r="G503" s="77"/>
      <c r="H503" s="77"/>
      <c r="I503" s="109"/>
      <c r="J503" s="51"/>
      <c r="K503" s="76"/>
      <c r="L503" s="85"/>
      <c r="M503" s="50"/>
      <c r="N503" s="50"/>
      <c r="O503" s="50"/>
      <c r="P503" s="50"/>
      <c r="Q503" s="86"/>
      <c r="R503" s="86"/>
      <c r="S503" s="77"/>
      <c r="T503" s="77"/>
      <c r="U503" s="77"/>
      <c r="V503" s="20"/>
      <c r="W503" s="97"/>
      <c r="X503" s="77"/>
      <c r="Y503" s="77"/>
      <c r="Z503" s="77"/>
      <c r="AA503" s="19"/>
      <c r="AB503" s="19"/>
      <c r="AC503" s="77"/>
      <c r="AD503" s="73"/>
      <c r="AE503" s="77"/>
      <c r="AF503" s="24" t="str">
        <f t="shared" si="11"/>
        <v/>
      </c>
    </row>
    <row r="504" spans="2:32" ht="60" customHeight="1" x14ac:dyDescent="0.2">
      <c r="B504" s="29" t="str">
        <f>IF('PCA Licit, Dispensa, Inexi'!$A503="","",VLOOKUP(A504,dados!$A$1:$B$24,2,FALSE))</f>
        <v/>
      </c>
      <c r="C504" s="82"/>
      <c r="D504" s="55"/>
      <c r="E504" s="82"/>
      <c r="F504" s="19"/>
      <c r="G504" s="77"/>
      <c r="H504" s="77"/>
      <c r="I504" s="109"/>
      <c r="J504" s="51"/>
      <c r="K504" s="76"/>
      <c r="L504" s="85"/>
      <c r="M504" s="50"/>
      <c r="N504" s="50"/>
      <c r="O504" s="50"/>
      <c r="P504" s="50"/>
      <c r="Q504" s="86"/>
      <c r="R504" s="86"/>
      <c r="S504" s="77"/>
      <c r="T504" s="77"/>
      <c r="U504" s="77"/>
      <c r="V504" s="20"/>
      <c r="W504" s="97"/>
      <c r="X504" s="77"/>
      <c r="Y504" s="77"/>
      <c r="Z504" s="77"/>
      <c r="AA504" s="19"/>
      <c r="AB504" s="19"/>
      <c r="AC504" s="77"/>
      <c r="AD504" s="73"/>
      <c r="AE504" s="77"/>
      <c r="AF504" s="24" t="str">
        <f t="shared" si="11"/>
        <v/>
      </c>
    </row>
    <row r="505" spans="2:32" ht="60" customHeight="1" x14ac:dyDescent="0.2">
      <c r="B505" s="29" t="str">
        <f>IF('PCA Licit, Dispensa, Inexi'!$A504="","",VLOOKUP(A505,dados!$A$1:$B$24,2,FALSE))</f>
        <v/>
      </c>
      <c r="C505" s="82"/>
      <c r="D505" s="55"/>
      <c r="E505" s="82"/>
      <c r="F505" s="19"/>
      <c r="G505" s="77"/>
      <c r="H505" s="77"/>
      <c r="I505" s="109"/>
      <c r="J505" s="51"/>
      <c r="K505" s="76"/>
      <c r="L505" s="85"/>
      <c r="M505" s="50"/>
      <c r="N505" s="50"/>
      <c r="O505" s="50"/>
      <c r="P505" s="50"/>
      <c r="Q505" s="86"/>
      <c r="R505" s="86"/>
      <c r="S505" s="77"/>
      <c r="T505" s="77"/>
      <c r="U505" s="77"/>
      <c r="V505" s="20"/>
      <c r="W505" s="97"/>
      <c r="X505" s="77"/>
      <c r="Y505" s="77"/>
      <c r="Z505" s="77"/>
      <c r="AA505" s="19"/>
      <c r="AB505" s="19"/>
      <c r="AC505" s="77"/>
      <c r="AD505" s="73"/>
      <c r="AE505" s="77"/>
      <c r="AF505" s="24" t="str">
        <f t="shared" si="11"/>
        <v/>
      </c>
    </row>
    <row r="506" spans="2:32" ht="60" customHeight="1" x14ac:dyDescent="0.2">
      <c r="B506" s="29" t="str">
        <f>IF('PCA Licit, Dispensa, Inexi'!$A505="","",VLOOKUP(A506,dados!$A$1:$B$24,2,FALSE))</f>
        <v/>
      </c>
      <c r="C506" s="82"/>
      <c r="D506" s="55"/>
      <c r="E506" s="82"/>
      <c r="F506" s="19"/>
      <c r="G506" s="77"/>
      <c r="H506" s="77"/>
      <c r="I506" s="109"/>
      <c r="J506" s="51"/>
      <c r="K506" s="76"/>
      <c r="L506" s="85"/>
      <c r="M506" s="50"/>
      <c r="N506" s="50"/>
      <c r="O506" s="50"/>
      <c r="P506" s="50"/>
      <c r="Q506" s="86"/>
      <c r="R506" s="86"/>
      <c r="S506" s="77"/>
      <c r="T506" s="77"/>
      <c r="U506" s="77"/>
      <c r="V506" s="20"/>
      <c r="W506" s="97"/>
      <c r="X506" s="77"/>
      <c r="Y506" s="77"/>
      <c r="Z506" s="77"/>
      <c r="AA506" s="19"/>
      <c r="AB506" s="19"/>
      <c r="AC506" s="77"/>
      <c r="AD506" s="73"/>
      <c r="AE506" s="77"/>
      <c r="AF506" s="24" t="str">
        <f t="shared" si="11"/>
        <v/>
      </c>
    </row>
    <row r="507" spans="2:32" ht="60" customHeight="1" x14ac:dyDescent="0.2">
      <c r="B507" s="29" t="str">
        <f>IF('PCA Licit, Dispensa, Inexi'!$A506="","",VLOOKUP(A507,dados!$A$1:$B$24,2,FALSE))</f>
        <v/>
      </c>
      <c r="C507" s="82"/>
      <c r="D507" s="55"/>
      <c r="E507" s="82"/>
      <c r="F507" s="19"/>
      <c r="G507" s="77"/>
      <c r="H507" s="77"/>
      <c r="I507" s="109"/>
      <c r="J507" s="51"/>
      <c r="K507" s="76"/>
      <c r="L507" s="85"/>
      <c r="M507" s="50"/>
      <c r="N507" s="50"/>
      <c r="O507" s="50"/>
      <c r="P507" s="50"/>
      <c r="Q507" s="86"/>
      <c r="R507" s="86"/>
      <c r="S507" s="77"/>
      <c r="T507" s="77"/>
      <c r="U507" s="77"/>
      <c r="V507" s="20"/>
      <c r="W507" s="97"/>
      <c r="X507" s="77"/>
      <c r="Y507" s="77"/>
      <c r="Z507" s="77"/>
      <c r="AA507" s="19"/>
      <c r="AB507" s="19"/>
      <c r="AC507" s="77"/>
      <c r="AD507" s="73"/>
      <c r="AE507" s="77"/>
      <c r="AF507" s="24" t="str">
        <f t="shared" si="11"/>
        <v/>
      </c>
    </row>
    <row r="508" spans="2:32" ht="60" customHeight="1" x14ac:dyDescent="0.2">
      <c r="B508" s="29" t="str">
        <f>IF('PCA Licit, Dispensa, Inexi'!$A507="","",VLOOKUP(A508,dados!$A$1:$B$24,2,FALSE))</f>
        <v/>
      </c>
      <c r="C508" s="82"/>
      <c r="D508" s="55"/>
      <c r="E508" s="82"/>
      <c r="F508" s="19"/>
      <c r="G508" s="77"/>
      <c r="H508" s="77"/>
      <c r="I508" s="109"/>
      <c r="J508" s="51"/>
      <c r="K508" s="76"/>
      <c r="L508" s="85"/>
      <c r="M508" s="50"/>
      <c r="N508" s="50"/>
      <c r="O508" s="50"/>
      <c r="P508" s="50"/>
      <c r="Q508" s="86"/>
      <c r="R508" s="86"/>
      <c r="S508" s="77"/>
      <c r="T508" s="77"/>
      <c r="U508" s="77"/>
      <c r="V508" s="20"/>
      <c r="W508" s="97"/>
      <c r="X508" s="77"/>
      <c r="Y508" s="77"/>
      <c r="Z508" s="77"/>
      <c r="AA508" s="19"/>
      <c r="AB508" s="19"/>
      <c r="AC508" s="77"/>
      <c r="AD508" s="73"/>
      <c r="AE508" s="77"/>
      <c r="AF508" s="24" t="str">
        <f t="shared" si="11"/>
        <v/>
      </c>
    </row>
    <row r="509" spans="2:32" ht="60" customHeight="1" x14ac:dyDescent="0.2">
      <c r="B509" s="29" t="str">
        <f>IF('PCA Licit, Dispensa, Inexi'!$A508="","",VLOOKUP(A509,dados!$A$1:$B$24,2,FALSE))</f>
        <v/>
      </c>
      <c r="C509" s="82"/>
      <c r="D509" s="55"/>
      <c r="E509" s="82"/>
      <c r="F509" s="19"/>
      <c r="G509" s="77"/>
      <c r="H509" s="77"/>
      <c r="I509" s="109"/>
      <c r="J509" s="51"/>
      <c r="K509" s="76"/>
      <c r="L509" s="85"/>
      <c r="M509" s="50"/>
      <c r="N509" s="50"/>
      <c r="O509" s="50"/>
      <c r="P509" s="50"/>
      <c r="Q509" s="86"/>
      <c r="R509" s="86"/>
      <c r="S509" s="77"/>
      <c r="T509" s="77"/>
      <c r="U509" s="77"/>
      <c r="V509" s="20"/>
      <c r="W509" s="97"/>
      <c r="X509" s="77"/>
      <c r="Y509" s="77"/>
      <c r="Z509" s="77"/>
      <c r="AA509" s="19"/>
      <c r="AB509" s="19"/>
      <c r="AC509" s="77"/>
      <c r="AD509" s="73"/>
      <c r="AE509" s="77"/>
      <c r="AF509" s="24" t="str">
        <f t="shared" si="11"/>
        <v/>
      </c>
    </row>
    <row r="510" spans="2:32" ht="60" customHeight="1" x14ac:dyDescent="0.2">
      <c r="B510" s="29" t="str">
        <f>IF('PCA Licit, Dispensa, Inexi'!$A509="","",VLOOKUP(A510,dados!$A$1:$B$24,2,FALSE))</f>
        <v/>
      </c>
      <c r="C510" s="82"/>
      <c r="D510" s="55"/>
      <c r="E510" s="82"/>
      <c r="F510" s="19"/>
      <c r="G510" s="77"/>
      <c r="H510" s="77"/>
      <c r="I510" s="109"/>
      <c r="J510" s="51"/>
      <c r="K510" s="76"/>
      <c r="L510" s="85"/>
      <c r="M510" s="50"/>
      <c r="N510" s="50"/>
      <c r="O510" s="50"/>
      <c r="P510" s="50"/>
      <c r="Q510" s="86"/>
      <c r="R510" s="86"/>
      <c r="S510" s="77"/>
      <c r="T510" s="77"/>
      <c r="U510" s="77"/>
      <c r="V510" s="20"/>
      <c r="W510" s="97"/>
      <c r="X510" s="77"/>
      <c r="Y510" s="77"/>
      <c r="Z510" s="77"/>
      <c r="AA510" s="19"/>
      <c r="AB510" s="19"/>
      <c r="AC510" s="77"/>
      <c r="AD510" s="73"/>
      <c r="AE510" s="77"/>
      <c r="AF510" s="24" t="str">
        <f t="shared" si="11"/>
        <v/>
      </c>
    </row>
    <row r="511" spans="2:32" ht="60" customHeight="1" x14ac:dyDescent="0.2">
      <c r="B511" s="29" t="str">
        <f>IF('PCA Licit, Dispensa, Inexi'!$A510="","",VLOOKUP(A511,dados!$A$1:$B$24,2,FALSE))</f>
        <v/>
      </c>
      <c r="C511" s="82"/>
      <c r="D511" s="55"/>
      <c r="E511" s="82"/>
      <c r="F511" s="19"/>
      <c r="G511" s="77"/>
      <c r="H511" s="77"/>
      <c r="I511" s="109"/>
      <c r="J511" s="51"/>
      <c r="K511" s="76"/>
      <c r="L511" s="85"/>
      <c r="M511" s="50"/>
      <c r="N511" s="50"/>
      <c r="O511" s="50"/>
      <c r="P511" s="50"/>
      <c r="Q511" s="86"/>
      <c r="R511" s="86"/>
      <c r="S511" s="77"/>
      <c r="T511" s="77"/>
      <c r="U511" s="77"/>
      <c r="V511" s="20"/>
      <c r="W511" s="97"/>
      <c r="X511" s="77"/>
      <c r="Y511" s="77"/>
      <c r="Z511" s="77"/>
      <c r="AA511" s="19"/>
      <c r="AB511" s="19"/>
      <c r="AC511" s="77"/>
      <c r="AD511" s="73"/>
      <c r="AE511" s="77"/>
      <c r="AF511" s="24" t="str">
        <f t="shared" si="11"/>
        <v/>
      </c>
    </row>
    <row r="512" spans="2:32" ht="60" customHeight="1" x14ac:dyDescent="0.2">
      <c r="B512" s="29" t="str">
        <f>IF('PCA Licit, Dispensa, Inexi'!$A511="","",VLOOKUP(A512,dados!$A$1:$B$24,2,FALSE))</f>
        <v/>
      </c>
      <c r="C512" s="82"/>
      <c r="D512" s="55"/>
      <c r="E512" s="82"/>
      <c r="F512" s="19"/>
      <c r="G512" s="77"/>
      <c r="H512" s="77"/>
      <c r="I512" s="109"/>
      <c r="J512" s="51"/>
      <c r="K512" s="76"/>
      <c r="L512" s="85"/>
      <c r="M512" s="50"/>
      <c r="N512" s="50"/>
      <c r="O512" s="50"/>
      <c r="P512" s="50"/>
      <c r="Q512" s="86"/>
      <c r="R512" s="86"/>
      <c r="S512" s="77"/>
      <c r="T512" s="77"/>
      <c r="U512" s="77"/>
      <c r="V512" s="20"/>
      <c r="W512" s="97"/>
      <c r="X512" s="77"/>
      <c r="Y512" s="77"/>
      <c r="Z512" s="77"/>
      <c r="AA512" s="19"/>
      <c r="AB512" s="19"/>
      <c r="AC512" s="77"/>
      <c r="AD512" s="73"/>
      <c r="AE512" s="77"/>
      <c r="AF512" s="24" t="str">
        <f t="shared" ref="AF512:AF575" si="12">IF(AE512="","",DATEDIF(Y512,AE512,"d"))</f>
        <v/>
      </c>
    </row>
    <row r="513" spans="2:32" ht="60" customHeight="1" x14ac:dyDescent="0.2">
      <c r="B513" s="29" t="str">
        <f>IF('PCA Licit, Dispensa, Inexi'!$A512="","",VLOOKUP(A513,dados!$A$1:$B$24,2,FALSE))</f>
        <v/>
      </c>
      <c r="C513" s="82"/>
      <c r="D513" s="55"/>
      <c r="E513" s="82"/>
      <c r="F513" s="19"/>
      <c r="G513" s="77"/>
      <c r="H513" s="77"/>
      <c r="I513" s="109"/>
      <c r="J513" s="51"/>
      <c r="K513" s="76"/>
      <c r="L513" s="85"/>
      <c r="M513" s="50"/>
      <c r="N513" s="50"/>
      <c r="O513" s="50"/>
      <c r="P513" s="50"/>
      <c r="Q513" s="86"/>
      <c r="R513" s="86"/>
      <c r="S513" s="77"/>
      <c r="T513" s="77"/>
      <c r="U513" s="77"/>
      <c r="V513" s="20"/>
      <c r="W513" s="97"/>
      <c r="X513" s="77"/>
      <c r="Y513" s="77"/>
      <c r="Z513" s="77"/>
      <c r="AA513" s="19"/>
      <c r="AB513" s="19"/>
      <c r="AC513" s="77"/>
      <c r="AD513" s="73"/>
      <c r="AE513" s="77"/>
      <c r="AF513" s="24" t="str">
        <f t="shared" si="12"/>
        <v/>
      </c>
    </row>
    <row r="514" spans="2:32" ht="60" customHeight="1" x14ac:dyDescent="0.2">
      <c r="B514" s="29" t="str">
        <f>IF('PCA Licit, Dispensa, Inexi'!$A513="","",VLOOKUP(A514,dados!$A$1:$B$24,2,FALSE))</f>
        <v/>
      </c>
      <c r="C514" s="82"/>
      <c r="D514" s="55"/>
      <c r="E514" s="82"/>
      <c r="F514" s="19"/>
      <c r="G514" s="77"/>
      <c r="H514" s="77"/>
      <c r="I514" s="109"/>
      <c r="J514" s="51"/>
      <c r="K514" s="76"/>
      <c r="L514" s="85"/>
      <c r="M514" s="50"/>
      <c r="N514" s="50"/>
      <c r="O514" s="50"/>
      <c r="P514" s="50"/>
      <c r="Q514" s="86"/>
      <c r="R514" s="86"/>
      <c r="S514" s="77"/>
      <c r="T514" s="77"/>
      <c r="U514" s="77"/>
      <c r="V514" s="20"/>
      <c r="W514" s="97"/>
      <c r="X514" s="77"/>
      <c r="Y514" s="77"/>
      <c r="Z514" s="77"/>
      <c r="AA514" s="19"/>
      <c r="AB514" s="19"/>
      <c r="AC514" s="77"/>
      <c r="AD514" s="73"/>
      <c r="AE514" s="77"/>
      <c r="AF514" s="24" t="str">
        <f t="shared" si="12"/>
        <v/>
      </c>
    </row>
    <row r="515" spans="2:32" ht="60" customHeight="1" x14ac:dyDescent="0.2">
      <c r="B515" s="29" t="str">
        <f>IF('PCA Licit, Dispensa, Inexi'!$A514="","",VLOOKUP(A515,dados!$A$1:$B$24,2,FALSE))</f>
        <v/>
      </c>
      <c r="C515" s="82"/>
      <c r="D515" s="55"/>
      <c r="E515" s="82"/>
      <c r="F515" s="19"/>
      <c r="G515" s="77"/>
      <c r="H515" s="77"/>
      <c r="I515" s="109"/>
      <c r="J515" s="51"/>
      <c r="K515" s="76"/>
      <c r="L515" s="85"/>
      <c r="M515" s="50"/>
      <c r="N515" s="50"/>
      <c r="O515" s="50"/>
      <c r="P515" s="50"/>
      <c r="Q515" s="86"/>
      <c r="R515" s="86"/>
      <c r="S515" s="77"/>
      <c r="T515" s="77"/>
      <c r="U515" s="77"/>
      <c r="V515" s="20"/>
      <c r="W515" s="97"/>
      <c r="X515" s="77"/>
      <c r="Y515" s="77"/>
      <c r="Z515" s="77"/>
      <c r="AA515" s="19"/>
      <c r="AB515" s="19"/>
      <c r="AC515" s="77"/>
      <c r="AD515" s="73"/>
      <c r="AE515" s="77"/>
      <c r="AF515" s="24" t="str">
        <f t="shared" si="12"/>
        <v/>
      </c>
    </row>
    <row r="516" spans="2:32" ht="60" customHeight="1" x14ac:dyDescent="0.2">
      <c r="B516" s="29" t="str">
        <f>IF('PCA Licit, Dispensa, Inexi'!$A515="","",VLOOKUP(A516,dados!$A$1:$B$24,2,FALSE))</f>
        <v/>
      </c>
      <c r="C516" s="82"/>
      <c r="D516" s="55"/>
      <c r="E516" s="82"/>
      <c r="F516" s="19"/>
      <c r="G516" s="77"/>
      <c r="H516" s="77"/>
      <c r="I516" s="109"/>
      <c r="J516" s="51"/>
      <c r="K516" s="76"/>
      <c r="L516" s="85"/>
      <c r="M516" s="50"/>
      <c r="N516" s="50"/>
      <c r="O516" s="50"/>
      <c r="P516" s="50"/>
      <c r="Q516" s="86"/>
      <c r="R516" s="86"/>
      <c r="S516" s="77"/>
      <c r="T516" s="77"/>
      <c r="U516" s="77"/>
      <c r="V516" s="20"/>
      <c r="W516" s="97"/>
      <c r="X516" s="77"/>
      <c r="Y516" s="77"/>
      <c r="Z516" s="77"/>
      <c r="AA516" s="19"/>
      <c r="AB516" s="19"/>
      <c r="AC516" s="77"/>
      <c r="AD516" s="73"/>
      <c r="AE516" s="77"/>
      <c r="AF516" s="24" t="str">
        <f t="shared" si="12"/>
        <v/>
      </c>
    </row>
    <row r="517" spans="2:32" ht="60" customHeight="1" x14ac:dyDescent="0.2">
      <c r="B517" s="29" t="str">
        <f>IF('PCA Licit, Dispensa, Inexi'!$A516="","",VLOOKUP(A517,dados!$A$1:$B$24,2,FALSE))</f>
        <v/>
      </c>
      <c r="C517" s="82"/>
      <c r="D517" s="55"/>
      <c r="E517" s="82"/>
      <c r="F517" s="19"/>
      <c r="G517" s="77"/>
      <c r="H517" s="77"/>
      <c r="I517" s="109"/>
      <c r="J517" s="51"/>
      <c r="K517" s="76"/>
      <c r="L517" s="85"/>
      <c r="M517" s="50"/>
      <c r="N517" s="50"/>
      <c r="O517" s="50"/>
      <c r="P517" s="50"/>
      <c r="Q517" s="86"/>
      <c r="R517" s="86"/>
      <c r="S517" s="77"/>
      <c r="T517" s="77"/>
      <c r="U517" s="77"/>
      <c r="V517" s="20"/>
      <c r="W517" s="97"/>
      <c r="X517" s="77"/>
      <c r="Y517" s="77"/>
      <c r="Z517" s="77"/>
      <c r="AA517" s="19"/>
      <c r="AB517" s="19"/>
      <c r="AC517" s="77"/>
      <c r="AD517" s="73"/>
      <c r="AE517" s="77"/>
      <c r="AF517" s="24" t="str">
        <f t="shared" si="12"/>
        <v/>
      </c>
    </row>
    <row r="518" spans="2:32" ht="60" customHeight="1" x14ac:dyDescent="0.2">
      <c r="B518" s="29" t="str">
        <f>IF('PCA Licit, Dispensa, Inexi'!$A517="","",VLOOKUP(A518,dados!$A$1:$B$24,2,FALSE))</f>
        <v/>
      </c>
      <c r="C518" s="82"/>
      <c r="D518" s="55"/>
      <c r="E518" s="82"/>
      <c r="F518" s="19"/>
      <c r="G518" s="77"/>
      <c r="H518" s="77"/>
      <c r="I518" s="109"/>
      <c r="J518" s="51"/>
      <c r="K518" s="76"/>
      <c r="L518" s="85"/>
      <c r="M518" s="50"/>
      <c r="N518" s="50"/>
      <c r="O518" s="50"/>
      <c r="P518" s="50"/>
      <c r="Q518" s="86"/>
      <c r="R518" s="86"/>
      <c r="S518" s="77"/>
      <c r="T518" s="77"/>
      <c r="U518" s="77"/>
      <c r="V518" s="20"/>
      <c r="W518" s="97"/>
      <c r="X518" s="77"/>
      <c r="Y518" s="77"/>
      <c r="Z518" s="77"/>
      <c r="AA518" s="19"/>
      <c r="AB518" s="19"/>
      <c r="AC518" s="77"/>
      <c r="AD518" s="73"/>
      <c r="AE518" s="77"/>
      <c r="AF518" s="24" t="str">
        <f t="shared" si="12"/>
        <v/>
      </c>
    </row>
    <row r="519" spans="2:32" ht="60" customHeight="1" x14ac:dyDescent="0.2">
      <c r="B519" s="29" t="str">
        <f>IF('PCA Licit, Dispensa, Inexi'!$A518="","",VLOOKUP(A519,dados!$A$1:$B$24,2,FALSE))</f>
        <v/>
      </c>
      <c r="C519" s="82"/>
      <c r="D519" s="55"/>
      <c r="E519" s="82"/>
      <c r="F519" s="19"/>
      <c r="G519" s="77"/>
      <c r="H519" s="77"/>
      <c r="I519" s="109"/>
      <c r="J519" s="51"/>
      <c r="K519" s="76"/>
      <c r="L519" s="85"/>
      <c r="M519" s="50"/>
      <c r="N519" s="50"/>
      <c r="O519" s="50"/>
      <c r="P519" s="50"/>
      <c r="Q519" s="86"/>
      <c r="R519" s="86"/>
      <c r="S519" s="77"/>
      <c r="T519" s="77"/>
      <c r="U519" s="77"/>
      <c r="V519" s="20"/>
      <c r="W519" s="97"/>
      <c r="X519" s="77"/>
      <c r="Y519" s="77"/>
      <c r="Z519" s="77"/>
      <c r="AA519" s="19"/>
      <c r="AB519" s="19"/>
      <c r="AC519" s="77"/>
      <c r="AD519" s="73"/>
      <c r="AE519" s="77"/>
      <c r="AF519" s="24" t="str">
        <f t="shared" si="12"/>
        <v/>
      </c>
    </row>
    <row r="520" spans="2:32" ht="60" customHeight="1" x14ac:dyDescent="0.2">
      <c r="B520" s="29" t="str">
        <f>IF('PCA Licit, Dispensa, Inexi'!$A519="","",VLOOKUP(A520,dados!$A$1:$B$24,2,FALSE))</f>
        <v/>
      </c>
      <c r="C520" s="82"/>
      <c r="D520" s="55"/>
      <c r="E520" s="82"/>
      <c r="F520" s="19"/>
      <c r="G520" s="77"/>
      <c r="H520" s="77"/>
      <c r="I520" s="109"/>
      <c r="J520" s="51"/>
      <c r="K520" s="76"/>
      <c r="L520" s="85"/>
      <c r="M520" s="50"/>
      <c r="N520" s="50"/>
      <c r="O520" s="50"/>
      <c r="P520" s="50"/>
      <c r="Q520" s="86"/>
      <c r="R520" s="86"/>
      <c r="S520" s="77"/>
      <c r="T520" s="77"/>
      <c r="U520" s="77"/>
      <c r="V520" s="20"/>
      <c r="W520" s="97"/>
      <c r="X520" s="77"/>
      <c r="Y520" s="77"/>
      <c r="Z520" s="77"/>
      <c r="AA520" s="19"/>
      <c r="AB520" s="19"/>
      <c r="AC520" s="77"/>
      <c r="AD520" s="73"/>
      <c r="AE520" s="77"/>
      <c r="AF520" s="24" t="str">
        <f t="shared" si="12"/>
        <v/>
      </c>
    </row>
    <row r="521" spans="2:32" ht="60" customHeight="1" x14ac:dyDescent="0.2">
      <c r="B521" s="29" t="str">
        <f>IF('PCA Licit, Dispensa, Inexi'!$A520="","",VLOOKUP(A521,dados!$A$1:$B$24,2,FALSE))</f>
        <v/>
      </c>
      <c r="C521" s="82"/>
      <c r="D521" s="55"/>
      <c r="E521" s="82"/>
      <c r="F521" s="19"/>
      <c r="G521" s="77"/>
      <c r="H521" s="77"/>
      <c r="I521" s="109"/>
      <c r="J521" s="51"/>
      <c r="K521" s="76"/>
      <c r="L521" s="85"/>
      <c r="M521" s="50"/>
      <c r="N521" s="50"/>
      <c r="O521" s="50"/>
      <c r="P521" s="50"/>
      <c r="Q521" s="86"/>
      <c r="R521" s="86"/>
      <c r="S521" s="77"/>
      <c r="T521" s="77"/>
      <c r="U521" s="77"/>
      <c r="V521" s="20"/>
      <c r="W521" s="97"/>
      <c r="X521" s="77"/>
      <c r="Y521" s="77"/>
      <c r="Z521" s="77"/>
      <c r="AA521" s="19"/>
      <c r="AB521" s="19"/>
      <c r="AC521" s="77"/>
      <c r="AD521" s="73"/>
      <c r="AE521" s="77"/>
      <c r="AF521" s="24" t="str">
        <f t="shared" si="12"/>
        <v/>
      </c>
    </row>
    <row r="522" spans="2:32" ht="60" customHeight="1" x14ac:dyDescent="0.2">
      <c r="B522" s="29" t="str">
        <f>IF('PCA Licit, Dispensa, Inexi'!$A521="","",VLOOKUP(A522,dados!$A$1:$B$24,2,FALSE))</f>
        <v/>
      </c>
      <c r="C522" s="82"/>
      <c r="D522" s="55"/>
      <c r="E522" s="82"/>
      <c r="F522" s="19"/>
      <c r="G522" s="77"/>
      <c r="H522" s="77"/>
      <c r="I522" s="109"/>
      <c r="J522" s="51"/>
      <c r="K522" s="76"/>
      <c r="L522" s="85"/>
      <c r="M522" s="50"/>
      <c r="N522" s="50"/>
      <c r="O522" s="50"/>
      <c r="P522" s="50"/>
      <c r="Q522" s="86"/>
      <c r="R522" s="86"/>
      <c r="S522" s="77"/>
      <c r="T522" s="77"/>
      <c r="U522" s="77"/>
      <c r="V522" s="20"/>
      <c r="W522" s="97"/>
      <c r="X522" s="77"/>
      <c r="Y522" s="77"/>
      <c r="Z522" s="77"/>
      <c r="AA522" s="19"/>
      <c r="AB522" s="19"/>
      <c r="AC522" s="77"/>
      <c r="AD522" s="73"/>
      <c r="AE522" s="77"/>
      <c r="AF522" s="24" t="str">
        <f t="shared" si="12"/>
        <v/>
      </c>
    </row>
    <row r="523" spans="2:32" ht="60" customHeight="1" x14ac:dyDescent="0.2">
      <c r="B523" s="29" t="str">
        <f>IF('PCA Licit, Dispensa, Inexi'!$A522="","",VLOOKUP(A523,dados!$A$1:$B$24,2,FALSE))</f>
        <v/>
      </c>
      <c r="C523" s="82"/>
      <c r="D523" s="55"/>
      <c r="E523" s="82"/>
      <c r="F523" s="19"/>
      <c r="G523" s="77"/>
      <c r="H523" s="77"/>
      <c r="I523" s="109"/>
      <c r="J523" s="51"/>
      <c r="K523" s="76"/>
      <c r="L523" s="85"/>
      <c r="M523" s="50"/>
      <c r="N523" s="50"/>
      <c r="O523" s="50"/>
      <c r="P523" s="50"/>
      <c r="Q523" s="86"/>
      <c r="R523" s="86"/>
      <c r="S523" s="77"/>
      <c r="T523" s="77"/>
      <c r="U523" s="77"/>
      <c r="V523" s="20"/>
      <c r="W523" s="97"/>
      <c r="X523" s="77"/>
      <c r="Y523" s="77"/>
      <c r="Z523" s="77"/>
      <c r="AA523" s="19"/>
      <c r="AB523" s="19"/>
      <c r="AC523" s="77"/>
      <c r="AD523" s="73"/>
      <c r="AE523" s="77"/>
      <c r="AF523" s="24" t="str">
        <f t="shared" si="12"/>
        <v/>
      </c>
    </row>
    <row r="524" spans="2:32" ht="60" customHeight="1" x14ac:dyDescent="0.2">
      <c r="B524" s="29" t="str">
        <f>IF('PCA Licit, Dispensa, Inexi'!$A523="","",VLOOKUP(A524,dados!$A$1:$B$24,2,FALSE))</f>
        <v/>
      </c>
      <c r="C524" s="82"/>
      <c r="D524" s="55"/>
      <c r="E524" s="82"/>
      <c r="F524" s="19"/>
      <c r="G524" s="77"/>
      <c r="H524" s="77"/>
      <c r="I524" s="109"/>
      <c r="J524" s="51"/>
      <c r="K524" s="76"/>
      <c r="L524" s="85"/>
      <c r="M524" s="50"/>
      <c r="N524" s="50"/>
      <c r="O524" s="50"/>
      <c r="P524" s="50"/>
      <c r="Q524" s="86"/>
      <c r="R524" s="86"/>
      <c r="S524" s="77"/>
      <c r="T524" s="77"/>
      <c r="U524" s="77"/>
      <c r="V524" s="20"/>
      <c r="W524" s="97"/>
      <c r="X524" s="77"/>
      <c r="Y524" s="77"/>
      <c r="Z524" s="77"/>
      <c r="AA524" s="19"/>
      <c r="AB524" s="19"/>
      <c r="AC524" s="77"/>
      <c r="AD524" s="73"/>
      <c r="AE524" s="77"/>
      <c r="AF524" s="24" t="str">
        <f t="shared" si="12"/>
        <v/>
      </c>
    </row>
    <row r="525" spans="2:32" ht="60" customHeight="1" x14ac:dyDescent="0.2">
      <c r="B525" s="29" t="str">
        <f>IF('PCA Licit, Dispensa, Inexi'!$A524="","",VLOOKUP(A525,dados!$A$1:$B$24,2,FALSE))</f>
        <v/>
      </c>
      <c r="C525" s="82"/>
      <c r="D525" s="55"/>
      <c r="E525" s="82"/>
      <c r="F525" s="19"/>
      <c r="G525" s="77"/>
      <c r="H525" s="77"/>
      <c r="I525" s="109"/>
      <c r="J525" s="51"/>
      <c r="K525" s="76"/>
      <c r="L525" s="85"/>
      <c r="M525" s="50"/>
      <c r="N525" s="50"/>
      <c r="O525" s="50"/>
      <c r="P525" s="50"/>
      <c r="Q525" s="86"/>
      <c r="R525" s="86"/>
      <c r="S525" s="77"/>
      <c r="T525" s="77"/>
      <c r="U525" s="77"/>
      <c r="V525" s="20"/>
      <c r="W525" s="97"/>
      <c r="X525" s="77"/>
      <c r="Y525" s="77"/>
      <c r="Z525" s="77"/>
      <c r="AA525" s="19"/>
      <c r="AB525" s="19"/>
      <c r="AC525" s="77"/>
      <c r="AD525" s="73"/>
      <c r="AE525" s="77"/>
      <c r="AF525" s="24" t="str">
        <f t="shared" si="12"/>
        <v/>
      </c>
    </row>
    <row r="526" spans="2:32" ht="60" customHeight="1" x14ac:dyDescent="0.2">
      <c r="B526" s="29" t="str">
        <f>IF('PCA Licit, Dispensa, Inexi'!$A525="","",VLOOKUP(A526,dados!$A$1:$B$24,2,FALSE))</f>
        <v/>
      </c>
      <c r="C526" s="82"/>
      <c r="D526" s="55"/>
      <c r="E526" s="82"/>
      <c r="F526" s="19"/>
      <c r="G526" s="77"/>
      <c r="H526" s="77"/>
      <c r="I526" s="109"/>
      <c r="J526" s="51"/>
      <c r="K526" s="76"/>
      <c r="L526" s="85"/>
      <c r="M526" s="50"/>
      <c r="N526" s="50"/>
      <c r="O526" s="50"/>
      <c r="P526" s="50"/>
      <c r="Q526" s="86"/>
      <c r="R526" s="86"/>
      <c r="S526" s="77"/>
      <c r="T526" s="77"/>
      <c r="U526" s="77"/>
      <c r="V526" s="20"/>
      <c r="W526" s="97"/>
      <c r="X526" s="77"/>
      <c r="Y526" s="77"/>
      <c r="Z526" s="77"/>
      <c r="AA526" s="19"/>
      <c r="AB526" s="19"/>
      <c r="AC526" s="77"/>
      <c r="AD526" s="73"/>
      <c r="AE526" s="77"/>
      <c r="AF526" s="24" t="str">
        <f t="shared" si="12"/>
        <v/>
      </c>
    </row>
    <row r="527" spans="2:32" ht="60" customHeight="1" x14ac:dyDescent="0.2">
      <c r="B527" s="29" t="str">
        <f>IF('PCA Licit, Dispensa, Inexi'!$A526="","",VLOOKUP(A527,dados!$A$1:$B$24,2,FALSE))</f>
        <v/>
      </c>
      <c r="C527" s="82"/>
      <c r="D527" s="55"/>
      <c r="E527" s="82"/>
      <c r="F527" s="19"/>
      <c r="G527" s="77"/>
      <c r="H527" s="77"/>
      <c r="I527" s="109"/>
      <c r="J527" s="51"/>
      <c r="K527" s="76"/>
      <c r="L527" s="85"/>
      <c r="M527" s="50"/>
      <c r="N527" s="50"/>
      <c r="O527" s="50"/>
      <c r="P527" s="50"/>
      <c r="Q527" s="86"/>
      <c r="R527" s="86"/>
      <c r="S527" s="77"/>
      <c r="T527" s="77"/>
      <c r="U527" s="77"/>
      <c r="V527" s="20"/>
      <c r="W527" s="97"/>
      <c r="X527" s="77"/>
      <c r="Y527" s="77"/>
      <c r="Z527" s="77"/>
      <c r="AA527" s="19"/>
      <c r="AB527" s="19"/>
      <c r="AC527" s="77"/>
      <c r="AD527" s="73"/>
      <c r="AE527" s="77"/>
      <c r="AF527" s="24" t="str">
        <f t="shared" si="12"/>
        <v/>
      </c>
    </row>
    <row r="528" spans="2:32" ht="60" customHeight="1" x14ac:dyDescent="0.2">
      <c r="B528" s="29" t="str">
        <f>IF('PCA Licit, Dispensa, Inexi'!$A527="","",VLOOKUP(A528,dados!$A$1:$B$24,2,FALSE))</f>
        <v/>
      </c>
      <c r="C528" s="82"/>
      <c r="D528" s="55"/>
      <c r="E528" s="82"/>
      <c r="F528" s="19"/>
      <c r="G528" s="77"/>
      <c r="H528" s="77"/>
      <c r="I528" s="109"/>
      <c r="J528" s="51"/>
      <c r="K528" s="76"/>
      <c r="L528" s="85"/>
      <c r="M528" s="50"/>
      <c r="N528" s="50"/>
      <c r="O528" s="50"/>
      <c r="P528" s="50"/>
      <c r="Q528" s="86"/>
      <c r="R528" s="86"/>
      <c r="S528" s="77"/>
      <c r="T528" s="77"/>
      <c r="U528" s="77"/>
      <c r="V528" s="20"/>
      <c r="W528" s="97"/>
      <c r="X528" s="77"/>
      <c r="Y528" s="77"/>
      <c r="Z528" s="77"/>
      <c r="AA528" s="19"/>
      <c r="AB528" s="19"/>
      <c r="AC528" s="77"/>
      <c r="AD528" s="73"/>
      <c r="AE528" s="77"/>
      <c r="AF528" s="24" t="str">
        <f t="shared" si="12"/>
        <v/>
      </c>
    </row>
    <row r="529" spans="2:32" ht="60" customHeight="1" x14ac:dyDescent="0.2">
      <c r="B529" s="29" t="str">
        <f>IF('PCA Licit, Dispensa, Inexi'!$A528="","",VLOOKUP(A529,dados!$A$1:$B$24,2,FALSE))</f>
        <v/>
      </c>
      <c r="C529" s="82"/>
      <c r="D529" s="55"/>
      <c r="E529" s="82"/>
      <c r="F529" s="19"/>
      <c r="G529" s="77"/>
      <c r="H529" s="77"/>
      <c r="I529" s="109"/>
      <c r="J529" s="51"/>
      <c r="K529" s="76"/>
      <c r="L529" s="85"/>
      <c r="M529" s="50"/>
      <c r="N529" s="50"/>
      <c r="O529" s="50"/>
      <c r="P529" s="50"/>
      <c r="Q529" s="86"/>
      <c r="R529" s="86"/>
      <c r="S529" s="77"/>
      <c r="T529" s="77"/>
      <c r="U529" s="77"/>
      <c r="V529" s="20"/>
      <c r="W529" s="97"/>
      <c r="X529" s="77"/>
      <c r="Y529" s="77"/>
      <c r="Z529" s="77"/>
      <c r="AA529" s="19"/>
      <c r="AB529" s="19"/>
      <c r="AC529" s="77"/>
      <c r="AD529" s="73"/>
      <c r="AE529" s="77"/>
      <c r="AF529" s="24" t="str">
        <f t="shared" si="12"/>
        <v/>
      </c>
    </row>
    <row r="530" spans="2:32" ht="60" customHeight="1" x14ac:dyDescent="0.2">
      <c r="B530" s="29" t="str">
        <f>IF('PCA Licit, Dispensa, Inexi'!$A529="","",VLOOKUP(A530,dados!$A$1:$B$24,2,FALSE))</f>
        <v/>
      </c>
      <c r="C530" s="82"/>
      <c r="D530" s="55"/>
      <c r="E530" s="82"/>
      <c r="F530" s="19"/>
      <c r="G530" s="77"/>
      <c r="H530" s="77"/>
      <c r="I530" s="109"/>
      <c r="J530" s="51"/>
      <c r="K530" s="76"/>
      <c r="L530" s="85"/>
      <c r="M530" s="50"/>
      <c r="N530" s="50"/>
      <c r="O530" s="50"/>
      <c r="P530" s="50"/>
      <c r="Q530" s="86"/>
      <c r="R530" s="86"/>
      <c r="S530" s="77"/>
      <c r="T530" s="77"/>
      <c r="U530" s="77"/>
      <c r="V530" s="20"/>
      <c r="W530" s="97"/>
      <c r="X530" s="77"/>
      <c r="Y530" s="77"/>
      <c r="Z530" s="77"/>
      <c r="AA530" s="19"/>
      <c r="AB530" s="19"/>
      <c r="AC530" s="77"/>
      <c r="AD530" s="73"/>
      <c r="AE530" s="77"/>
      <c r="AF530" s="24" t="str">
        <f t="shared" si="12"/>
        <v/>
      </c>
    </row>
    <row r="531" spans="2:32" ht="60" customHeight="1" x14ac:dyDescent="0.2">
      <c r="B531" s="29" t="str">
        <f>IF('PCA Licit, Dispensa, Inexi'!$A530="","",VLOOKUP(A531,dados!$A$1:$B$24,2,FALSE))</f>
        <v/>
      </c>
      <c r="C531" s="82"/>
      <c r="D531" s="55"/>
      <c r="E531" s="82"/>
      <c r="F531" s="19"/>
      <c r="G531" s="77"/>
      <c r="H531" s="77"/>
      <c r="I531" s="109"/>
      <c r="J531" s="51"/>
      <c r="K531" s="76"/>
      <c r="L531" s="85"/>
      <c r="M531" s="50"/>
      <c r="N531" s="50"/>
      <c r="O531" s="50"/>
      <c r="P531" s="50"/>
      <c r="Q531" s="86"/>
      <c r="R531" s="86"/>
      <c r="S531" s="77"/>
      <c r="T531" s="77"/>
      <c r="U531" s="77"/>
      <c r="V531" s="20"/>
      <c r="W531" s="97"/>
      <c r="X531" s="77"/>
      <c r="Y531" s="77"/>
      <c r="Z531" s="77"/>
      <c r="AA531" s="19"/>
      <c r="AB531" s="19"/>
      <c r="AC531" s="77"/>
      <c r="AD531" s="73"/>
      <c r="AE531" s="77"/>
      <c r="AF531" s="24" t="str">
        <f t="shared" si="12"/>
        <v/>
      </c>
    </row>
    <row r="532" spans="2:32" ht="60" customHeight="1" x14ac:dyDescent="0.2">
      <c r="B532" s="29" t="str">
        <f>IF('PCA Licit, Dispensa, Inexi'!$A531="","",VLOOKUP(A532,dados!$A$1:$B$24,2,FALSE))</f>
        <v/>
      </c>
      <c r="C532" s="82"/>
      <c r="D532" s="55"/>
      <c r="E532" s="82"/>
      <c r="F532" s="19"/>
      <c r="G532" s="77"/>
      <c r="H532" s="77"/>
      <c r="I532" s="109"/>
      <c r="J532" s="51"/>
      <c r="K532" s="76"/>
      <c r="L532" s="85"/>
      <c r="M532" s="50"/>
      <c r="N532" s="50"/>
      <c r="O532" s="50"/>
      <c r="P532" s="50"/>
      <c r="Q532" s="86"/>
      <c r="R532" s="86"/>
      <c r="S532" s="77"/>
      <c r="T532" s="77"/>
      <c r="U532" s="77"/>
      <c r="V532" s="20"/>
      <c r="W532" s="97"/>
      <c r="X532" s="77"/>
      <c r="Y532" s="77"/>
      <c r="Z532" s="77"/>
      <c r="AA532" s="19"/>
      <c r="AB532" s="19"/>
      <c r="AC532" s="77"/>
      <c r="AD532" s="73"/>
      <c r="AE532" s="77"/>
      <c r="AF532" s="24" t="str">
        <f t="shared" si="12"/>
        <v/>
      </c>
    </row>
    <row r="533" spans="2:32" ht="60" customHeight="1" x14ac:dyDescent="0.2">
      <c r="B533" s="29" t="str">
        <f>IF('PCA Licit, Dispensa, Inexi'!$A532="","",VLOOKUP(A533,dados!$A$1:$B$24,2,FALSE))</f>
        <v/>
      </c>
      <c r="C533" s="82"/>
      <c r="D533" s="55"/>
      <c r="E533" s="82"/>
      <c r="F533" s="19"/>
      <c r="G533" s="77"/>
      <c r="H533" s="77"/>
      <c r="I533" s="109"/>
      <c r="J533" s="51"/>
      <c r="K533" s="76"/>
      <c r="L533" s="85"/>
      <c r="M533" s="50"/>
      <c r="N533" s="50"/>
      <c r="O533" s="50"/>
      <c r="P533" s="50"/>
      <c r="Q533" s="86"/>
      <c r="R533" s="86"/>
      <c r="S533" s="77"/>
      <c r="T533" s="77"/>
      <c r="U533" s="77"/>
      <c r="V533" s="20"/>
      <c r="W533" s="97"/>
      <c r="X533" s="77"/>
      <c r="Y533" s="77"/>
      <c r="Z533" s="77"/>
      <c r="AA533" s="19"/>
      <c r="AB533" s="19"/>
      <c r="AC533" s="77"/>
      <c r="AD533" s="73"/>
      <c r="AE533" s="77"/>
      <c r="AF533" s="24" t="str">
        <f t="shared" si="12"/>
        <v/>
      </c>
    </row>
    <row r="534" spans="2:32" ht="60" customHeight="1" x14ac:dyDescent="0.2">
      <c r="B534" s="29" t="str">
        <f>IF('PCA Licit, Dispensa, Inexi'!$A533="","",VLOOKUP(A534,dados!$A$1:$B$24,2,FALSE))</f>
        <v/>
      </c>
      <c r="C534" s="82"/>
      <c r="D534" s="55"/>
      <c r="E534" s="82"/>
      <c r="F534" s="19"/>
      <c r="G534" s="77"/>
      <c r="H534" s="77"/>
      <c r="I534" s="109"/>
      <c r="J534" s="51"/>
      <c r="K534" s="76"/>
      <c r="L534" s="85"/>
      <c r="M534" s="50"/>
      <c r="N534" s="50"/>
      <c r="O534" s="50"/>
      <c r="P534" s="50"/>
      <c r="Q534" s="86"/>
      <c r="R534" s="86"/>
      <c r="S534" s="77"/>
      <c r="T534" s="77"/>
      <c r="U534" s="77"/>
      <c r="V534" s="20"/>
      <c r="W534" s="97"/>
      <c r="X534" s="77"/>
      <c r="Y534" s="77"/>
      <c r="Z534" s="77"/>
      <c r="AA534" s="19"/>
      <c r="AB534" s="19"/>
      <c r="AC534" s="77"/>
      <c r="AD534" s="73"/>
      <c r="AE534" s="77"/>
      <c r="AF534" s="24" t="str">
        <f t="shared" si="12"/>
        <v/>
      </c>
    </row>
    <row r="535" spans="2:32" ht="60" customHeight="1" x14ac:dyDescent="0.2">
      <c r="B535" s="29" t="str">
        <f>IF('PCA Licit, Dispensa, Inexi'!$A534="","",VLOOKUP(A535,dados!$A$1:$B$24,2,FALSE))</f>
        <v/>
      </c>
      <c r="C535" s="82"/>
      <c r="D535" s="55"/>
      <c r="E535" s="82"/>
      <c r="F535" s="19"/>
      <c r="G535" s="77"/>
      <c r="H535" s="77"/>
      <c r="I535" s="109"/>
      <c r="J535" s="51"/>
      <c r="K535" s="76"/>
      <c r="L535" s="85"/>
      <c r="M535" s="50"/>
      <c r="N535" s="50"/>
      <c r="O535" s="50"/>
      <c r="P535" s="50"/>
      <c r="Q535" s="86"/>
      <c r="R535" s="86"/>
      <c r="S535" s="77"/>
      <c r="T535" s="77"/>
      <c r="U535" s="77"/>
      <c r="V535" s="20"/>
      <c r="W535" s="97"/>
      <c r="X535" s="77"/>
      <c r="Y535" s="77"/>
      <c r="Z535" s="77"/>
      <c r="AA535" s="19"/>
      <c r="AB535" s="19"/>
      <c r="AC535" s="77"/>
      <c r="AD535" s="73"/>
      <c r="AE535" s="77"/>
      <c r="AF535" s="24" t="str">
        <f t="shared" si="12"/>
        <v/>
      </c>
    </row>
    <row r="536" spans="2:32" ht="60" customHeight="1" x14ac:dyDescent="0.2">
      <c r="B536" s="29" t="str">
        <f>IF('PCA Licit, Dispensa, Inexi'!$A535="","",VLOOKUP(A536,dados!$A$1:$B$24,2,FALSE))</f>
        <v/>
      </c>
      <c r="C536" s="82"/>
      <c r="D536" s="55"/>
      <c r="E536" s="82"/>
      <c r="F536" s="19"/>
      <c r="G536" s="77"/>
      <c r="H536" s="77"/>
      <c r="I536" s="109"/>
      <c r="J536" s="51"/>
      <c r="K536" s="76"/>
      <c r="L536" s="85"/>
      <c r="M536" s="50"/>
      <c r="N536" s="50"/>
      <c r="O536" s="50"/>
      <c r="P536" s="50"/>
      <c r="Q536" s="86"/>
      <c r="R536" s="86"/>
      <c r="S536" s="77"/>
      <c r="T536" s="77"/>
      <c r="U536" s="77"/>
      <c r="V536" s="20"/>
      <c r="W536" s="97"/>
      <c r="X536" s="77"/>
      <c r="Y536" s="77"/>
      <c r="Z536" s="77"/>
      <c r="AA536" s="19"/>
      <c r="AB536" s="19"/>
      <c r="AC536" s="77"/>
      <c r="AD536" s="73"/>
      <c r="AE536" s="77"/>
      <c r="AF536" s="24" t="str">
        <f t="shared" si="12"/>
        <v/>
      </c>
    </row>
    <row r="537" spans="2:32" ht="60" customHeight="1" x14ac:dyDescent="0.2">
      <c r="B537" s="29" t="str">
        <f>IF('PCA Licit, Dispensa, Inexi'!$A536="","",VLOOKUP(A537,dados!$A$1:$B$24,2,FALSE))</f>
        <v/>
      </c>
      <c r="C537" s="82"/>
      <c r="D537" s="55"/>
      <c r="E537" s="82"/>
      <c r="F537" s="19"/>
      <c r="G537" s="77"/>
      <c r="H537" s="77"/>
      <c r="I537" s="109"/>
      <c r="J537" s="51"/>
      <c r="K537" s="76"/>
      <c r="L537" s="85"/>
      <c r="M537" s="50"/>
      <c r="N537" s="50"/>
      <c r="O537" s="50"/>
      <c r="P537" s="50"/>
      <c r="Q537" s="86"/>
      <c r="R537" s="86"/>
      <c r="S537" s="77"/>
      <c r="T537" s="77"/>
      <c r="U537" s="77"/>
      <c r="V537" s="20"/>
      <c r="W537" s="97"/>
      <c r="X537" s="77"/>
      <c r="Y537" s="77"/>
      <c r="Z537" s="77"/>
      <c r="AA537" s="19"/>
      <c r="AB537" s="19"/>
      <c r="AC537" s="77"/>
      <c r="AD537" s="73"/>
      <c r="AE537" s="77"/>
      <c r="AF537" s="24" t="str">
        <f t="shared" si="12"/>
        <v/>
      </c>
    </row>
    <row r="538" spans="2:32" ht="60" customHeight="1" x14ac:dyDescent="0.2">
      <c r="B538" s="29" t="str">
        <f>IF('PCA Licit, Dispensa, Inexi'!$A537="","",VLOOKUP(A538,dados!$A$1:$B$24,2,FALSE))</f>
        <v/>
      </c>
      <c r="C538" s="82"/>
      <c r="D538" s="55"/>
      <c r="E538" s="82"/>
      <c r="F538" s="19"/>
      <c r="G538" s="77"/>
      <c r="H538" s="77"/>
      <c r="I538" s="109"/>
      <c r="J538" s="51"/>
      <c r="K538" s="76"/>
      <c r="L538" s="85"/>
      <c r="M538" s="50"/>
      <c r="N538" s="50"/>
      <c r="O538" s="50"/>
      <c r="P538" s="50"/>
      <c r="Q538" s="86"/>
      <c r="R538" s="86"/>
      <c r="S538" s="77"/>
      <c r="T538" s="77"/>
      <c r="U538" s="77"/>
      <c r="V538" s="20"/>
      <c r="W538" s="97"/>
      <c r="X538" s="77"/>
      <c r="Y538" s="77"/>
      <c r="Z538" s="77"/>
      <c r="AA538" s="19"/>
      <c r="AB538" s="19"/>
      <c r="AC538" s="77"/>
      <c r="AD538" s="73"/>
      <c r="AE538" s="77"/>
      <c r="AF538" s="24" t="str">
        <f t="shared" si="12"/>
        <v/>
      </c>
    </row>
    <row r="539" spans="2:32" ht="60" customHeight="1" x14ac:dyDescent="0.2">
      <c r="B539" s="29" t="str">
        <f>IF('PCA Licit, Dispensa, Inexi'!$A538="","",VLOOKUP(A539,dados!$A$1:$B$24,2,FALSE))</f>
        <v/>
      </c>
      <c r="C539" s="82"/>
      <c r="D539" s="55"/>
      <c r="E539" s="82"/>
      <c r="F539" s="19"/>
      <c r="G539" s="77"/>
      <c r="H539" s="77"/>
      <c r="I539" s="109"/>
      <c r="J539" s="51"/>
      <c r="K539" s="76"/>
      <c r="L539" s="85"/>
      <c r="M539" s="50"/>
      <c r="N539" s="50"/>
      <c r="O539" s="50"/>
      <c r="P539" s="50"/>
      <c r="Q539" s="86"/>
      <c r="R539" s="86"/>
      <c r="S539" s="77"/>
      <c r="T539" s="77"/>
      <c r="U539" s="77"/>
      <c r="V539" s="20"/>
      <c r="W539" s="97"/>
      <c r="X539" s="77"/>
      <c r="Y539" s="77"/>
      <c r="Z539" s="77"/>
      <c r="AA539" s="19"/>
      <c r="AB539" s="19"/>
      <c r="AC539" s="77"/>
      <c r="AD539" s="73"/>
      <c r="AE539" s="77"/>
      <c r="AF539" s="24" t="str">
        <f t="shared" si="12"/>
        <v/>
      </c>
    </row>
    <row r="540" spans="2:32" ht="60" customHeight="1" x14ac:dyDescent="0.2">
      <c r="B540" s="29" t="str">
        <f>IF('PCA Licit, Dispensa, Inexi'!$A539="","",VLOOKUP(A540,dados!$A$1:$B$24,2,FALSE))</f>
        <v/>
      </c>
      <c r="C540" s="82"/>
      <c r="D540" s="55"/>
      <c r="E540" s="82"/>
      <c r="F540" s="19"/>
      <c r="G540" s="77"/>
      <c r="H540" s="77"/>
      <c r="I540" s="109"/>
      <c r="J540" s="51"/>
      <c r="K540" s="76"/>
      <c r="L540" s="85"/>
      <c r="M540" s="50"/>
      <c r="N540" s="50"/>
      <c r="O540" s="50"/>
      <c r="P540" s="50"/>
      <c r="Q540" s="86"/>
      <c r="R540" s="86"/>
      <c r="S540" s="77"/>
      <c r="T540" s="77"/>
      <c r="U540" s="77"/>
      <c r="V540" s="20"/>
      <c r="W540" s="97"/>
      <c r="X540" s="77"/>
      <c r="Y540" s="77"/>
      <c r="Z540" s="77"/>
      <c r="AA540" s="19"/>
      <c r="AB540" s="19"/>
      <c r="AC540" s="77"/>
      <c r="AD540" s="73"/>
      <c r="AE540" s="77"/>
      <c r="AF540" s="24" t="str">
        <f t="shared" si="12"/>
        <v/>
      </c>
    </row>
    <row r="541" spans="2:32" ht="60" customHeight="1" x14ac:dyDescent="0.2">
      <c r="B541" s="29" t="str">
        <f>IF('PCA Licit, Dispensa, Inexi'!$A540="","",VLOOKUP(A541,dados!$A$1:$B$24,2,FALSE))</f>
        <v/>
      </c>
      <c r="C541" s="82"/>
      <c r="D541" s="55"/>
      <c r="E541" s="82"/>
      <c r="F541" s="19"/>
      <c r="G541" s="77"/>
      <c r="H541" s="77"/>
      <c r="I541" s="109"/>
      <c r="J541" s="51"/>
      <c r="K541" s="76"/>
      <c r="L541" s="85"/>
      <c r="M541" s="50"/>
      <c r="N541" s="50"/>
      <c r="O541" s="50"/>
      <c r="P541" s="50"/>
      <c r="Q541" s="86"/>
      <c r="R541" s="86"/>
      <c r="S541" s="77"/>
      <c r="T541" s="77"/>
      <c r="U541" s="77"/>
      <c r="V541" s="20"/>
      <c r="W541" s="97"/>
      <c r="X541" s="77"/>
      <c r="Y541" s="77"/>
      <c r="Z541" s="77"/>
      <c r="AA541" s="19"/>
      <c r="AB541" s="19"/>
      <c r="AC541" s="77"/>
      <c r="AD541" s="73"/>
      <c r="AE541" s="77"/>
      <c r="AF541" s="24" t="str">
        <f t="shared" si="12"/>
        <v/>
      </c>
    </row>
    <row r="542" spans="2:32" ht="60" customHeight="1" x14ac:dyDescent="0.2">
      <c r="B542" s="29" t="str">
        <f>IF('PCA Licit, Dispensa, Inexi'!$A541="","",VLOOKUP(A542,dados!$A$1:$B$24,2,FALSE))</f>
        <v/>
      </c>
      <c r="C542" s="82"/>
      <c r="D542" s="55"/>
      <c r="E542" s="82"/>
      <c r="F542" s="19"/>
      <c r="G542" s="77"/>
      <c r="H542" s="77"/>
      <c r="I542" s="109"/>
      <c r="J542" s="51"/>
      <c r="K542" s="76"/>
      <c r="L542" s="85"/>
      <c r="M542" s="50"/>
      <c r="N542" s="50"/>
      <c r="O542" s="50"/>
      <c r="P542" s="50"/>
      <c r="Q542" s="86"/>
      <c r="R542" s="86"/>
      <c r="S542" s="77"/>
      <c r="T542" s="77"/>
      <c r="U542" s="77"/>
      <c r="V542" s="20"/>
      <c r="W542" s="97"/>
      <c r="X542" s="77"/>
      <c r="Y542" s="77"/>
      <c r="Z542" s="77"/>
      <c r="AA542" s="19"/>
      <c r="AB542" s="19"/>
      <c r="AC542" s="77"/>
      <c r="AD542" s="73"/>
      <c r="AE542" s="77"/>
      <c r="AF542" s="24" t="str">
        <f t="shared" si="12"/>
        <v/>
      </c>
    </row>
    <row r="543" spans="2:32" ht="60" customHeight="1" x14ac:dyDescent="0.2">
      <c r="B543" s="29" t="str">
        <f>IF('PCA Licit, Dispensa, Inexi'!$A542="","",VLOOKUP(A543,dados!$A$1:$B$24,2,FALSE))</f>
        <v/>
      </c>
      <c r="C543" s="82"/>
      <c r="D543" s="55"/>
      <c r="E543" s="82"/>
      <c r="F543" s="19"/>
      <c r="G543" s="77"/>
      <c r="H543" s="77"/>
      <c r="I543" s="109"/>
      <c r="J543" s="51"/>
      <c r="K543" s="76"/>
      <c r="L543" s="85"/>
      <c r="M543" s="50"/>
      <c r="N543" s="50"/>
      <c r="O543" s="50"/>
      <c r="P543" s="50"/>
      <c r="Q543" s="86"/>
      <c r="R543" s="86"/>
      <c r="S543" s="77"/>
      <c r="T543" s="77"/>
      <c r="U543" s="77"/>
      <c r="V543" s="20"/>
      <c r="W543" s="97"/>
      <c r="X543" s="77"/>
      <c r="Y543" s="77"/>
      <c r="Z543" s="77"/>
      <c r="AA543" s="19"/>
      <c r="AB543" s="19"/>
      <c r="AC543" s="77"/>
      <c r="AD543" s="73"/>
      <c r="AE543" s="77"/>
      <c r="AF543" s="24" t="str">
        <f t="shared" si="12"/>
        <v/>
      </c>
    </row>
    <row r="544" spans="2:32" ht="60" customHeight="1" x14ac:dyDescent="0.2">
      <c r="B544" s="29" t="str">
        <f>IF('PCA Licit, Dispensa, Inexi'!$A543="","",VLOOKUP(A544,dados!$A$1:$B$24,2,FALSE))</f>
        <v/>
      </c>
      <c r="C544" s="82"/>
      <c r="D544" s="55"/>
      <c r="E544" s="82"/>
      <c r="F544" s="19"/>
      <c r="G544" s="77"/>
      <c r="H544" s="77"/>
      <c r="I544" s="109"/>
      <c r="J544" s="51"/>
      <c r="K544" s="76"/>
      <c r="L544" s="85"/>
      <c r="M544" s="50"/>
      <c r="N544" s="50"/>
      <c r="O544" s="50"/>
      <c r="P544" s="50"/>
      <c r="Q544" s="86"/>
      <c r="R544" s="86"/>
      <c r="S544" s="77"/>
      <c r="T544" s="77"/>
      <c r="U544" s="77"/>
      <c r="V544" s="20"/>
      <c r="W544" s="97"/>
      <c r="X544" s="77"/>
      <c r="Y544" s="77"/>
      <c r="Z544" s="77"/>
      <c r="AA544" s="19"/>
      <c r="AB544" s="19"/>
      <c r="AC544" s="77"/>
      <c r="AD544" s="73"/>
      <c r="AE544" s="77"/>
      <c r="AF544" s="24" t="str">
        <f t="shared" si="12"/>
        <v/>
      </c>
    </row>
    <row r="545" spans="2:32" ht="60" customHeight="1" x14ac:dyDescent="0.2">
      <c r="B545" s="29" t="str">
        <f>IF('PCA Licit, Dispensa, Inexi'!$A544="","",VLOOKUP(A545,dados!$A$1:$B$24,2,FALSE))</f>
        <v/>
      </c>
      <c r="C545" s="82"/>
      <c r="D545" s="55"/>
      <c r="E545" s="82"/>
      <c r="F545" s="19"/>
      <c r="G545" s="77"/>
      <c r="H545" s="77"/>
      <c r="I545" s="109"/>
      <c r="J545" s="51"/>
      <c r="K545" s="76"/>
      <c r="L545" s="85"/>
      <c r="M545" s="50"/>
      <c r="N545" s="50"/>
      <c r="O545" s="50"/>
      <c r="P545" s="50"/>
      <c r="Q545" s="86"/>
      <c r="R545" s="86"/>
      <c r="S545" s="77"/>
      <c r="T545" s="77"/>
      <c r="U545" s="77"/>
      <c r="V545" s="20"/>
      <c r="W545" s="97"/>
      <c r="X545" s="77"/>
      <c r="Y545" s="77"/>
      <c r="Z545" s="77"/>
      <c r="AA545" s="19"/>
      <c r="AB545" s="19"/>
      <c r="AC545" s="77"/>
      <c r="AD545" s="73"/>
      <c r="AE545" s="77"/>
      <c r="AF545" s="24" t="str">
        <f t="shared" si="12"/>
        <v/>
      </c>
    </row>
    <row r="546" spans="2:32" ht="60" customHeight="1" x14ac:dyDescent="0.2">
      <c r="B546" s="29" t="str">
        <f>IF('PCA Licit, Dispensa, Inexi'!$A545="","",VLOOKUP(A546,dados!$A$1:$B$24,2,FALSE))</f>
        <v/>
      </c>
      <c r="C546" s="82"/>
      <c r="D546" s="55"/>
      <c r="E546" s="82"/>
      <c r="F546" s="19"/>
      <c r="G546" s="77"/>
      <c r="H546" s="77"/>
      <c r="I546" s="109"/>
      <c r="J546" s="51"/>
      <c r="K546" s="76"/>
      <c r="L546" s="85"/>
      <c r="M546" s="50"/>
      <c r="N546" s="50"/>
      <c r="O546" s="50"/>
      <c r="P546" s="50"/>
      <c r="Q546" s="86"/>
      <c r="R546" s="86"/>
      <c r="S546" s="77"/>
      <c r="T546" s="77"/>
      <c r="U546" s="77"/>
      <c r="V546" s="20"/>
      <c r="W546" s="97"/>
      <c r="X546" s="77"/>
      <c r="Y546" s="77"/>
      <c r="Z546" s="77"/>
      <c r="AA546" s="19"/>
      <c r="AB546" s="19"/>
      <c r="AC546" s="77"/>
      <c r="AD546" s="73"/>
      <c r="AE546" s="77"/>
      <c r="AF546" s="24" t="str">
        <f t="shared" si="12"/>
        <v/>
      </c>
    </row>
    <row r="547" spans="2:32" ht="60" customHeight="1" x14ac:dyDescent="0.2">
      <c r="B547" s="29" t="str">
        <f>IF('PCA Licit, Dispensa, Inexi'!$A546="","",VLOOKUP(A547,dados!$A$1:$B$24,2,FALSE))</f>
        <v/>
      </c>
      <c r="C547" s="82"/>
      <c r="D547" s="55"/>
      <c r="E547" s="82"/>
      <c r="F547" s="19"/>
      <c r="G547" s="77"/>
      <c r="H547" s="77"/>
      <c r="I547" s="109"/>
      <c r="J547" s="51"/>
      <c r="K547" s="76"/>
      <c r="L547" s="85"/>
      <c r="M547" s="50"/>
      <c r="N547" s="50"/>
      <c r="O547" s="50"/>
      <c r="P547" s="50"/>
      <c r="Q547" s="86"/>
      <c r="R547" s="86"/>
      <c r="S547" s="77"/>
      <c r="T547" s="77"/>
      <c r="U547" s="77"/>
      <c r="V547" s="20"/>
      <c r="W547" s="97"/>
      <c r="X547" s="77"/>
      <c r="Y547" s="77"/>
      <c r="Z547" s="77"/>
      <c r="AA547" s="19"/>
      <c r="AB547" s="19"/>
      <c r="AC547" s="77"/>
      <c r="AD547" s="73"/>
      <c r="AE547" s="77"/>
      <c r="AF547" s="24" t="str">
        <f t="shared" si="12"/>
        <v/>
      </c>
    </row>
    <row r="548" spans="2:32" ht="60" customHeight="1" x14ac:dyDescent="0.2">
      <c r="B548" s="29" t="str">
        <f>IF('PCA Licit, Dispensa, Inexi'!$A547="","",VLOOKUP(A548,dados!$A$1:$B$24,2,FALSE))</f>
        <v/>
      </c>
      <c r="C548" s="82"/>
      <c r="D548" s="55"/>
      <c r="E548" s="82"/>
      <c r="F548" s="19"/>
      <c r="G548" s="77"/>
      <c r="H548" s="77"/>
      <c r="I548" s="109"/>
      <c r="J548" s="51"/>
      <c r="K548" s="76"/>
      <c r="L548" s="85"/>
      <c r="M548" s="50"/>
      <c r="N548" s="50"/>
      <c r="O548" s="50"/>
      <c r="P548" s="50"/>
      <c r="Q548" s="86"/>
      <c r="R548" s="86"/>
      <c r="S548" s="77"/>
      <c r="T548" s="77"/>
      <c r="U548" s="77"/>
      <c r="V548" s="20"/>
      <c r="W548" s="97"/>
      <c r="X548" s="77"/>
      <c r="Y548" s="77"/>
      <c r="Z548" s="77"/>
      <c r="AA548" s="19"/>
      <c r="AB548" s="19"/>
      <c r="AC548" s="77"/>
      <c r="AD548" s="73"/>
      <c r="AE548" s="77"/>
      <c r="AF548" s="24" t="str">
        <f t="shared" si="12"/>
        <v/>
      </c>
    </row>
    <row r="549" spans="2:32" ht="60" customHeight="1" x14ac:dyDescent="0.2">
      <c r="B549" s="29" t="str">
        <f>IF('PCA Licit, Dispensa, Inexi'!$A548="","",VLOOKUP(A549,dados!$A$1:$B$24,2,FALSE))</f>
        <v/>
      </c>
      <c r="C549" s="82"/>
      <c r="D549" s="55"/>
      <c r="E549" s="82"/>
      <c r="F549" s="19"/>
      <c r="G549" s="77"/>
      <c r="H549" s="77"/>
      <c r="I549" s="109"/>
      <c r="J549" s="51"/>
      <c r="K549" s="76"/>
      <c r="L549" s="85"/>
      <c r="M549" s="50"/>
      <c r="N549" s="50"/>
      <c r="O549" s="50"/>
      <c r="P549" s="50"/>
      <c r="Q549" s="86"/>
      <c r="R549" s="86"/>
      <c r="S549" s="77"/>
      <c r="T549" s="77"/>
      <c r="U549" s="77"/>
      <c r="V549" s="20"/>
      <c r="W549" s="97"/>
      <c r="X549" s="77"/>
      <c r="Y549" s="77"/>
      <c r="Z549" s="77"/>
      <c r="AA549" s="19"/>
      <c r="AB549" s="19"/>
      <c r="AC549" s="77"/>
      <c r="AD549" s="73"/>
      <c r="AE549" s="77"/>
      <c r="AF549" s="24" t="str">
        <f t="shared" si="12"/>
        <v/>
      </c>
    </row>
    <row r="550" spans="2:32" ht="60" customHeight="1" x14ac:dyDescent="0.2">
      <c r="B550" s="29" t="str">
        <f>IF('PCA Licit, Dispensa, Inexi'!$A549="","",VLOOKUP(A550,dados!$A$1:$B$24,2,FALSE))</f>
        <v/>
      </c>
      <c r="C550" s="82"/>
      <c r="D550" s="55"/>
      <c r="E550" s="82"/>
      <c r="F550" s="19"/>
      <c r="G550" s="77"/>
      <c r="H550" s="77"/>
      <c r="I550" s="109"/>
      <c r="J550" s="51"/>
      <c r="K550" s="76"/>
      <c r="L550" s="85"/>
      <c r="M550" s="50"/>
      <c r="N550" s="50"/>
      <c r="O550" s="50"/>
      <c r="P550" s="50"/>
      <c r="Q550" s="86"/>
      <c r="R550" s="86"/>
      <c r="S550" s="77"/>
      <c r="T550" s="77"/>
      <c r="U550" s="77"/>
      <c r="V550" s="20"/>
      <c r="W550" s="97"/>
      <c r="X550" s="77"/>
      <c r="Y550" s="77"/>
      <c r="Z550" s="77"/>
      <c r="AA550" s="19"/>
      <c r="AB550" s="19"/>
      <c r="AC550" s="77"/>
      <c r="AD550" s="73"/>
      <c r="AE550" s="77"/>
      <c r="AF550" s="24" t="str">
        <f t="shared" si="12"/>
        <v/>
      </c>
    </row>
    <row r="551" spans="2:32" ht="60" customHeight="1" x14ac:dyDescent="0.2">
      <c r="B551" s="29" t="str">
        <f>IF('PCA Licit, Dispensa, Inexi'!$A550="","",VLOOKUP(A551,dados!$A$1:$B$24,2,FALSE))</f>
        <v/>
      </c>
      <c r="C551" s="82"/>
      <c r="D551" s="55"/>
      <c r="E551" s="82"/>
      <c r="F551" s="19"/>
      <c r="G551" s="77"/>
      <c r="H551" s="77"/>
      <c r="I551" s="109"/>
      <c r="J551" s="51"/>
      <c r="K551" s="76"/>
      <c r="L551" s="85"/>
      <c r="M551" s="50"/>
      <c r="N551" s="50"/>
      <c r="O551" s="50"/>
      <c r="P551" s="50"/>
      <c r="Q551" s="86"/>
      <c r="R551" s="86"/>
      <c r="S551" s="77"/>
      <c r="T551" s="77"/>
      <c r="U551" s="77"/>
      <c r="V551" s="20"/>
      <c r="W551" s="97"/>
      <c r="X551" s="77"/>
      <c r="Y551" s="77"/>
      <c r="Z551" s="77"/>
      <c r="AA551" s="19"/>
      <c r="AB551" s="19"/>
      <c r="AC551" s="77"/>
      <c r="AD551" s="73"/>
      <c r="AE551" s="77"/>
      <c r="AF551" s="24" t="str">
        <f t="shared" si="12"/>
        <v/>
      </c>
    </row>
    <row r="552" spans="2:32" ht="60" customHeight="1" x14ac:dyDescent="0.2">
      <c r="B552" s="29" t="str">
        <f>IF('PCA Licit, Dispensa, Inexi'!$A551="","",VLOOKUP(A552,dados!$A$1:$B$24,2,FALSE))</f>
        <v/>
      </c>
      <c r="C552" s="82"/>
      <c r="D552" s="55"/>
      <c r="E552" s="82"/>
      <c r="F552" s="19"/>
      <c r="G552" s="77"/>
      <c r="H552" s="77"/>
      <c r="I552" s="109"/>
      <c r="J552" s="51"/>
      <c r="K552" s="76"/>
      <c r="L552" s="85"/>
      <c r="M552" s="50"/>
      <c r="N552" s="50"/>
      <c r="O552" s="50"/>
      <c r="P552" s="50"/>
      <c r="Q552" s="86"/>
      <c r="R552" s="86"/>
      <c r="S552" s="77"/>
      <c r="T552" s="77"/>
      <c r="U552" s="77"/>
      <c r="V552" s="20"/>
      <c r="W552" s="97"/>
      <c r="X552" s="77"/>
      <c r="Y552" s="77"/>
      <c r="Z552" s="77"/>
      <c r="AA552" s="19"/>
      <c r="AB552" s="19"/>
      <c r="AC552" s="77"/>
      <c r="AD552" s="73"/>
      <c r="AE552" s="77"/>
      <c r="AF552" s="24" t="str">
        <f t="shared" si="12"/>
        <v/>
      </c>
    </row>
    <row r="553" spans="2:32" ht="60" customHeight="1" x14ac:dyDescent="0.2">
      <c r="B553" s="29" t="str">
        <f>IF('PCA Licit, Dispensa, Inexi'!$A552="","",VLOOKUP(A553,dados!$A$1:$B$24,2,FALSE))</f>
        <v/>
      </c>
      <c r="C553" s="82"/>
      <c r="D553" s="55"/>
      <c r="E553" s="82"/>
      <c r="F553" s="19"/>
      <c r="G553" s="77"/>
      <c r="H553" s="77"/>
      <c r="I553" s="109"/>
      <c r="J553" s="51"/>
      <c r="K553" s="76"/>
      <c r="L553" s="85"/>
      <c r="M553" s="50"/>
      <c r="N553" s="50"/>
      <c r="O553" s="50"/>
      <c r="P553" s="50"/>
      <c r="Q553" s="86"/>
      <c r="R553" s="86"/>
      <c r="S553" s="77"/>
      <c r="T553" s="77"/>
      <c r="U553" s="77"/>
      <c r="V553" s="20"/>
      <c r="W553" s="97"/>
      <c r="X553" s="77"/>
      <c r="Y553" s="77"/>
      <c r="Z553" s="77"/>
      <c r="AA553" s="19"/>
      <c r="AB553" s="19"/>
      <c r="AC553" s="77"/>
      <c r="AD553" s="73"/>
      <c r="AE553" s="77"/>
      <c r="AF553" s="24" t="str">
        <f t="shared" si="12"/>
        <v/>
      </c>
    </row>
    <row r="554" spans="2:32" ht="60" customHeight="1" x14ac:dyDescent="0.2">
      <c r="B554" s="29" t="str">
        <f>IF('PCA Licit, Dispensa, Inexi'!$A553="","",VLOOKUP(A554,dados!$A$1:$B$24,2,FALSE))</f>
        <v/>
      </c>
      <c r="C554" s="82"/>
      <c r="D554" s="55"/>
      <c r="E554" s="82"/>
      <c r="F554" s="19"/>
      <c r="G554" s="77"/>
      <c r="H554" s="77"/>
      <c r="I554" s="109"/>
      <c r="J554" s="51"/>
      <c r="K554" s="76"/>
      <c r="L554" s="85"/>
      <c r="M554" s="50"/>
      <c r="N554" s="50"/>
      <c r="O554" s="50"/>
      <c r="P554" s="50"/>
      <c r="Q554" s="86"/>
      <c r="R554" s="86"/>
      <c r="S554" s="77"/>
      <c r="T554" s="77"/>
      <c r="U554" s="77"/>
      <c r="V554" s="20"/>
      <c r="W554" s="97"/>
      <c r="X554" s="77"/>
      <c r="Y554" s="77"/>
      <c r="Z554" s="77"/>
      <c r="AA554" s="19"/>
      <c r="AB554" s="19"/>
      <c r="AC554" s="77"/>
      <c r="AD554" s="73"/>
      <c r="AE554" s="77"/>
      <c r="AF554" s="24" t="str">
        <f t="shared" si="12"/>
        <v/>
      </c>
    </row>
    <row r="555" spans="2:32" ht="60" customHeight="1" x14ac:dyDescent="0.2">
      <c r="B555" s="29" t="str">
        <f>IF('PCA Licit, Dispensa, Inexi'!$A554="","",VLOOKUP(A555,dados!$A$1:$B$24,2,FALSE))</f>
        <v/>
      </c>
      <c r="C555" s="82"/>
      <c r="D555" s="55"/>
      <c r="E555" s="82"/>
      <c r="F555" s="19"/>
      <c r="G555" s="77"/>
      <c r="H555" s="77"/>
      <c r="I555" s="109"/>
      <c r="J555" s="51"/>
      <c r="K555" s="76"/>
      <c r="L555" s="85"/>
      <c r="M555" s="50"/>
      <c r="N555" s="50"/>
      <c r="O555" s="50"/>
      <c r="P555" s="50"/>
      <c r="Q555" s="86"/>
      <c r="R555" s="86"/>
      <c r="S555" s="77"/>
      <c r="T555" s="77"/>
      <c r="U555" s="77"/>
      <c r="V555" s="20"/>
      <c r="W555" s="97"/>
      <c r="X555" s="77"/>
      <c r="Y555" s="77"/>
      <c r="Z555" s="77"/>
      <c r="AA555" s="19"/>
      <c r="AB555" s="19"/>
      <c r="AC555" s="77"/>
      <c r="AD555" s="73"/>
      <c r="AE555" s="77"/>
      <c r="AF555" s="24" t="str">
        <f t="shared" si="12"/>
        <v/>
      </c>
    </row>
    <row r="556" spans="2:32" ht="60" customHeight="1" x14ac:dyDescent="0.2">
      <c r="B556" s="29" t="str">
        <f>IF('PCA Licit, Dispensa, Inexi'!$A555="","",VLOOKUP(A556,dados!$A$1:$B$24,2,FALSE))</f>
        <v/>
      </c>
      <c r="C556" s="82"/>
      <c r="D556" s="55"/>
      <c r="E556" s="82"/>
      <c r="F556" s="19"/>
      <c r="G556" s="77"/>
      <c r="H556" s="77"/>
      <c r="I556" s="109"/>
      <c r="J556" s="51"/>
      <c r="K556" s="76"/>
      <c r="L556" s="85"/>
      <c r="M556" s="50"/>
      <c r="N556" s="50"/>
      <c r="O556" s="50"/>
      <c r="P556" s="50"/>
      <c r="Q556" s="86"/>
      <c r="R556" s="86"/>
      <c r="S556" s="77"/>
      <c r="T556" s="77"/>
      <c r="U556" s="77"/>
      <c r="V556" s="20"/>
      <c r="W556" s="97"/>
      <c r="X556" s="77"/>
      <c r="Y556" s="77"/>
      <c r="Z556" s="77"/>
      <c r="AA556" s="19"/>
      <c r="AB556" s="19"/>
      <c r="AC556" s="77"/>
      <c r="AD556" s="73"/>
      <c r="AE556" s="77"/>
      <c r="AF556" s="24" t="str">
        <f t="shared" si="12"/>
        <v/>
      </c>
    </row>
    <row r="557" spans="2:32" ht="60" customHeight="1" x14ac:dyDescent="0.2">
      <c r="B557" s="29" t="str">
        <f>IF('PCA Licit, Dispensa, Inexi'!$A556="","",VLOOKUP(A557,dados!$A$1:$B$24,2,FALSE))</f>
        <v/>
      </c>
      <c r="C557" s="82"/>
      <c r="D557" s="55"/>
      <c r="E557" s="82"/>
      <c r="F557" s="19"/>
      <c r="G557" s="77"/>
      <c r="H557" s="77"/>
      <c r="I557" s="109"/>
      <c r="J557" s="51"/>
      <c r="K557" s="76"/>
      <c r="L557" s="85"/>
      <c r="M557" s="50"/>
      <c r="N557" s="50"/>
      <c r="O557" s="50"/>
      <c r="P557" s="50"/>
      <c r="Q557" s="86"/>
      <c r="R557" s="86"/>
      <c r="S557" s="77"/>
      <c r="T557" s="77"/>
      <c r="U557" s="77"/>
      <c r="V557" s="20"/>
      <c r="W557" s="97"/>
      <c r="X557" s="77"/>
      <c r="Y557" s="77"/>
      <c r="Z557" s="77"/>
      <c r="AA557" s="19"/>
      <c r="AB557" s="19"/>
      <c r="AC557" s="77"/>
      <c r="AD557" s="73"/>
      <c r="AE557" s="77"/>
      <c r="AF557" s="24" t="str">
        <f t="shared" si="12"/>
        <v/>
      </c>
    </row>
    <row r="558" spans="2:32" ht="60" customHeight="1" x14ac:dyDescent="0.2">
      <c r="B558" s="29" t="str">
        <f>IF('PCA Licit, Dispensa, Inexi'!$A557="","",VLOOKUP(A558,dados!$A$1:$B$24,2,FALSE))</f>
        <v/>
      </c>
      <c r="C558" s="82"/>
      <c r="D558" s="55"/>
      <c r="E558" s="82"/>
      <c r="F558" s="19"/>
      <c r="G558" s="77"/>
      <c r="H558" s="77"/>
      <c r="I558" s="109"/>
      <c r="J558" s="51"/>
      <c r="K558" s="76"/>
      <c r="L558" s="85"/>
      <c r="M558" s="50"/>
      <c r="N558" s="50"/>
      <c r="O558" s="50"/>
      <c r="P558" s="50"/>
      <c r="Q558" s="86"/>
      <c r="R558" s="86"/>
      <c r="S558" s="77"/>
      <c r="T558" s="77"/>
      <c r="U558" s="77"/>
      <c r="V558" s="20"/>
      <c r="W558" s="97"/>
      <c r="X558" s="77"/>
      <c r="Y558" s="77"/>
      <c r="Z558" s="77"/>
      <c r="AA558" s="19"/>
      <c r="AB558" s="19"/>
      <c r="AC558" s="77"/>
      <c r="AD558" s="73"/>
      <c r="AE558" s="77"/>
      <c r="AF558" s="24" t="str">
        <f t="shared" si="12"/>
        <v/>
      </c>
    </row>
    <row r="559" spans="2:32" ht="60" customHeight="1" x14ac:dyDescent="0.2">
      <c r="B559" s="29" t="str">
        <f>IF('PCA Licit, Dispensa, Inexi'!$A558="","",VLOOKUP(A559,dados!$A$1:$B$24,2,FALSE))</f>
        <v/>
      </c>
      <c r="C559" s="82"/>
      <c r="D559" s="55"/>
      <c r="E559" s="82"/>
      <c r="F559" s="19"/>
      <c r="G559" s="77"/>
      <c r="H559" s="77"/>
      <c r="I559" s="109"/>
      <c r="J559" s="51"/>
      <c r="K559" s="76"/>
      <c r="L559" s="85"/>
      <c r="M559" s="50"/>
      <c r="N559" s="50"/>
      <c r="O559" s="50"/>
      <c r="P559" s="50"/>
      <c r="Q559" s="86"/>
      <c r="R559" s="86"/>
      <c r="S559" s="77"/>
      <c r="T559" s="77"/>
      <c r="U559" s="77"/>
      <c r="V559" s="20"/>
      <c r="W559" s="97"/>
      <c r="X559" s="77"/>
      <c r="Y559" s="77"/>
      <c r="Z559" s="77"/>
      <c r="AA559" s="19"/>
      <c r="AB559" s="19"/>
      <c r="AC559" s="77"/>
      <c r="AD559" s="73"/>
      <c r="AE559" s="77"/>
      <c r="AF559" s="24" t="str">
        <f t="shared" si="12"/>
        <v/>
      </c>
    </row>
    <row r="560" spans="2:32" ht="60" customHeight="1" x14ac:dyDescent="0.2">
      <c r="B560" s="29" t="str">
        <f>IF('PCA Licit, Dispensa, Inexi'!$A559="","",VLOOKUP(A560,dados!$A$1:$B$24,2,FALSE))</f>
        <v/>
      </c>
      <c r="C560" s="82"/>
      <c r="D560" s="55"/>
      <c r="E560" s="82"/>
      <c r="F560" s="19"/>
      <c r="G560" s="77"/>
      <c r="H560" s="77"/>
      <c r="I560" s="109"/>
      <c r="J560" s="51"/>
      <c r="K560" s="76"/>
      <c r="L560" s="85"/>
      <c r="M560" s="50"/>
      <c r="N560" s="50"/>
      <c r="O560" s="50"/>
      <c r="P560" s="50"/>
      <c r="Q560" s="86"/>
      <c r="R560" s="86"/>
      <c r="S560" s="77"/>
      <c r="T560" s="77"/>
      <c r="U560" s="77"/>
      <c r="V560" s="20"/>
      <c r="W560" s="97"/>
      <c r="X560" s="77"/>
      <c r="Y560" s="77"/>
      <c r="Z560" s="77"/>
      <c r="AA560" s="19"/>
      <c r="AB560" s="19"/>
      <c r="AC560" s="77"/>
      <c r="AD560" s="73"/>
      <c r="AE560" s="77"/>
      <c r="AF560" s="24" t="str">
        <f t="shared" si="12"/>
        <v/>
      </c>
    </row>
    <row r="561" spans="2:32" ht="60" customHeight="1" x14ac:dyDescent="0.2">
      <c r="B561" s="29" t="str">
        <f>IF('PCA Licit, Dispensa, Inexi'!$A560="","",VLOOKUP(A561,dados!$A$1:$B$24,2,FALSE))</f>
        <v/>
      </c>
      <c r="C561" s="82"/>
      <c r="D561" s="55"/>
      <c r="E561" s="82"/>
      <c r="F561" s="19"/>
      <c r="G561" s="77"/>
      <c r="H561" s="77"/>
      <c r="I561" s="109"/>
      <c r="J561" s="51"/>
      <c r="K561" s="76"/>
      <c r="L561" s="85"/>
      <c r="M561" s="50"/>
      <c r="N561" s="50"/>
      <c r="O561" s="50"/>
      <c r="P561" s="50"/>
      <c r="Q561" s="86"/>
      <c r="R561" s="86"/>
      <c r="S561" s="77"/>
      <c r="T561" s="77"/>
      <c r="U561" s="77"/>
      <c r="V561" s="20"/>
      <c r="W561" s="97"/>
      <c r="X561" s="77"/>
      <c r="Y561" s="77"/>
      <c r="Z561" s="77"/>
      <c r="AA561" s="19"/>
      <c r="AB561" s="19"/>
      <c r="AC561" s="77"/>
      <c r="AD561" s="73"/>
      <c r="AE561" s="77"/>
      <c r="AF561" s="24" t="str">
        <f t="shared" si="12"/>
        <v/>
      </c>
    </row>
    <row r="562" spans="2:32" ht="60" customHeight="1" x14ac:dyDescent="0.2">
      <c r="B562" s="29" t="str">
        <f>IF('PCA Licit, Dispensa, Inexi'!$A561="","",VLOOKUP(A562,dados!$A$1:$B$24,2,FALSE))</f>
        <v/>
      </c>
      <c r="C562" s="82"/>
      <c r="D562" s="55"/>
      <c r="E562" s="82"/>
      <c r="F562" s="19"/>
      <c r="G562" s="77"/>
      <c r="H562" s="77"/>
      <c r="I562" s="109"/>
      <c r="J562" s="51"/>
      <c r="K562" s="76"/>
      <c r="L562" s="85"/>
      <c r="M562" s="50"/>
      <c r="N562" s="50"/>
      <c r="O562" s="50"/>
      <c r="P562" s="50"/>
      <c r="Q562" s="86"/>
      <c r="R562" s="86"/>
      <c r="S562" s="77"/>
      <c r="T562" s="77"/>
      <c r="U562" s="77"/>
      <c r="V562" s="20"/>
      <c r="W562" s="97"/>
      <c r="X562" s="77"/>
      <c r="Y562" s="77"/>
      <c r="Z562" s="77"/>
      <c r="AA562" s="19"/>
      <c r="AB562" s="19"/>
      <c r="AC562" s="77"/>
      <c r="AD562" s="73"/>
      <c r="AE562" s="77"/>
      <c r="AF562" s="24" t="str">
        <f t="shared" si="12"/>
        <v/>
      </c>
    </row>
    <row r="563" spans="2:32" ht="60" customHeight="1" x14ac:dyDescent="0.2">
      <c r="B563" s="29" t="str">
        <f>IF('PCA Licit, Dispensa, Inexi'!$A562="","",VLOOKUP(A563,dados!$A$1:$B$24,2,FALSE))</f>
        <v/>
      </c>
      <c r="C563" s="82"/>
      <c r="D563" s="55"/>
      <c r="E563" s="82"/>
      <c r="F563" s="19"/>
      <c r="G563" s="77"/>
      <c r="H563" s="77"/>
      <c r="I563" s="109"/>
      <c r="J563" s="51"/>
      <c r="K563" s="76"/>
      <c r="L563" s="85"/>
      <c r="M563" s="50"/>
      <c r="N563" s="50"/>
      <c r="O563" s="50"/>
      <c r="P563" s="50"/>
      <c r="Q563" s="86"/>
      <c r="R563" s="86"/>
      <c r="S563" s="77"/>
      <c r="T563" s="77"/>
      <c r="U563" s="77"/>
      <c r="V563" s="20"/>
      <c r="W563" s="97"/>
      <c r="X563" s="77"/>
      <c r="Y563" s="77"/>
      <c r="Z563" s="77"/>
      <c r="AA563" s="19"/>
      <c r="AB563" s="19"/>
      <c r="AC563" s="77"/>
      <c r="AD563" s="73"/>
      <c r="AE563" s="77"/>
      <c r="AF563" s="24" t="str">
        <f t="shared" si="12"/>
        <v/>
      </c>
    </row>
    <row r="564" spans="2:32" ht="60" customHeight="1" x14ac:dyDescent="0.2">
      <c r="B564" s="29" t="str">
        <f>IF('PCA Licit, Dispensa, Inexi'!$A563="","",VLOOKUP(A564,dados!$A$1:$B$24,2,FALSE))</f>
        <v/>
      </c>
      <c r="C564" s="82"/>
      <c r="D564" s="55"/>
      <c r="E564" s="82"/>
      <c r="F564" s="19"/>
      <c r="G564" s="77"/>
      <c r="H564" s="77"/>
      <c r="I564" s="109"/>
      <c r="J564" s="51"/>
      <c r="K564" s="76"/>
      <c r="L564" s="85"/>
      <c r="M564" s="50"/>
      <c r="N564" s="50"/>
      <c r="O564" s="50"/>
      <c r="P564" s="50"/>
      <c r="Q564" s="86"/>
      <c r="R564" s="86"/>
      <c r="S564" s="77"/>
      <c r="T564" s="77"/>
      <c r="U564" s="77"/>
      <c r="V564" s="20"/>
      <c r="W564" s="97"/>
      <c r="X564" s="77"/>
      <c r="Y564" s="77"/>
      <c r="Z564" s="77"/>
      <c r="AA564" s="19"/>
      <c r="AB564" s="19"/>
      <c r="AC564" s="77"/>
      <c r="AD564" s="73"/>
      <c r="AE564" s="77"/>
      <c r="AF564" s="24" t="str">
        <f t="shared" si="12"/>
        <v/>
      </c>
    </row>
    <row r="565" spans="2:32" ht="60" customHeight="1" x14ac:dyDescent="0.2">
      <c r="B565" s="29" t="str">
        <f>IF('PCA Licit, Dispensa, Inexi'!$A564="","",VLOOKUP(A565,dados!$A$1:$B$24,2,FALSE))</f>
        <v/>
      </c>
      <c r="C565" s="82"/>
      <c r="D565" s="55"/>
      <c r="E565" s="82"/>
      <c r="F565" s="19"/>
      <c r="G565" s="77"/>
      <c r="H565" s="77"/>
      <c r="I565" s="109"/>
      <c r="J565" s="51"/>
      <c r="K565" s="76"/>
      <c r="L565" s="85"/>
      <c r="M565" s="50"/>
      <c r="N565" s="50"/>
      <c r="O565" s="50"/>
      <c r="P565" s="50"/>
      <c r="Q565" s="86"/>
      <c r="R565" s="86"/>
      <c r="S565" s="77"/>
      <c r="T565" s="77"/>
      <c r="U565" s="77"/>
      <c r="V565" s="20"/>
      <c r="W565" s="97"/>
      <c r="X565" s="77"/>
      <c r="Y565" s="77"/>
      <c r="Z565" s="77"/>
      <c r="AA565" s="19"/>
      <c r="AB565" s="19"/>
      <c r="AC565" s="77"/>
      <c r="AD565" s="73"/>
      <c r="AE565" s="77"/>
      <c r="AF565" s="24" t="str">
        <f t="shared" si="12"/>
        <v/>
      </c>
    </row>
    <row r="566" spans="2:32" ht="60" customHeight="1" x14ac:dyDescent="0.2">
      <c r="B566" s="29" t="str">
        <f>IF('PCA Licit, Dispensa, Inexi'!$A565="","",VLOOKUP(A566,dados!$A$1:$B$24,2,FALSE))</f>
        <v/>
      </c>
      <c r="C566" s="82"/>
      <c r="D566" s="55"/>
      <c r="E566" s="82"/>
      <c r="F566" s="19"/>
      <c r="G566" s="77"/>
      <c r="H566" s="77"/>
      <c r="I566" s="109"/>
      <c r="J566" s="51"/>
      <c r="K566" s="76"/>
      <c r="L566" s="85"/>
      <c r="M566" s="50"/>
      <c r="N566" s="50"/>
      <c r="O566" s="50"/>
      <c r="P566" s="50"/>
      <c r="Q566" s="86"/>
      <c r="R566" s="86"/>
      <c r="S566" s="77"/>
      <c r="T566" s="77"/>
      <c r="U566" s="77"/>
      <c r="V566" s="20"/>
      <c r="W566" s="97"/>
      <c r="X566" s="77"/>
      <c r="Y566" s="77"/>
      <c r="Z566" s="77"/>
      <c r="AA566" s="19"/>
      <c r="AB566" s="19"/>
      <c r="AC566" s="77"/>
      <c r="AD566" s="73"/>
      <c r="AE566" s="77"/>
      <c r="AF566" s="24" t="str">
        <f t="shared" si="12"/>
        <v/>
      </c>
    </row>
    <row r="567" spans="2:32" ht="60" customHeight="1" x14ac:dyDescent="0.2">
      <c r="B567" s="29" t="str">
        <f>IF('PCA Licit, Dispensa, Inexi'!$A566="","",VLOOKUP(A567,dados!$A$1:$B$24,2,FALSE))</f>
        <v/>
      </c>
      <c r="C567" s="82"/>
      <c r="D567" s="55"/>
      <c r="E567" s="82"/>
      <c r="F567" s="19"/>
      <c r="G567" s="77"/>
      <c r="H567" s="77"/>
      <c r="I567" s="109"/>
      <c r="J567" s="51"/>
      <c r="K567" s="76"/>
      <c r="L567" s="85"/>
      <c r="M567" s="50"/>
      <c r="N567" s="50"/>
      <c r="O567" s="50"/>
      <c r="P567" s="50"/>
      <c r="Q567" s="86"/>
      <c r="R567" s="86"/>
      <c r="S567" s="77"/>
      <c r="T567" s="77"/>
      <c r="U567" s="77"/>
      <c r="V567" s="20"/>
      <c r="W567" s="97"/>
      <c r="X567" s="77"/>
      <c r="Y567" s="77"/>
      <c r="Z567" s="77"/>
      <c r="AA567" s="19"/>
      <c r="AB567" s="19"/>
      <c r="AC567" s="77"/>
      <c r="AD567" s="73"/>
      <c r="AE567" s="77"/>
      <c r="AF567" s="24" t="str">
        <f t="shared" si="12"/>
        <v/>
      </c>
    </row>
    <row r="568" spans="2:32" ht="60" customHeight="1" x14ac:dyDescent="0.2">
      <c r="B568" s="29" t="str">
        <f>IF('PCA Licit, Dispensa, Inexi'!$A567="","",VLOOKUP(A568,dados!$A$1:$B$24,2,FALSE))</f>
        <v/>
      </c>
      <c r="C568" s="82"/>
      <c r="D568" s="55"/>
      <c r="E568" s="82"/>
      <c r="F568" s="19"/>
      <c r="G568" s="77"/>
      <c r="H568" s="77"/>
      <c r="I568" s="109"/>
      <c r="J568" s="51"/>
      <c r="K568" s="76"/>
      <c r="L568" s="85"/>
      <c r="M568" s="50"/>
      <c r="N568" s="50"/>
      <c r="O568" s="50"/>
      <c r="P568" s="50"/>
      <c r="Q568" s="86"/>
      <c r="R568" s="86"/>
      <c r="S568" s="77"/>
      <c r="T568" s="77"/>
      <c r="U568" s="77"/>
      <c r="V568" s="20"/>
      <c r="W568" s="97"/>
      <c r="X568" s="77"/>
      <c r="Y568" s="77"/>
      <c r="Z568" s="77"/>
      <c r="AA568" s="19"/>
      <c r="AB568" s="19"/>
      <c r="AC568" s="77"/>
      <c r="AD568" s="73"/>
      <c r="AE568" s="77"/>
      <c r="AF568" s="24" t="str">
        <f t="shared" si="12"/>
        <v/>
      </c>
    </row>
    <row r="569" spans="2:32" ht="60" customHeight="1" x14ac:dyDescent="0.2">
      <c r="B569" s="29" t="str">
        <f>IF('PCA Licit, Dispensa, Inexi'!$A568="","",VLOOKUP(A569,dados!$A$1:$B$24,2,FALSE))</f>
        <v/>
      </c>
      <c r="C569" s="82"/>
      <c r="D569" s="55"/>
      <c r="E569" s="82"/>
      <c r="F569" s="19"/>
      <c r="G569" s="77"/>
      <c r="H569" s="77"/>
      <c r="I569" s="109"/>
      <c r="J569" s="51"/>
      <c r="K569" s="76"/>
      <c r="L569" s="85"/>
      <c r="M569" s="50"/>
      <c r="N569" s="50"/>
      <c r="O569" s="50"/>
      <c r="P569" s="50"/>
      <c r="Q569" s="86"/>
      <c r="R569" s="86"/>
      <c r="S569" s="77"/>
      <c r="T569" s="77"/>
      <c r="U569" s="77"/>
      <c r="V569" s="20"/>
      <c r="W569" s="97"/>
      <c r="X569" s="77"/>
      <c r="Y569" s="77"/>
      <c r="Z569" s="77"/>
      <c r="AA569" s="19"/>
      <c r="AB569" s="19"/>
      <c r="AC569" s="77"/>
      <c r="AD569" s="73"/>
      <c r="AE569" s="77"/>
      <c r="AF569" s="24" t="str">
        <f t="shared" si="12"/>
        <v/>
      </c>
    </row>
    <row r="570" spans="2:32" ht="60" customHeight="1" x14ac:dyDescent="0.2">
      <c r="B570" s="29" t="str">
        <f>IF('PCA Licit, Dispensa, Inexi'!$A569="","",VLOOKUP(A570,dados!$A$1:$B$24,2,FALSE))</f>
        <v/>
      </c>
      <c r="C570" s="82"/>
      <c r="D570" s="55"/>
      <c r="E570" s="82"/>
      <c r="F570" s="19"/>
      <c r="G570" s="77"/>
      <c r="H570" s="77"/>
      <c r="I570" s="109"/>
      <c r="J570" s="51"/>
      <c r="K570" s="76"/>
      <c r="L570" s="85"/>
      <c r="M570" s="50"/>
      <c r="N570" s="50"/>
      <c r="O570" s="50"/>
      <c r="P570" s="50"/>
      <c r="Q570" s="86"/>
      <c r="R570" s="86"/>
      <c r="S570" s="77"/>
      <c r="T570" s="77"/>
      <c r="U570" s="77"/>
      <c r="V570" s="20"/>
      <c r="W570" s="97"/>
      <c r="X570" s="77"/>
      <c r="Y570" s="77"/>
      <c r="Z570" s="77"/>
      <c r="AA570" s="19"/>
      <c r="AB570" s="19"/>
      <c r="AC570" s="77"/>
      <c r="AD570" s="73"/>
      <c r="AE570" s="77"/>
      <c r="AF570" s="24" t="str">
        <f t="shared" si="12"/>
        <v/>
      </c>
    </row>
    <row r="571" spans="2:32" ht="60" customHeight="1" x14ac:dyDescent="0.2">
      <c r="B571" s="29" t="str">
        <f>IF('PCA Licit, Dispensa, Inexi'!$A570="","",VLOOKUP(A571,dados!$A$1:$B$24,2,FALSE))</f>
        <v/>
      </c>
      <c r="C571" s="82"/>
      <c r="D571" s="55"/>
      <c r="E571" s="82"/>
      <c r="F571" s="19"/>
      <c r="G571" s="77"/>
      <c r="H571" s="77"/>
      <c r="I571" s="109"/>
      <c r="J571" s="51"/>
      <c r="K571" s="76"/>
      <c r="L571" s="85"/>
      <c r="M571" s="50"/>
      <c r="N571" s="50"/>
      <c r="O571" s="50"/>
      <c r="P571" s="50"/>
      <c r="Q571" s="86"/>
      <c r="R571" s="86"/>
      <c r="S571" s="77"/>
      <c r="T571" s="77"/>
      <c r="U571" s="77"/>
      <c r="V571" s="20"/>
      <c r="W571" s="97"/>
      <c r="X571" s="77"/>
      <c r="Y571" s="77"/>
      <c r="Z571" s="77"/>
      <c r="AA571" s="19"/>
      <c r="AB571" s="19"/>
      <c r="AC571" s="77"/>
      <c r="AD571" s="73"/>
      <c r="AE571" s="77"/>
      <c r="AF571" s="24" t="str">
        <f t="shared" si="12"/>
        <v/>
      </c>
    </row>
    <row r="572" spans="2:32" ht="60" customHeight="1" x14ac:dyDescent="0.2">
      <c r="B572" s="29" t="str">
        <f>IF('PCA Licit, Dispensa, Inexi'!$A571="","",VLOOKUP(A572,dados!$A$1:$B$24,2,FALSE))</f>
        <v/>
      </c>
      <c r="C572" s="82"/>
      <c r="D572" s="55"/>
      <c r="E572" s="82"/>
      <c r="F572" s="19"/>
      <c r="G572" s="77"/>
      <c r="H572" s="77"/>
      <c r="I572" s="109"/>
      <c r="J572" s="51"/>
      <c r="K572" s="76"/>
      <c r="L572" s="85"/>
      <c r="M572" s="50"/>
      <c r="N572" s="50"/>
      <c r="O572" s="50"/>
      <c r="P572" s="50"/>
      <c r="Q572" s="86"/>
      <c r="R572" s="86"/>
      <c r="S572" s="77"/>
      <c r="T572" s="77"/>
      <c r="U572" s="77"/>
      <c r="V572" s="20"/>
      <c r="W572" s="97"/>
      <c r="X572" s="77"/>
      <c r="Y572" s="77"/>
      <c r="Z572" s="77"/>
      <c r="AA572" s="19"/>
      <c r="AB572" s="19"/>
      <c r="AC572" s="77"/>
      <c r="AD572" s="73"/>
      <c r="AE572" s="77"/>
      <c r="AF572" s="24" t="str">
        <f t="shared" si="12"/>
        <v/>
      </c>
    </row>
    <row r="573" spans="2:32" ht="60" customHeight="1" x14ac:dyDescent="0.2">
      <c r="B573" s="29" t="str">
        <f>IF('PCA Licit, Dispensa, Inexi'!$A572="","",VLOOKUP(A573,dados!$A$1:$B$24,2,FALSE))</f>
        <v/>
      </c>
      <c r="C573" s="82"/>
      <c r="D573" s="55"/>
      <c r="E573" s="82"/>
      <c r="F573" s="19"/>
      <c r="G573" s="77"/>
      <c r="H573" s="77"/>
      <c r="I573" s="109"/>
      <c r="J573" s="51"/>
      <c r="K573" s="76"/>
      <c r="L573" s="85"/>
      <c r="M573" s="50"/>
      <c r="N573" s="50"/>
      <c r="O573" s="50"/>
      <c r="P573" s="50"/>
      <c r="Q573" s="86"/>
      <c r="R573" s="86"/>
      <c r="S573" s="77"/>
      <c r="T573" s="77"/>
      <c r="U573" s="77"/>
      <c r="V573" s="20"/>
      <c r="W573" s="97"/>
      <c r="X573" s="77"/>
      <c r="Y573" s="77"/>
      <c r="Z573" s="77"/>
      <c r="AA573" s="19"/>
      <c r="AB573" s="19"/>
      <c r="AC573" s="77"/>
      <c r="AD573" s="73"/>
      <c r="AE573" s="77"/>
      <c r="AF573" s="24" t="str">
        <f t="shared" si="12"/>
        <v/>
      </c>
    </row>
    <row r="574" spans="2:32" ht="60" customHeight="1" x14ac:dyDescent="0.2">
      <c r="B574" s="29" t="str">
        <f>IF('PCA Licit, Dispensa, Inexi'!$A573="","",VLOOKUP(A574,dados!$A$1:$B$24,2,FALSE))</f>
        <v/>
      </c>
      <c r="C574" s="82"/>
      <c r="D574" s="55"/>
      <c r="E574" s="82"/>
      <c r="F574" s="19"/>
      <c r="G574" s="77"/>
      <c r="H574" s="77"/>
      <c r="I574" s="109"/>
      <c r="J574" s="51"/>
      <c r="K574" s="76"/>
      <c r="L574" s="85"/>
      <c r="M574" s="50"/>
      <c r="N574" s="50"/>
      <c r="O574" s="50"/>
      <c r="P574" s="50"/>
      <c r="Q574" s="86"/>
      <c r="R574" s="86"/>
      <c r="S574" s="77"/>
      <c r="T574" s="77"/>
      <c r="U574" s="77"/>
      <c r="V574" s="20"/>
      <c r="W574" s="97"/>
      <c r="X574" s="77"/>
      <c r="Y574" s="77"/>
      <c r="Z574" s="77"/>
      <c r="AA574" s="19"/>
      <c r="AB574" s="19"/>
      <c r="AC574" s="77"/>
      <c r="AD574" s="73"/>
      <c r="AE574" s="77"/>
      <c r="AF574" s="24" t="str">
        <f t="shared" si="12"/>
        <v/>
      </c>
    </row>
    <row r="575" spans="2:32" ht="60" customHeight="1" x14ac:dyDescent="0.2">
      <c r="B575" s="29" t="str">
        <f>IF('PCA Licit, Dispensa, Inexi'!$A574="","",VLOOKUP(A575,dados!$A$1:$B$24,2,FALSE))</f>
        <v/>
      </c>
      <c r="C575" s="82"/>
      <c r="D575" s="55"/>
      <c r="E575" s="82"/>
      <c r="F575" s="19"/>
      <c r="G575" s="77"/>
      <c r="H575" s="77"/>
      <c r="I575" s="109"/>
      <c r="J575" s="51"/>
      <c r="K575" s="76"/>
      <c r="L575" s="85"/>
      <c r="M575" s="50"/>
      <c r="N575" s="50"/>
      <c r="O575" s="50"/>
      <c r="P575" s="50"/>
      <c r="Q575" s="86"/>
      <c r="R575" s="86"/>
      <c r="S575" s="77"/>
      <c r="T575" s="77"/>
      <c r="U575" s="77"/>
      <c r="V575" s="20"/>
      <c r="W575" s="97"/>
      <c r="X575" s="77"/>
      <c r="Y575" s="77"/>
      <c r="Z575" s="77"/>
      <c r="AA575" s="19"/>
      <c r="AB575" s="19"/>
      <c r="AC575" s="77"/>
      <c r="AD575" s="73"/>
      <c r="AE575" s="77"/>
      <c r="AF575" s="24" t="str">
        <f t="shared" si="12"/>
        <v/>
      </c>
    </row>
    <row r="576" spans="2:32" ht="60" customHeight="1" x14ac:dyDescent="0.2">
      <c r="B576" s="29" t="str">
        <f>IF('PCA Licit, Dispensa, Inexi'!$A575="","",VLOOKUP(A576,dados!$A$1:$B$24,2,FALSE))</f>
        <v/>
      </c>
      <c r="C576" s="82"/>
      <c r="D576" s="55"/>
      <c r="E576" s="82"/>
      <c r="F576" s="19"/>
      <c r="G576" s="77"/>
      <c r="H576" s="77"/>
      <c r="I576" s="109"/>
      <c r="J576" s="51"/>
      <c r="K576" s="76"/>
      <c r="L576" s="85"/>
      <c r="M576" s="50"/>
      <c r="N576" s="50"/>
      <c r="O576" s="50"/>
      <c r="P576" s="50"/>
      <c r="Q576" s="86"/>
      <c r="R576" s="86"/>
      <c r="S576" s="77"/>
      <c r="T576" s="77"/>
      <c r="U576" s="77"/>
      <c r="V576" s="20"/>
      <c r="W576" s="97"/>
      <c r="X576" s="77"/>
      <c r="Y576" s="77"/>
      <c r="Z576" s="77"/>
      <c r="AA576" s="19"/>
      <c r="AB576" s="19"/>
      <c r="AC576" s="77"/>
      <c r="AD576" s="73"/>
      <c r="AE576" s="77"/>
      <c r="AF576" s="24" t="str">
        <f t="shared" ref="AF576:AF639" si="13">IF(AE576="","",DATEDIF(Y576,AE576,"d"))</f>
        <v/>
      </c>
    </row>
    <row r="577" spans="2:32" ht="60" customHeight="1" x14ac:dyDescent="0.2">
      <c r="B577" s="29" t="str">
        <f>IF('PCA Licit, Dispensa, Inexi'!$A576="","",VLOOKUP(A577,dados!$A$1:$B$24,2,FALSE))</f>
        <v/>
      </c>
      <c r="C577" s="82"/>
      <c r="D577" s="55"/>
      <c r="E577" s="82"/>
      <c r="F577" s="19"/>
      <c r="G577" s="77"/>
      <c r="H577" s="77"/>
      <c r="I577" s="109"/>
      <c r="J577" s="51"/>
      <c r="K577" s="76"/>
      <c r="L577" s="85"/>
      <c r="M577" s="50"/>
      <c r="N577" s="50"/>
      <c r="O577" s="50"/>
      <c r="P577" s="50"/>
      <c r="Q577" s="86"/>
      <c r="R577" s="86"/>
      <c r="S577" s="77"/>
      <c r="T577" s="77"/>
      <c r="U577" s="77"/>
      <c r="V577" s="20"/>
      <c r="W577" s="97"/>
      <c r="X577" s="77"/>
      <c r="Y577" s="77"/>
      <c r="Z577" s="77"/>
      <c r="AA577" s="19"/>
      <c r="AB577" s="19"/>
      <c r="AC577" s="77"/>
      <c r="AD577" s="73"/>
      <c r="AE577" s="77"/>
      <c r="AF577" s="24" t="str">
        <f t="shared" si="13"/>
        <v/>
      </c>
    </row>
    <row r="578" spans="2:32" ht="60" customHeight="1" x14ac:dyDescent="0.2">
      <c r="B578" s="29" t="str">
        <f>IF('PCA Licit, Dispensa, Inexi'!$A577="","",VLOOKUP(A578,dados!$A$1:$B$24,2,FALSE))</f>
        <v/>
      </c>
      <c r="C578" s="82"/>
      <c r="D578" s="55"/>
      <c r="E578" s="82"/>
      <c r="F578" s="19"/>
      <c r="G578" s="77"/>
      <c r="H578" s="77"/>
      <c r="I578" s="109"/>
      <c r="J578" s="51"/>
      <c r="K578" s="76"/>
      <c r="L578" s="85"/>
      <c r="M578" s="50"/>
      <c r="N578" s="50"/>
      <c r="O578" s="50"/>
      <c r="P578" s="50"/>
      <c r="Q578" s="86"/>
      <c r="R578" s="86"/>
      <c r="S578" s="77"/>
      <c r="T578" s="77"/>
      <c r="U578" s="77"/>
      <c r="V578" s="20"/>
      <c r="W578" s="97"/>
      <c r="X578" s="77"/>
      <c r="Y578" s="77"/>
      <c r="Z578" s="77"/>
      <c r="AA578" s="19"/>
      <c r="AB578" s="19"/>
      <c r="AC578" s="77"/>
      <c r="AD578" s="73"/>
      <c r="AE578" s="77"/>
      <c r="AF578" s="24" t="str">
        <f t="shared" si="13"/>
        <v/>
      </c>
    </row>
    <row r="579" spans="2:32" ht="60" customHeight="1" x14ac:dyDescent="0.2">
      <c r="B579" s="29" t="str">
        <f>IF('PCA Licit, Dispensa, Inexi'!$A578="","",VLOOKUP(A579,dados!$A$1:$B$24,2,FALSE))</f>
        <v/>
      </c>
      <c r="C579" s="82"/>
      <c r="D579" s="55"/>
      <c r="E579" s="82"/>
      <c r="F579" s="19"/>
      <c r="G579" s="77"/>
      <c r="H579" s="77"/>
      <c r="I579" s="109"/>
      <c r="J579" s="51"/>
      <c r="K579" s="76"/>
      <c r="L579" s="85"/>
      <c r="M579" s="50"/>
      <c r="N579" s="50"/>
      <c r="O579" s="50"/>
      <c r="P579" s="50"/>
      <c r="Q579" s="86"/>
      <c r="R579" s="86"/>
      <c r="S579" s="77"/>
      <c r="T579" s="77"/>
      <c r="U579" s="77"/>
      <c r="V579" s="20"/>
      <c r="W579" s="97"/>
      <c r="X579" s="77"/>
      <c r="Y579" s="77"/>
      <c r="Z579" s="77"/>
      <c r="AA579" s="19"/>
      <c r="AB579" s="19"/>
      <c r="AC579" s="77"/>
      <c r="AD579" s="73"/>
      <c r="AE579" s="77"/>
      <c r="AF579" s="24" t="str">
        <f t="shared" si="13"/>
        <v/>
      </c>
    </row>
    <row r="580" spans="2:32" ht="60" customHeight="1" x14ac:dyDescent="0.2">
      <c r="B580" s="29" t="str">
        <f>IF('PCA Licit, Dispensa, Inexi'!$A579="","",VLOOKUP(A580,dados!$A$1:$B$24,2,FALSE))</f>
        <v/>
      </c>
      <c r="C580" s="82"/>
      <c r="D580" s="55"/>
      <c r="E580" s="82"/>
      <c r="F580" s="19"/>
      <c r="G580" s="77"/>
      <c r="H580" s="77"/>
      <c r="I580" s="109"/>
      <c r="J580" s="51"/>
      <c r="K580" s="76"/>
      <c r="L580" s="85"/>
      <c r="M580" s="50"/>
      <c r="N580" s="50"/>
      <c r="O580" s="50"/>
      <c r="P580" s="50"/>
      <c r="Q580" s="86"/>
      <c r="R580" s="86"/>
      <c r="S580" s="77"/>
      <c r="T580" s="77"/>
      <c r="U580" s="77"/>
      <c r="V580" s="20"/>
      <c r="W580" s="97"/>
      <c r="X580" s="77"/>
      <c r="Y580" s="77"/>
      <c r="Z580" s="77"/>
      <c r="AA580" s="19"/>
      <c r="AB580" s="19"/>
      <c r="AC580" s="77"/>
      <c r="AD580" s="73"/>
      <c r="AE580" s="77"/>
      <c r="AF580" s="24" t="str">
        <f t="shared" si="13"/>
        <v/>
      </c>
    </row>
    <row r="581" spans="2:32" ht="60" customHeight="1" x14ac:dyDescent="0.2">
      <c r="B581" s="29" t="str">
        <f>IF('PCA Licit, Dispensa, Inexi'!$A580="","",VLOOKUP(A581,dados!$A$1:$B$24,2,FALSE))</f>
        <v/>
      </c>
      <c r="C581" s="82"/>
      <c r="D581" s="55"/>
      <c r="E581" s="82"/>
      <c r="F581" s="19"/>
      <c r="G581" s="77"/>
      <c r="H581" s="77"/>
      <c r="I581" s="109"/>
      <c r="J581" s="51"/>
      <c r="K581" s="76"/>
      <c r="L581" s="85"/>
      <c r="M581" s="50"/>
      <c r="N581" s="50"/>
      <c r="O581" s="50"/>
      <c r="P581" s="50"/>
      <c r="Q581" s="86"/>
      <c r="R581" s="86"/>
      <c r="S581" s="77"/>
      <c r="T581" s="77"/>
      <c r="U581" s="77"/>
      <c r="V581" s="20"/>
      <c r="W581" s="97"/>
      <c r="X581" s="77"/>
      <c r="Y581" s="77"/>
      <c r="Z581" s="77"/>
      <c r="AA581" s="19"/>
      <c r="AB581" s="19"/>
      <c r="AC581" s="77"/>
      <c r="AD581" s="73"/>
      <c r="AE581" s="77"/>
      <c r="AF581" s="24" t="str">
        <f t="shared" si="13"/>
        <v/>
      </c>
    </row>
    <row r="582" spans="2:32" ht="60" customHeight="1" x14ac:dyDescent="0.2">
      <c r="B582" s="29" t="str">
        <f>IF('PCA Licit, Dispensa, Inexi'!$A581="","",VLOOKUP(A582,dados!$A$1:$B$24,2,FALSE))</f>
        <v/>
      </c>
      <c r="C582" s="82"/>
      <c r="D582" s="55"/>
      <c r="E582" s="82"/>
      <c r="F582" s="19"/>
      <c r="G582" s="77"/>
      <c r="H582" s="77"/>
      <c r="I582" s="109"/>
      <c r="J582" s="51"/>
      <c r="K582" s="76"/>
      <c r="L582" s="85"/>
      <c r="M582" s="50"/>
      <c r="N582" s="50"/>
      <c r="O582" s="50"/>
      <c r="P582" s="50"/>
      <c r="Q582" s="86"/>
      <c r="R582" s="86"/>
      <c r="S582" s="77"/>
      <c r="T582" s="77"/>
      <c r="U582" s="77"/>
      <c r="V582" s="20"/>
      <c r="W582" s="97"/>
      <c r="X582" s="77"/>
      <c r="Y582" s="77"/>
      <c r="Z582" s="77"/>
      <c r="AA582" s="19"/>
      <c r="AB582" s="19"/>
      <c r="AC582" s="77"/>
      <c r="AD582" s="73"/>
      <c r="AE582" s="77"/>
      <c r="AF582" s="24" t="str">
        <f t="shared" si="13"/>
        <v/>
      </c>
    </row>
    <row r="583" spans="2:32" ht="60" customHeight="1" x14ac:dyDescent="0.2">
      <c r="B583" s="29" t="str">
        <f>IF('PCA Licit, Dispensa, Inexi'!$A582="","",VLOOKUP(A583,dados!$A$1:$B$24,2,FALSE))</f>
        <v/>
      </c>
      <c r="C583" s="82"/>
      <c r="D583" s="55"/>
      <c r="E583" s="82"/>
      <c r="F583" s="19"/>
      <c r="G583" s="77"/>
      <c r="H583" s="77"/>
      <c r="I583" s="109"/>
      <c r="J583" s="51"/>
      <c r="K583" s="76"/>
      <c r="L583" s="85"/>
      <c r="M583" s="50"/>
      <c r="N583" s="50"/>
      <c r="O583" s="50"/>
      <c r="P583" s="50"/>
      <c r="Q583" s="86"/>
      <c r="R583" s="86"/>
      <c r="S583" s="77"/>
      <c r="T583" s="77"/>
      <c r="U583" s="77"/>
      <c r="V583" s="20"/>
      <c r="W583" s="97"/>
      <c r="X583" s="77"/>
      <c r="Y583" s="77"/>
      <c r="Z583" s="77"/>
      <c r="AA583" s="19"/>
      <c r="AB583" s="19"/>
      <c r="AC583" s="77"/>
      <c r="AD583" s="73"/>
      <c r="AE583" s="77"/>
      <c r="AF583" s="24" t="str">
        <f t="shared" si="13"/>
        <v/>
      </c>
    </row>
    <row r="584" spans="2:32" ht="60" customHeight="1" x14ac:dyDescent="0.2">
      <c r="B584" s="29" t="str">
        <f>IF('PCA Licit, Dispensa, Inexi'!$A583="","",VLOOKUP(A584,dados!$A$1:$B$24,2,FALSE))</f>
        <v/>
      </c>
      <c r="C584" s="82"/>
      <c r="D584" s="55"/>
      <c r="E584" s="82"/>
      <c r="F584" s="19"/>
      <c r="G584" s="77"/>
      <c r="H584" s="77"/>
      <c r="I584" s="109"/>
      <c r="J584" s="51"/>
      <c r="K584" s="76"/>
      <c r="L584" s="85"/>
      <c r="M584" s="50"/>
      <c r="N584" s="50"/>
      <c r="O584" s="50"/>
      <c r="P584" s="50"/>
      <c r="Q584" s="86"/>
      <c r="R584" s="86"/>
      <c r="S584" s="77"/>
      <c r="T584" s="77"/>
      <c r="U584" s="77"/>
      <c r="V584" s="20"/>
      <c r="W584" s="97"/>
      <c r="X584" s="77"/>
      <c r="Y584" s="77"/>
      <c r="Z584" s="77"/>
      <c r="AA584" s="19"/>
      <c r="AB584" s="19"/>
      <c r="AC584" s="77"/>
      <c r="AD584" s="73"/>
      <c r="AE584" s="77"/>
      <c r="AF584" s="24" t="str">
        <f t="shared" si="13"/>
        <v/>
      </c>
    </row>
    <row r="585" spans="2:32" ht="60" customHeight="1" x14ac:dyDescent="0.2">
      <c r="B585" s="29" t="str">
        <f>IF('PCA Licit, Dispensa, Inexi'!$A584="","",VLOOKUP(A585,dados!$A$1:$B$24,2,FALSE))</f>
        <v/>
      </c>
      <c r="C585" s="82"/>
      <c r="D585" s="55"/>
      <c r="E585" s="82"/>
      <c r="F585" s="19"/>
      <c r="G585" s="77"/>
      <c r="H585" s="77"/>
      <c r="I585" s="109"/>
      <c r="J585" s="51"/>
      <c r="K585" s="76"/>
      <c r="L585" s="85"/>
      <c r="M585" s="50"/>
      <c r="N585" s="50"/>
      <c r="O585" s="50"/>
      <c r="P585" s="50"/>
      <c r="Q585" s="86"/>
      <c r="R585" s="86"/>
      <c r="S585" s="77"/>
      <c r="T585" s="77"/>
      <c r="U585" s="77"/>
      <c r="V585" s="20"/>
      <c r="W585" s="97"/>
      <c r="X585" s="77"/>
      <c r="Y585" s="77"/>
      <c r="Z585" s="77"/>
      <c r="AA585" s="19"/>
      <c r="AB585" s="19"/>
      <c r="AC585" s="77"/>
      <c r="AD585" s="73"/>
      <c r="AE585" s="77"/>
      <c r="AF585" s="24" t="str">
        <f t="shared" si="13"/>
        <v/>
      </c>
    </row>
    <row r="586" spans="2:32" ht="60" customHeight="1" x14ac:dyDescent="0.2">
      <c r="B586" s="29" t="str">
        <f>IF('PCA Licit, Dispensa, Inexi'!$A585="","",VLOOKUP(A586,dados!$A$1:$B$24,2,FALSE))</f>
        <v/>
      </c>
      <c r="C586" s="82"/>
      <c r="D586" s="55"/>
      <c r="E586" s="82"/>
      <c r="F586" s="19"/>
      <c r="G586" s="77"/>
      <c r="H586" s="77"/>
      <c r="I586" s="109"/>
      <c r="J586" s="51"/>
      <c r="K586" s="76"/>
      <c r="L586" s="85"/>
      <c r="M586" s="50"/>
      <c r="N586" s="50"/>
      <c r="O586" s="50"/>
      <c r="P586" s="50"/>
      <c r="Q586" s="86"/>
      <c r="R586" s="86"/>
      <c r="S586" s="77"/>
      <c r="T586" s="77"/>
      <c r="U586" s="77"/>
      <c r="V586" s="20"/>
      <c r="W586" s="97"/>
      <c r="X586" s="77"/>
      <c r="Y586" s="77"/>
      <c r="Z586" s="77"/>
      <c r="AA586" s="19"/>
      <c r="AB586" s="19"/>
      <c r="AC586" s="77"/>
      <c r="AD586" s="73"/>
      <c r="AE586" s="77"/>
      <c r="AF586" s="24" t="str">
        <f t="shared" si="13"/>
        <v/>
      </c>
    </row>
    <row r="587" spans="2:32" ht="60" customHeight="1" x14ac:dyDescent="0.2">
      <c r="B587" s="29" t="str">
        <f>IF('PCA Licit, Dispensa, Inexi'!$A586="","",VLOOKUP(A587,dados!$A$1:$B$24,2,FALSE))</f>
        <v/>
      </c>
      <c r="C587" s="82"/>
      <c r="D587" s="55"/>
      <c r="E587" s="82"/>
      <c r="F587" s="19"/>
      <c r="G587" s="77"/>
      <c r="H587" s="77"/>
      <c r="I587" s="109"/>
      <c r="J587" s="51"/>
      <c r="K587" s="76"/>
      <c r="L587" s="85"/>
      <c r="M587" s="50"/>
      <c r="N587" s="50"/>
      <c r="O587" s="50"/>
      <c r="P587" s="50"/>
      <c r="Q587" s="86"/>
      <c r="R587" s="86"/>
      <c r="S587" s="77"/>
      <c r="T587" s="77"/>
      <c r="U587" s="77"/>
      <c r="V587" s="20"/>
      <c r="W587" s="97"/>
      <c r="X587" s="77"/>
      <c r="Y587" s="77"/>
      <c r="Z587" s="77"/>
      <c r="AA587" s="19"/>
      <c r="AB587" s="19"/>
      <c r="AC587" s="77"/>
      <c r="AD587" s="73"/>
      <c r="AE587" s="77"/>
      <c r="AF587" s="24" t="str">
        <f t="shared" si="13"/>
        <v/>
      </c>
    </row>
    <row r="588" spans="2:32" ht="60" customHeight="1" x14ac:dyDescent="0.2">
      <c r="B588" s="29" t="str">
        <f>IF('PCA Licit, Dispensa, Inexi'!$A587="","",VLOOKUP(A588,dados!$A$1:$B$24,2,FALSE))</f>
        <v/>
      </c>
      <c r="C588" s="82"/>
      <c r="D588" s="55"/>
      <c r="E588" s="82"/>
      <c r="F588" s="19"/>
      <c r="G588" s="77"/>
      <c r="H588" s="77"/>
      <c r="I588" s="109"/>
      <c r="J588" s="51"/>
      <c r="K588" s="76"/>
      <c r="L588" s="85"/>
      <c r="M588" s="50"/>
      <c r="N588" s="50"/>
      <c r="O588" s="50"/>
      <c r="P588" s="50"/>
      <c r="Q588" s="86"/>
      <c r="R588" s="86"/>
      <c r="S588" s="77"/>
      <c r="T588" s="77"/>
      <c r="U588" s="77"/>
      <c r="V588" s="20"/>
      <c r="W588" s="97"/>
      <c r="X588" s="77"/>
      <c r="Y588" s="77"/>
      <c r="Z588" s="77"/>
      <c r="AA588" s="19"/>
      <c r="AB588" s="19"/>
      <c r="AC588" s="77"/>
      <c r="AD588" s="73"/>
      <c r="AE588" s="77"/>
      <c r="AF588" s="24" t="str">
        <f t="shared" si="13"/>
        <v/>
      </c>
    </row>
    <row r="589" spans="2:32" ht="60" customHeight="1" x14ac:dyDescent="0.2">
      <c r="B589" s="29" t="str">
        <f>IF('PCA Licit, Dispensa, Inexi'!$A588="","",VLOOKUP(A589,dados!$A$1:$B$24,2,FALSE))</f>
        <v/>
      </c>
      <c r="C589" s="82"/>
      <c r="D589" s="55"/>
      <c r="E589" s="82"/>
      <c r="F589" s="19"/>
      <c r="G589" s="77"/>
      <c r="H589" s="77"/>
      <c r="I589" s="109"/>
      <c r="J589" s="51"/>
      <c r="K589" s="76"/>
      <c r="L589" s="85"/>
      <c r="M589" s="50"/>
      <c r="N589" s="50"/>
      <c r="O589" s="50"/>
      <c r="P589" s="50"/>
      <c r="Q589" s="86"/>
      <c r="R589" s="86"/>
      <c r="S589" s="77"/>
      <c r="T589" s="77"/>
      <c r="U589" s="77"/>
      <c r="V589" s="20"/>
      <c r="W589" s="97"/>
      <c r="X589" s="77"/>
      <c r="Y589" s="77"/>
      <c r="Z589" s="77"/>
      <c r="AA589" s="19"/>
      <c r="AB589" s="19"/>
      <c r="AC589" s="77"/>
      <c r="AD589" s="73"/>
      <c r="AE589" s="77"/>
      <c r="AF589" s="24" t="str">
        <f t="shared" si="13"/>
        <v/>
      </c>
    </row>
    <row r="590" spans="2:32" ht="60" customHeight="1" x14ac:dyDescent="0.2">
      <c r="B590" s="29" t="str">
        <f>IF('PCA Licit, Dispensa, Inexi'!$A589="","",VLOOKUP(A590,dados!$A$1:$B$24,2,FALSE))</f>
        <v/>
      </c>
      <c r="C590" s="82"/>
      <c r="D590" s="55"/>
      <c r="E590" s="82"/>
      <c r="F590" s="19"/>
      <c r="G590" s="77"/>
      <c r="H590" s="77"/>
      <c r="I590" s="109"/>
      <c r="J590" s="51"/>
      <c r="K590" s="76"/>
      <c r="L590" s="85"/>
      <c r="M590" s="50"/>
      <c r="N590" s="50"/>
      <c r="O590" s="50"/>
      <c r="P590" s="50"/>
      <c r="Q590" s="86"/>
      <c r="R590" s="86"/>
      <c r="S590" s="77"/>
      <c r="T590" s="77"/>
      <c r="U590" s="77"/>
      <c r="V590" s="20"/>
      <c r="W590" s="97"/>
      <c r="X590" s="77"/>
      <c r="Y590" s="77"/>
      <c r="Z590" s="77"/>
      <c r="AA590" s="19"/>
      <c r="AB590" s="19"/>
      <c r="AC590" s="77"/>
      <c r="AD590" s="73"/>
      <c r="AE590" s="77"/>
      <c r="AF590" s="24" t="str">
        <f t="shared" si="13"/>
        <v/>
      </c>
    </row>
    <row r="591" spans="2:32" ht="60" customHeight="1" x14ac:dyDescent="0.2">
      <c r="B591" s="29" t="str">
        <f>IF('PCA Licit, Dispensa, Inexi'!$A590="","",VLOOKUP(A591,dados!$A$1:$B$24,2,FALSE))</f>
        <v/>
      </c>
      <c r="C591" s="82"/>
      <c r="D591" s="55"/>
      <c r="E591" s="82"/>
      <c r="F591" s="19"/>
      <c r="G591" s="77"/>
      <c r="H591" s="77"/>
      <c r="I591" s="109"/>
      <c r="J591" s="51"/>
      <c r="K591" s="76"/>
      <c r="L591" s="85"/>
      <c r="M591" s="50"/>
      <c r="N591" s="50"/>
      <c r="O591" s="50"/>
      <c r="P591" s="50"/>
      <c r="Q591" s="86"/>
      <c r="R591" s="86"/>
      <c r="S591" s="77"/>
      <c r="T591" s="77"/>
      <c r="U591" s="77"/>
      <c r="V591" s="20"/>
      <c r="W591" s="97"/>
      <c r="X591" s="77"/>
      <c r="Y591" s="77"/>
      <c r="Z591" s="77"/>
      <c r="AA591" s="19"/>
      <c r="AB591" s="19"/>
      <c r="AC591" s="77"/>
      <c r="AD591" s="73"/>
      <c r="AE591" s="77"/>
      <c r="AF591" s="24" t="str">
        <f t="shared" si="13"/>
        <v/>
      </c>
    </row>
    <row r="592" spans="2:32" ht="60" customHeight="1" x14ac:dyDescent="0.2">
      <c r="B592" s="29" t="str">
        <f>IF('PCA Licit, Dispensa, Inexi'!$A591="","",VLOOKUP(A592,dados!$A$1:$B$24,2,FALSE))</f>
        <v/>
      </c>
      <c r="C592" s="82"/>
      <c r="D592" s="55"/>
      <c r="E592" s="82"/>
      <c r="F592" s="19"/>
      <c r="G592" s="77"/>
      <c r="H592" s="77"/>
      <c r="I592" s="109"/>
      <c r="J592" s="51"/>
      <c r="K592" s="76"/>
      <c r="L592" s="85"/>
      <c r="M592" s="50"/>
      <c r="N592" s="50"/>
      <c r="O592" s="50"/>
      <c r="P592" s="50"/>
      <c r="Q592" s="86"/>
      <c r="R592" s="86"/>
      <c r="S592" s="77"/>
      <c r="T592" s="77"/>
      <c r="U592" s="77"/>
      <c r="V592" s="20"/>
      <c r="W592" s="97"/>
      <c r="X592" s="77"/>
      <c r="Y592" s="77"/>
      <c r="Z592" s="77"/>
      <c r="AA592" s="19"/>
      <c r="AB592" s="19"/>
      <c r="AC592" s="77"/>
      <c r="AD592" s="73"/>
      <c r="AE592" s="77"/>
      <c r="AF592" s="24" t="str">
        <f t="shared" si="13"/>
        <v/>
      </c>
    </row>
    <row r="593" spans="2:32" ht="60" customHeight="1" x14ac:dyDescent="0.2">
      <c r="B593" s="29" t="str">
        <f>IF('PCA Licit, Dispensa, Inexi'!$A592="","",VLOOKUP(A593,dados!$A$1:$B$24,2,FALSE))</f>
        <v/>
      </c>
      <c r="C593" s="82"/>
      <c r="D593" s="55"/>
      <c r="E593" s="82"/>
      <c r="F593" s="19"/>
      <c r="G593" s="77"/>
      <c r="H593" s="77"/>
      <c r="I593" s="109"/>
      <c r="J593" s="51"/>
      <c r="K593" s="76"/>
      <c r="L593" s="85"/>
      <c r="M593" s="50"/>
      <c r="N593" s="50"/>
      <c r="O593" s="50"/>
      <c r="P593" s="50"/>
      <c r="Q593" s="86"/>
      <c r="R593" s="86"/>
      <c r="S593" s="77"/>
      <c r="T593" s="77"/>
      <c r="U593" s="77"/>
      <c r="V593" s="20"/>
      <c r="W593" s="97"/>
      <c r="X593" s="77"/>
      <c r="Y593" s="77"/>
      <c r="Z593" s="77"/>
      <c r="AA593" s="19"/>
      <c r="AB593" s="19"/>
      <c r="AC593" s="77"/>
      <c r="AD593" s="73"/>
      <c r="AE593" s="77"/>
      <c r="AF593" s="24" t="str">
        <f t="shared" si="13"/>
        <v/>
      </c>
    </row>
    <row r="594" spans="2:32" ht="60" customHeight="1" x14ac:dyDescent="0.2">
      <c r="B594" s="29" t="str">
        <f>IF('PCA Licit, Dispensa, Inexi'!$A593="","",VLOOKUP(A594,dados!$A$1:$B$24,2,FALSE))</f>
        <v/>
      </c>
      <c r="C594" s="82"/>
      <c r="D594" s="55"/>
      <c r="E594" s="82"/>
      <c r="F594" s="19"/>
      <c r="G594" s="77"/>
      <c r="H594" s="77"/>
      <c r="I594" s="109"/>
      <c r="J594" s="51"/>
      <c r="K594" s="76"/>
      <c r="L594" s="85"/>
      <c r="M594" s="50"/>
      <c r="N594" s="50"/>
      <c r="O594" s="50"/>
      <c r="P594" s="50"/>
      <c r="Q594" s="86"/>
      <c r="R594" s="86"/>
      <c r="S594" s="77"/>
      <c r="T594" s="77"/>
      <c r="U594" s="77"/>
      <c r="V594" s="20"/>
      <c r="W594" s="97"/>
      <c r="X594" s="77"/>
      <c r="Y594" s="77"/>
      <c r="Z594" s="77"/>
      <c r="AA594" s="19"/>
      <c r="AB594" s="19"/>
      <c r="AC594" s="77"/>
      <c r="AD594" s="73"/>
      <c r="AE594" s="77"/>
      <c r="AF594" s="24" t="str">
        <f t="shared" si="13"/>
        <v/>
      </c>
    </row>
    <row r="595" spans="2:32" ht="60" customHeight="1" x14ac:dyDescent="0.2">
      <c r="B595" s="29" t="str">
        <f>IF('PCA Licit, Dispensa, Inexi'!$A594="","",VLOOKUP(A595,dados!$A$1:$B$24,2,FALSE))</f>
        <v/>
      </c>
      <c r="C595" s="82"/>
      <c r="D595" s="55"/>
      <c r="E595" s="82"/>
      <c r="F595" s="19"/>
      <c r="G595" s="77"/>
      <c r="H595" s="77"/>
      <c r="I595" s="109"/>
      <c r="J595" s="51"/>
      <c r="K595" s="76"/>
      <c r="L595" s="85"/>
      <c r="M595" s="50"/>
      <c r="N595" s="50"/>
      <c r="O595" s="50"/>
      <c r="P595" s="50"/>
      <c r="Q595" s="86"/>
      <c r="R595" s="86"/>
      <c r="S595" s="77"/>
      <c r="T595" s="77"/>
      <c r="U595" s="77"/>
      <c r="V595" s="20"/>
      <c r="W595" s="97"/>
      <c r="X595" s="77"/>
      <c r="Y595" s="77"/>
      <c r="Z595" s="77"/>
      <c r="AA595" s="19"/>
      <c r="AB595" s="19"/>
      <c r="AC595" s="77"/>
      <c r="AD595" s="73"/>
      <c r="AE595" s="77"/>
      <c r="AF595" s="24" t="str">
        <f t="shared" si="13"/>
        <v/>
      </c>
    </row>
    <row r="596" spans="2:32" ht="60" customHeight="1" x14ac:dyDescent="0.2">
      <c r="B596" s="29" t="str">
        <f>IF('PCA Licit, Dispensa, Inexi'!$A595="","",VLOOKUP(A596,dados!$A$1:$B$24,2,FALSE))</f>
        <v/>
      </c>
      <c r="C596" s="82"/>
      <c r="D596" s="55"/>
      <c r="E596" s="82"/>
      <c r="F596" s="19"/>
      <c r="G596" s="77"/>
      <c r="H596" s="77"/>
      <c r="I596" s="109"/>
      <c r="J596" s="51"/>
      <c r="K596" s="76"/>
      <c r="L596" s="85"/>
      <c r="M596" s="50"/>
      <c r="N596" s="50"/>
      <c r="O596" s="50"/>
      <c r="P596" s="50"/>
      <c r="Q596" s="86"/>
      <c r="R596" s="86"/>
      <c r="S596" s="77"/>
      <c r="T596" s="77"/>
      <c r="U596" s="77"/>
      <c r="V596" s="20"/>
      <c r="W596" s="97"/>
      <c r="X596" s="77"/>
      <c r="Y596" s="77"/>
      <c r="Z596" s="77"/>
      <c r="AA596" s="19"/>
      <c r="AB596" s="19"/>
      <c r="AC596" s="77"/>
      <c r="AD596" s="73"/>
      <c r="AE596" s="77"/>
      <c r="AF596" s="24" t="str">
        <f t="shared" si="13"/>
        <v/>
      </c>
    </row>
    <row r="597" spans="2:32" ht="60" customHeight="1" x14ac:dyDescent="0.2">
      <c r="B597" s="29" t="str">
        <f>IF('PCA Licit, Dispensa, Inexi'!$A596="","",VLOOKUP(A597,dados!$A$1:$B$24,2,FALSE))</f>
        <v/>
      </c>
      <c r="C597" s="82"/>
      <c r="D597" s="55"/>
      <c r="E597" s="82"/>
      <c r="F597" s="19"/>
      <c r="G597" s="77"/>
      <c r="H597" s="77"/>
      <c r="I597" s="109"/>
      <c r="J597" s="51"/>
      <c r="K597" s="76"/>
      <c r="L597" s="85"/>
      <c r="M597" s="50"/>
      <c r="N597" s="50"/>
      <c r="O597" s="50"/>
      <c r="P597" s="50"/>
      <c r="Q597" s="86"/>
      <c r="R597" s="86"/>
      <c r="S597" s="77"/>
      <c r="T597" s="77"/>
      <c r="U597" s="77"/>
      <c r="V597" s="20"/>
      <c r="W597" s="97"/>
      <c r="X597" s="77"/>
      <c r="Y597" s="77"/>
      <c r="Z597" s="77"/>
      <c r="AA597" s="19"/>
      <c r="AB597" s="19"/>
      <c r="AC597" s="77"/>
      <c r="AD597" s="73"/>
      <c r="AE597" s="77"/>
      <c r="AF597" s="24" t="str">
        <f t="shared" si="13"/>
        <v/>
      </c>
    </row>
    <row r="598" spans="2:32" ht="60" customHeight="1" x14ac:dyDescent="0.2">
      <c r="B598" s="29" t="str">
        <f>IF('PCA Licit, Dispensa, Inexi'!$A597="","",VLOOKUP(A598,dados!$A$1:$B$24,2,FALSE))</f>
        <v/>
      </c>
      <c r="C598" s="82"/>
      <c r="D598" s="55"/>
      <c r="E598" s="82"/>
      <c r="F598" s="19"/>
      <c r="G598" s="77"/>
      <c r="H598" s="77"/>
      <c r="I598" s="109"/>
      <c r="J598" s="51"/>
      <c r="K598" s="76"/>
      <c r="L598" s="85"/>
      <c r="M598" s="50"/>
      <c r="N598" s="50"/>
      <c r="O598" s="50"/>
      <c r="P598" s="50"/>
      <c r="Q598" s="86"/>
      <c r="R598" s="86"/>
      <c r="S598" s="77"/>
      <c r="T598" s="77"/>
      <c r="U598" s="77"/>
      <c r="V598" s="20"/>
      <c r="W598" s="97"/>
      <c r="X598" s="77"/>
      <c r="Y598" s="77"/>
      <c r="Z598" s="77"/>
      <c r="AA598" s="19"/>
      <c r="AB598" s="19"/>
      <c r="AC598" s="77"/>
      <c r="AD598" s="73"/>
      <c r="AE598" s="77"/>
      <c r="AF598" s="24" t="str">
        <f t="shared" si="13"/>
        <v/>
      </c>
    </row>
    <row r="599" spans="2:32" ht="60" customHeight="1" x14ac:dyDescent="0.2">
      <c r="B599" s="29" t="str">
        <f>IF('PCA Licit, Dispensa, Inexi'!$A598="","",VLOOKUP(A599,dados!$A$1:$B$24,2,FALSE))</f>
        <v/>
      </c>
      <c r="C599" s="82"/>
      <c r="D599" s="55"/>
      <c r="E599" s="82"/>
      <c r="F599" s="19"/>
      <c r="G599" s="77"/>
      <c r="H599" s="77"/>
      <c r="I599" s="109"/>
      <c r="J599" s="51"/>
      <c r="K599" s="76"/>
      <c r="L599" s="85"/>
      <c r="M599" s="50"/>
      <c r="N599" s="50"/>
      <c r="O599" s="50"/>
      <c r="P599" s="50"/>
      <c r="Q599" s="86"/>
      <c r="R599" s="86"/>
      <c r="S599" s="77"/>
      <c r="T599" s="77"/>
      <c r="U599" s="77"/>
      <c r="V599" s="20"/>
      <c r="W599" s="97"/>
      <c r="X599" s="77"/>
      <c r="Y599" s="77"/>
      <c r="Z599" s="77"/>
      <c r="AA599" s="19"/>
      <c r="AB599" s="19"/>
      <c r="AC599" s="77"/>
      <c r="AD599" s="73"/>
      <c r="AE599" s="77"/>
      <c r="AF599" s="24" t="str">
        <f t="shared" si="13"/>
        <v/>
      </c>
    </row>
    <row r="600" spans="2:32" ht="60" customHeight="1" x14ac:dyDescent="0.2">
      <c r="B600" s="29" t="str">
        <f>IF('PCA Licit, Dispensa, Inexi'!$A599="","",VLOOKUP(A600,dados!$A$1:$B$24,2,FALSE))</f>
        <v/>
      </c>
      <c r="C600" s="82"/>
      <c r="D600" s="55"/>
      <c r="E600" s="82"/>
      <c r="F600" s="19"/>
      <c r="G600" s="77"/>
      <c r="H600" s="77"/>
      <c r="I600" s="109"/>
      <c r="J600" s="51"/>
      <c r="K600" s="76"/>
      <c r="L600" s="85"/>
      <c r="M600" s="50"/>
      <c r="N600" s="50"/>
      <c r="O600" s="50"/>
      <c r="P600" s="50"/>
      <c r="Q600" s="86"/>
      <c r="R600" s="86"/>
      <c r="S600" s="77"/>
      <c r="T600" s="77"/>
      <c r="U600" s="77"/>
      <c r="V600" s="20"/>
      <c r="W600" s="97"/>
      <c r="X600" s="77"/>
      <c r="Y600" s="77"/>
      <c r="Z600" s="77"/>
      <c r="AA600" s="19"/>
      <c r="AB600" s="19"/>
      <c r="AC600" s="77"/>
      <c r="AD600" s="73"/>
      <c r="AE600" s="77"/>
      <c r="AF600" s="24" t="str">
        <f t="shared" si="13"/>
        <v/>
      </c>
    </row>
    <row r="601" spans="2:32" ht="60" customHeight="1" x14ac:dyDescent="0.2">
      <c r="B601" s="29" t="str">
        <f>IF('PCA Licit, Dispensa, Inexi'!$A600="","",VLOOKUP(A601,dados!$A$1:$B$24,2,FALSE))</f>
        <v/>
      </c>
      <c r="C601" s="82"/>
      <c r="D601" s="55"/>
      <c r="E601" s="82"/>
      <c r="F601" s="19"/>
      <c r="G601" s="77"/>
      <c r="H601" s="77"/>
      <c r="I601" s="109"/>
      <c r="J601" s="51"/>
      <c r="K601" s="76"/>
      <c r="L601" s="85"/>
      <c r="M601" s="50"/>
      <c r="N601" s="50"/>
      <c r="O601" s="50"/>
      <c r="P601" s="50"/>
      <c r="Q601" s="86"/>
      <c r="R601" s="86"/>
      <c r="S601" s="77"/>
      <c r="T601" s="77"/>
      <c r="U601" s="77"/>
      <c r="V601" s="20"/>
      <c r="W601" s="97"/>
      <c r="X601" s="77"/>
      <c r="Y601" s="77"/>
      <c r="Z601" s="77"/>
      <c r="AA601" s="19"/>
      <c r="AB601" s="19"/>
      <c r="AC601" s="77"/>
      <c r="AD601" s="73"/>
      <c r="AE601" s="77"/>
      <c r="AF601" s="24" t="str">
        <f t="shared" si="13"/>
        <v/>
      </c>
    </row>
    <row r="602" spans="2:32" ht="60" customHeight="1" x14ac:dyDescent="0.2">
      <c r="B602" s="29" t="str">
        <f>IF('PCA Licit, Dispensa, Inexi'!$A601="","",VLOOKUP(A602,dados!$A$1:$B$24,2,FALSE))</f>
        <v/>
      </c>
      <c r="C602" s="82"/>
      <c r="D602" s="55"/>
      <c r="E602" s="82"/>
      <c r="F602" s="19"/>
      <c r="G602" s="77"/>
      <c r="H602" s="77"/>
      <c r="I602" s="109"/>
      <c r="J602" s="51"/>
      <c r="K602" s="76"/>
      <c r="L602" s="85"/>
      <c r="M602" s="50"/>
      <c r="N602" s="50"/>
      <c r="O602" s="50"/>
      <c r="P602" s="50"/>
      <c r="Q602" s="86"/>
      <c r="R602" s="86"/>
      <c r="S602" s="77"/>
      <c r="T602" s="77"/>
      <c r="U602" s="77"/>
      <c r="V602" s="20"/>
      <c r="W602" s="97"/>
      <c r="X602" s="77"/>
      <c r="Y602" s="77"/>
      <c r="Z602" s="77"/>
      <c r="AA602" s="19"/>
      <c r="AB602" s="19"/>
      <c r="AC602" s="77"/>
      <c r="AD602" s="73"/>
      <c r="AE602" s="77"/>
      <c r="AF602" s="24" t="str">
        <f t="shared" si="13"/>
        <v/>
      </c>
    </row>
    <row r="603" spans="2:32" ht="60" customHeight="1" x14ac:dyDescent="0.2">
      <c r="B603" s="29" t="str">
        <f>IF('PCA Licit, Dispensa, Inexi'!$A602="","",VLOOKUP(A603,dados!$A$1:$B$24,2,FALSE))</f>
        <v/>
      </c>
      <c r="C603" s="82"/>
      <c r="D603" s="55"/>
      <c r="E603" s="82"/>
      <c r="F603" s="19"/>
      <c r="G603" s="77"/>
      <c r="H603" s="77"/>
      <c r="I603" s="109"/>
      <c r="J603" s="51"/>
      <c r="K603" s="76"/>
      <c r="L603" s="85"/>
      <c r="M603" s="50"/>
      <c r="N603" s="50"/>
      <c r="O603" s="50"/>
      <c r="P603" s="50"/>
      <c r="Q603" s="86"/>
      <c r="R603" s="86"/>
      <c r="S603" s="77"/>
      <c r="T603" s="77"/>
      <c r="U603" s="77"/>
      <c r="V603" s="20"/>
      <c r="W603" s="97"/>
      <c r="X603" s="77"/>
      <c r="Y603" s="77"/>
      <c r="Z603" s="77"/>
      <c r="AA603" s="19"/>
      <c r="AB603" s="19"/>
      <c r="AC603" s="77"/>
      <c r="AD603" s="73"/>
      <c r="AE603" s="77"/>
      <c r="AF603" s="24" t="str">
        <f t="shared" si="13"/>
        <v/>
      </c>
    </row>
    <row r="604" spans="2:32" ht="60" customHeight="1" x14ac:dyDescent="0.2">
      <c r="B604" s="29" t="str">
        <f>IF('PCA Licit, Dispensa, Inexi'!$A603="","",VLOOKUP(A604,dados!$A$1:$B$24,2,FALSE))</f>
        <v/>
      </c>
      <c r="C604" s="82"/>
      <c r="D604" s="55"/>
      <c r="E604" s="82"/>
      <c r="F604" s="19"/>
      <c r="G604" s="77"/>
      <c r="H604" s="77"/>
      <c r="I604" s="109"/>
      <c r="J604" s="51"/>
      <c r="K604" s="76"/>
      <c r="L604" s="85"/>
      <c r="M604" s="50"/>
      <c r="N604" s="50"/>
      <c r="O604" s="50"/>
      <c r="P604" s="50"/>
      <c r="Q604" s="86"/>
      <c r="R604" s="86"/>
      <c r="S604" s="77"/>
      <c r="T604" s="77"/>
      <c r="U604" s="77"/>
      <c r="V604" s="97"/>
      <c r="W604" s="97"/>
      <c r="X604" s="77"/>
      <c r="Y604" s="77"/>
      <c r="Z604" s="77"/>
      <c r="AA604" s="19"/>
      <c r="AB604" s="19"/>
      <c r="AC604" s="77"/>
      <c r="AD604" s="73"/>
      <c r="AE604" s="77"/>
      <c r="AF604" s="24" t="str">
        <f t="shared" si="13"/>
        <v/>
      </c>
    </row>
    <row r="605" spans="2:32" ht="60" customHeight="1" x14ac:dyDescent="0.2">
      <c r="B605" s="29" t="str">
        <f>IF('PCA Licit, Dispensa, Inexi'!$A604="","",VLOOKUP(A605,dados!$A$1:$B$24,2,FALSE))</f>
        <v/>
      </c>
      <c r="C605" s="82"/>
      <c r="D605" s="55"/>
      <c r="E605" s="82"/>
      <c r="F605" s="19"/>
      <c r="G605" s="77"/>
      <c r="H605" s="77"/>
      <c r="I605" s="109"/>
      <c r="J605" s="51"/>
      <c r="K605" s="76"/>
      <c r="L605" s="85"/>
      <c r="M605" s="50"/>
      <c r="N605" s="50"/>
      <c r="O605" s="50"/>
      <c r="P605" s="50"/>
      <c r="Q605" s="86"/>
      <c r="R605" s="86"/>
      <c r="S605" s="77"/>
      <c r="T605" s="77"/>
      <c r="U605" s="77"/>
      <c r="V605" s="77"/>
      <c r="W605" s="77"/>
      <c r="X605" s="77"/>
      <c r="Y605" s="77"/>
      <c r="Z605" s="77"/>
      <c r="AA605" s="19"/>
      <c r="AB605" s="19"/>
      <c r="AC605" s="77"/>
      <c r="AD605" s="73"/>
      <c r="AE605" s="77"/>
      <c r="AF605" s="24" t="str">
        <f t="shared" si="13"/>
        <v/>
      </c>
    </row>
    <row r="606" spans="2:32" ht="60" customHeight="1" x14ac:dyDescent="0.2">
      <c r="B606" s="29" t="str">
        <f>IF('PCA Licit, Dispensa, Inexi'!$A605="","",VLOOKUP(A606,dados!$A$1:$B$24,2,FALSE))</f>
        <v/>
      </c>
      <c r="C606" s="82"/>
      <c r="D606" s="55"/>
      <c r="E606" s="82"/>
      <c r="F606" s="19"/>
      <c r="G606" s="77"/>
      <c r="H606" s="77"/>
      <c r="I606" s="109"/>
      <c r="J606" s="51"/>
      <c r="K606" s="76"/>
      <c r="L606" s="85"/>
      <c r="M606" s="50"/>
      <c r="N606" s="50"/>
      <c r="O606" s="50"/>
      <c r="P606" s="50"/>
      <c r="Q606" s="86"/>
      <c r="R606" s="86"/>
      <c r="S606" s="77"/>
      <c r="T606" s="77"/>
      <c r="U606" s="77"/>
      <c r="V606" s="77"/>
      <c r="W606" s="77"/>
      <c r="X606" s="77"/>
      <c r="Y606" s="77"/>
      <c r="Z606" s="77"/>
      <c r="AA606" s="19"/>
      <c r="AB606" s="19"/>
      <c r="AC606" s="77"/>
      <c r="AD606" s="73"/>
      <c r="AE606" s="77"/>
      <c r="AF606" s="24" t="str">
        <f t="shared" si="13"/>
        <v/>
      </c>
    </row>
    <row r="607" spans="2:32" ht="60" customHeight="1" x14ac:dyDescent="0.2">
      <c r="B607" s="29" t="str">
        <f>IF('PCA Licit, Dispensa, Inexi'!$A606="","",VLOOKUP(A607,dados!$A$1:$B$24,2,FALSE))</f>
        <v/>
      </c>
      <c r="C607" s="82"/>
      <c r="D607" s="55"/>
      <c r="E607" s="82"/>
      <c r="F607" s="19"/>
      <c r="G607" s="77"/>
      <c r="H607" s="77"/>
      <c r="I607" s="109"/>
      <c r="J607" s="51"/>
      <c r="K607" s="76"/>
      <c r="L607" s="85"/>
      <c r="M607" s="50"/>
      <c r="N607" s="50"/>
      <c r="O607" s="50"/>
      <c r="P607" s="50"/>
      <c r="Q607" s="86"/>
      <c r="R607" s="86"/>
      <c r="S607" s="77"/>
      <c r="T607" s="77"/>
      <c r="U607" s="77"/>
      <c r="V607" s="77"/>
      <c r="W607" s="77"/>
      <c r="X607" s="77"/>
      <c r="Y607" s="77"/>
      <c r="Z607" s="77"/>
      <c r="AA607" s="19"/>
      <c r="AB607" s="19"/>
      <c r="AC607" s="77"/>
      <c r="AD607" s="73"/>
      <c r="AE607" s="77"/>
      <c r="AF607" s="24" t="str">
        <f t="shared" si="13"/>
        <v/>
      </c>
    </row>
    <row r="608" spans="2:32" ht="60" customHeight="1" x14ac:dyDescent="0.2">
      <c r="B608" s="29" t="str">
        <f>IF('PCA Licit, Dispensa, Inexi'!$A607="","",VLOOKUP(A608,dados!$A$1:$B$24,2,FALSE))</f>
        <v/>
      </c>
      <c r="C608" s="82"/>
      <c r="D608" s="55"/>
      <c r="E608" s="82"/>
      <c r="F608" s="19"/>
      <c r="G608" s="77"/>
      <c r="H608" s="77"/>
      <c r="I608" s="109"/>
      <c r="J608" s="51"/>
      <c r="K608" s="76"/>
      <c r="L608" s="85"/>
      <c r="M608" s="50"/>
      <c r="N608" s="50"/>
      <c r="O608" s="50"/>
      <c r="P608" s="50"/>
      <c r="Q608" s="86"/>
      <c r="R608" s="86"/>
      <c r="S608" s="77"/>
      <c r="T608" s="77"/>
      <c r="U608" s="77"/>
      <c r="V608" s="77"/>
      <c r="W608" s="77"/>
      <c r="X608" s="77"/>
      <c r="Y608" s="77"/>
      <c r="Z608" s="77"/>
      <c r="AA608" s="19"/>
      <c r="AB608" s="19"/>
      <c r="AC608" s="77"/>
      <c r="AD608" s="73"/>
      <c r="AE608" s="77"/>
      <c r="AF608" s="24" t="str">
        <f t="shared" si="13"/>
        <v/>
      </c>
    </row>
    <row r="609" spans="2:32" ht="60" customHeight="1" x14ac:dyDescent="0.2">
      <c r="B609" s="29" t="str">
        <f>IF('PCA Licit, Dispensa, Inexi'!$A608="","",VLOOKUP(A609,dados!$A$1:$B$24,2,FALSE))</f>
        <v/>
      </c>
      <c r="C609" s="82"/>
      <c r="D609" s="55"/>
      <c r="E609" s="82"/>
      <c r="F609" s="19"/>
      <c r="G609" s="77"/>
      <c r="H609" s="77"/>
      <c r="I609" s="109"/>
      <c r="J609" s="51"/>
      <c r="K609" s="76"/>
      <c r="L609" s="85"/>
      <c r="M609" s="50"/>
      <c r="N609" s="50"/>
      <c r="O609" s="50"/>
      <c r="P609" s="50"/>
      <c r="Q609" s="86"/>
      <c r="R609" s="86"/>
      <c r="S609" s="77"/>
      <c r="T609" s="77"/>
      <c r="U609" s="77"/>
      <c r="V609" s="77"/>
      <c r="W609" s="77"/>
      <c r="X609" s="77"/>
      <c r="Y609" s="77"/>
      <c r="Z609" s="77"/>
      <c r="AA609" s="19"/>
      <c r="AB609" s="19"/>
      <c r="AC609" s="77"/>
      <c r="AD609" s="73"/>
      <c r="AE609" s="77"/>
      <c r="AF609" s="24" t="str">
        <f t="shared" si="13"/>
        <v/>
      </c>
    </row>
    <row r="610" spans="2:32" ht="60" customHeight="1" x14ac:dyDescent="0.2">
      <c r="B610" s="29" t="str">
        <f>IF('PCA Licit, Dispensa, Inexi'!$A609="","",VLOOKUP(A610,dados!$A$1:$B$24,2,FALSE))</f>
        <v/>
      </c>
      <c r="C610" s="82"/>
      <c r="D610" s="55"/>
      <c r="E610" s="82"/>
      <c r="F610" s="19"/>
      <c r="G610" s="77"/>
      <c r="H610" s="77"/>
      <c r="I610" s="109"/>
      <c r="J610" s="51"/>
      <c r="K610" s="76"/>
      <c r="L610" s="85"/>
      <c r="M610" s="50"/>
      <c r="N610" s="50"/>
      <c r="O610" s="50"/>
      <c r="P610" s="50"/>
      <c r="Q610" s="86"/>
      <c r="R610" s="86"/>
      <c r="S610" s="77"/>
      <c r="T610" s="77"/>
      <c r="U610" s="77"/>
      <c r="V610" s="77"/>
      <c r="W610" s="77"/>
      <c r="X610" s="77"/>
      <c r="Y610" s="77"/>
      <c r="Z610" s="77"/>
      <c r="AA610" s="19"/>
      <c r="AB610" s="19"/>
      <c r="AC610" s="77"/>
      <c r="AD610" s="73"/>
      <c r="AE610" s="77"/>
      <c r="AF610" s="24" t="str">
        <f t="shared" si="13"/>
        <v/>
      </c>
    </row>
    <row r="611" spans="2:32" ht="60" customHeight="1" x14ac:dyDescent="0.2">
      <c r="B611" s="29" t="str">
        <f>IF('PCA Licit, Dispensa, Inexi'!$A610="","",VLOOKUP(A611,dados!$A$1:$B$24,2,FALSE))</f>
        <v/>
      </c>
      <c r="C611" s="82"/>
      <c r="D611" s="55"/>
      <c r="E611" s="82"/>
      <c r="F611" s="19"/>
      <c r="G611" s="77"/>
      <c r="H611" s="77"/>
      <c r="I611" s="109"/>
      <c r="J611" s="51"/>
      <c r="K611" s="76"/>
      <c r="L611" s="85"/>
      <c r="M611" s="50"/>
      <c r="N611" s="50"/>
      <c r="O611" s="50"/>
      <c r="P611" s="50"/>
      <c r="Q611" s="86"/>
      <c r="R611" s="86"/>
      <c r="S611" s="77"/>
      <c r="T611" s="77"/>
      <c r="U611" s="77"/>
      <c r="V611" s="77"/>
      <c r="W611" s="77"/>
      <c r="X611" s="77"/>
      <c r="Y611" s="77"/>
      <c r="Z611" s="77"/>
      <c r="AA611" s="19"/>
      <c r="AB611" s="19"/>
      <c r="AC611" s="77"/>
      <c r="AD611" s="73"/>
      <c r="AE611" s="77"/>
      <c r="AF611" s="24" t="str">
        <f t="shared" si="13"/>
        <v/>
      </c>
    </row>
    <row r="612" spans="2:32" ht="60" customHeight="1" x14ac:dyDescent="0.2">
      <c r="B612" s="29" t="str">
        <f>IF('PCA Licit, Dispensa, Inexi'!$A611="","",VLOOKUP(A612,dados!$A$1:$B$24,2,FALSE))</f>
        <v/>
      </c>
      <c r="C612" s="82"/>
      <c r="D612" s="55"/>
      <c r="E612" s="82"/>
      <c r="F612" s="19"/>
      <c r="G612" s="77"/>
      <c r="H612" s="77"/>
      <c r="I612" s="109"/>
      <c r="J612" s="51"/>
      <c r="K612" s="76"/>
      <c r="L612" s="85"/>
      <c r="M612" s="50"/>
      <c r="N612" s="50"/>
      <c r="O612" s="50"/>
      <c r="P612" s="50"/>
      <c r="Q612" s="86"/>
      <c r="R612" s="86"/>
      <c r="S612" s="77"/>
      <c r="T612" s="77"/>
      <c r="U612" s="77"/>
      <c r="V612" s="77"/>
      <c r="W612" s="77"/>
      <c r="X612" s="77"/>
      <c r="Y612" s="77"/>
      <c r="Z612" s="77"/>
      <c r="AA612" s="19"/>
      <c r="AB612" s="19"/>
      <c r="AC612" s="77"/>
      <c r="AD612" s="73"/>
      <c r="AE612" s="77"/>
      <c r="AF612" s="24" t="str">
        <f t="shared" si="13"/>
        <v/>
      </c>
    </row>
    <row r="613" spans="2:32" ht="60" customHeight="1" x14ac:dyDescent="0.2">
      <c r="B613" s="29" t="str">
        <f>IF('PCA Licit, Dispensa, Inexi'!$A612="","",VLOOKUP(A613,dados!$A$1:$B$24,2,FALSE))</f>
        <v/>
      </c>
      <c r="C613" s="82"/>
      <c r="D613" s="55"/>
      <c r="E613" s="82"/>
      <c r="F613" s="19"/>
      <c r="G613" s="77"/>
      <c r="H613" s="77"/>
      <c r="I613" s="109"/>
      <c r="J613" s="51"/>
      <c r="K613" s="76"/>
      <c r="L613" s="85"/>
      <c r="M613" s="50"/>
      <c r="N613" s="50"/>
      <c r="O613" s="50"/>
      <c r="P613" s="50"/>
      <c r="Q613" s="86"/>
      <c r="R613" s="86"/>
      <c r="S613" s="77"/>
      <c r="T613" s="77"/>
      <c r="U613" s="77"/>
      <c r="V613" s="77"/>
      <c r="W613" s="77"/>
      <c r="X613" s="77"/>
      <c r="Y613" s="77"/>
      <c r="Z613" s="77"/>
      <c r="AA613" s="19"/>
      <c r="AB613" s="19"/>
      <c r="AC613" s="77"/>
      <c r="AD613" s="73"/>
      <c r="AE613" s="77"/>
      <c r="AF613" s="24" t="str">
        <f t="shared" si="13"/>
        <v/>
      </c>
    </row>
    <row r="614" spans="2:32" ht="60" customHeight="1" x14ac:dyDescent="0.2">
      <c r="B614" s="29" t="str">
        <f>IF('PCA Licit, Dispensa, Inexi'!$A613="","",VLOOKUP(A614,dados!$A$1:$B$24,2,FALSE))</f>
        <v/>
      </c>
      <c r="C614" s="82"/>
      <c r="D614" s="55"/>
      <c r="E614" s="82"/>
      <c r="F614" s="19"/>
      <c r="G614" s="77"/>
      <c r="H614" s="77"/>
      <c r="I614" s="109"/>
      <c r="J614" s="51"/>
      <c r="K614" s="76"/>
      <c r="L614" s="85"/>
      <c r="M614" s="50"/>
      <c r="N614" s="50"/>
      <c r="O614" s="50"/>
      <c r="P614" s="50"/>
      <c r="Q614" s="86"/>
      <c r="R614" s="86"/>
      <c r="S614" s="77"/>
      <c r="T614" s="77"/>
      <c r="U614" s="77"/>
      <c r="V614" s="77"/>
      <c r="W614" s="77"/>
      <c r="X614" s="77"/>
      <c r="Y614" s="77"/>
      <c r="Z614" s="77"/>
      <c r="AA614" s="19"/>
      <c r="AB614" s="19"/>
      <c r="AC614" s="77"/>
      <c r="AD614" s="73"/>
      <c r="AE614" s="77"/>
      <c r="AF614" s="24" t="str">
        <f t="shared" si="13"/>
        <v/>
      </c>
    </row>
    <row r="615" spans="2:32" ht="60" customHeight="1" x14ac:dyDescent="0.2">
      <c r="B615" s="29" t="str">
        <f>IF('PCA Licit, Dispensa, Inexi'!$A614="","",VLOOKUP(A615,dados!$A$1:$B$24,2,FALSE))</f>
        <v/>
      </c>
      <c r="C615" s="82"/>
      <c r="D615" s="55"/>
      <c r="E615" s="82"/>
      <c r="F615" s="19"/>
      <c r="G615" s="77"/>
      <c r="H615" s="77"/>
      <c r="I615" s="109"/>
      <c r="J615" s="51"/>
      <c r="K615" s="76"/>
      <c r="L615" s="85"/>
      <c r="M615" s="50"/>
      <c r="N615" s="50"/>
      <c r="O615" s="50"/>
      <c r="P615" s="50"/>
      <c r="Q615" s="86"/>
      <c r="R615" s="86"/>
      <c r="S615" s="77"/>
      <c r="T615" s="77"/>
      <c r="U615" s="77"/>
      <c r="V615" s="77"/>
      <c r="W615" s="77"/>
      <c r="X615" s="77"/>
      <c r="Y615" s="77"/>
      <c r="Z615" s="77"/>
      <c r="AA615" s="19"/>
      <c r="AB615" s="19"/>
      <c r="AC615" s="77"/>
      <c r="AD615" s="73"/>
      <c r="AE615" s="77"/>
      <c r="AF615" s="24" t="str">
        <f t="shared" si="13"/>
        <v/>
      </c>
    </row>
    <row r="616" spans="2:32" ht="60" customHeight="1" x14ac:dyDescent="0.2">
      <c r="B616" s="29" t="str">
        <f>IF('PCA Licit, Dispensa, Inexi'!$A615="","",VLOOKUP(A616,dados!$A$1:$B$24,2,FALSE))</f>
        <v/>
      </c>
      <c r="C616" s="82"/>
      <c r="D616" s="55"/>
      <c r="E616" s="82"/>
      <c r="F616" s="19"/>
      <c r="G616" s="77"/>
      <c r="H616" s="77"/>
      <c r="I616" s="109"/>
      <c r="J616" s="51"/>
      <c r="K616" s="76"/>
      <c r="L616" s="85"/>
      <c r="M616" s="50"/>
      <c r="N616" s="50"/>
      <c r="O616" s="50"/>
      <c r="P616" s="50"/>
      <c r="Q616" s="86"/>
      <c r="R616" s="86"/>
      <c r="S616" s="77"/>
      <c r="T616" s="77"/>
      <c r="U616" s="77"/>
      <c r="V616" s="77"/>
      <c r="W616" s="77"/>
      <c r="X616" s="77"/>
      <c r="Y616" s="77"/>
      <c r="Z616" s="77"/>
      <c r="AA616" s="19"/>
      <c r="AB616" s="19"/>
      <c r="AC616" s="77"/>
      <c r="AD616" s="73"/>
      <c r="AE616" s="77"/>
      <c r="AF616" s="24" t="str">
        <f t="shared" si="13"/>
        <v/>
      </c>
    </row>
    <row r="617" spans="2:32" ht="60" customHeight="1" x14ac:dyDescent="0.2">
      <c r="B617" s="29" t="str">
        <f>IF('PCA Licit, Dispensa, Inexi'!$A616="","",VLOOKUP(A617,dados!$A$1:$B$24,2,FALSE))</f>
        <v/>
      </c>
      <c r="C617" s="82"/>
      <c r="D617" s="55"/>
      <c r="E617" s="82"/>
      <c r="F617" s="19"/>
      <c r="G617" s="77"/>
      <c r="H617" s="77"/>
      <c r="I617" s="109"/>
      <c r="J617" s="51"/>
      <c r="K617" s="76"/>
      <c r="L617" s="85"/>
      <c r="M617" s="50"/>
      <c r="N617" s="50"/>
      <c r="O617" s="50"/>
      <c r="P617" s="50"/>
      <c r="Q617" s="86"/>
      <c r="R617" s="86"/>
      <c r="S617" s="77"/>
      <c r="T617" s="77"/>
      <c r="U617" s="77"/>
      <c r="V617" s="77"/>
      <c r="W617" s="77"/>
      <c r="X617" s="77"/>
      <c r="Y617" s="77"/>
      <c r="Z617" s="77"/>
      <c r="AA617" s="19"/>
      <c r="AB617" s="19"/>
      <c r="AC617" s="77"/>
      <c r="AD617" s="73"/>
      <c r="AE617" s="77"/>
      <c r="AF617" s="24" t="str">
        <f t="shared" si="13"/>
        <v/>
      </c>
    </row>
    <row r="618" spans="2:32" ht="60" customHeight="1" x14ac:dyDescent="0.2">
      <c r="B618" s="29" t="str">
        <f>IF('PCA Licit, Dispensa, Inexi'!$A617="","",VLOOKUP(A618,dados!$A$1:$B$24,2,FALSE))</f>
        <v/>
      </c>
      <c r="C618" s="82"/>
      <c r="D618" s="55"/>
      <c r="E618" s="82"/>
      <c r="F618" s="19"/>
      <c r="G618" s="77"/>
      <c r="H618" s="77"/>
      <c r="I618" s="109"/>
      <c r="J618" s="51"/>
      <c r="K618" s="76"/>
      <c r="L618" s="85"/>
      <c r="M618" s="50"/>
      <c r="N618" s="50"/>
      <c r="O618" s="50"/>
      <c r="P618" s="50"/>
      <c r="Q618" s="86"/>
      <c r="R618" s="86"/>
      <c r="S618" s="77"/>
      <c r="T618" s="77"/>
      <c r="U618" s="77"/>
      <c r="V618" s="77"/>
      <c r="W618" s="77"/>
      <c r="X618" s="77"/>
      <c r="Y618" s="77"/>
      <c r="Z618" s="77"/>
      <c r="AA618" s="19"/>
      <c r="AB618" s="19"/>
      <c r="AC618" s="77"/>
      <c r="AD618" s="73"/>
      <c r="AE618" s="77"/>
      <c r="AF618" s="24" t="str">
        <f t="shared" si="13"/>
        <v/>
      </c>
    </row>
    <row r="619" spans="2:32" ht="60" customHeight="1" x14ac:dyDescent="0.2">
      <c r="B619" s="29" t="str">
        <f>IF('PCA Licit, Dispensa, Inexi'!$A618="","",VLOOKUP(A619,dados!$A$1:$B$24,2,FALSE))</f>
        <v/>
      </c>
      <c r="C619" s="82"/>
      <c r="D619" s="55"/>
      <c r="E619" s="82"/>
      <c r="F619" s="19"/>
      <c r="G619" s="77"/>
      <c r="H619" s="77"/>
      <c r="I619" s="109"/>
      <c r="J619" s="51"/>
      <c r="K619" s="76"/>
      <c r="L619" s="85"/>
      <c r="M619" s="50"/>
      <c r="N619" s="50"/>
      <c r="O619" s="50"/>
      <c r="P619" s="50"/>
      <c r="Q619" s="86"/>
      <c r="R619" s="86"/>
      <c r="S619" s="77"/>
      <c r="T619" s="77"/>
      <c r="U619" s="77"/>
      <c r="V619" s="77"/>
      <c r="W619" s="77"/>
      <c r="X619" s="77"/>
      <c r="Y619" s="77"/>
      <c r="Z619" s="77"/>
      <c r="AA619" s="19"/>
      <c r="AB619" s="19"/>
      <c r="AC619" s="77"/>
      <c r="AD619" s="73"/>
      <c r="AE619" s="77"/>
      <c r="AF619" s="24" t="str">
        <f t="shared" si="13"/>
        <v/>
      </c>
    </row>
    <row r="620" spans="2:32" ht="60" customHeight="1" x14ac:dyDescent="0.2">
      <c r="B620" s="29" t="str">
        <f>IF('PCA Licit, Dispensa, Inexi'!$A619="","",VLOOKUP(A620,dados!$A$1:$B$24,2,FALSE))</f>
        <v/>
      </c>
      <c r="C620" s="82"/>
      <c r="D620" s="55"/>
      <c r="E620" s="82"/>
      <c r="F620" s="19"/>
      <c r="G620" s="77"/>
      <c r="H620" s="77"/>
      <c r="I620" s="109"/>
      <c r="J620" s="51"/>
      <c r="K620" s="76"/>
      <c r="L620" s="85"/>
      <c r="M620" s="50"/>
      <c r="N620" s="50"/>
      <c r="O620" s="50"/>
      <c r="P620" s="50"/>
      <c r="Q620" s="86"/>
      <c r="R620" s="86"/>
      <c r="S620" s="77"/>
      <c r="T620" s="77"/>
      <c r="U620" s="77"/>
      <c r="V620" s="77"/>
      <c r="W620" s="77"/>
      <c r="X620" s="77"/>
      <c r="Y620" s="77"/>
      <c r="Z620" s="77"/>
      <c r="AA620" s="19"/>
      <c r="AB620" s="19"/>
      <c r="AC620" s="77"/>
      <c r="AD620" s="73"/>
      <c r="AE620" s="77"/>
      <c r="AF620" s="24" t="str">
        <f t="shared" si="13"/>
        <v/>
      </c>
    </row>
    <row r="621" spans="2:32" ht="60" customHeight="1" x14ac:dyDescent="0.2">
      <c r="B621" s="29" t="str">
        <f>IF('PCA Licit, Dispensa, Inexi'!$A620="","",VLOOKUP(A621,dados!$A$1:$B$24,2,FALSE))</f>
        <v/>
      </c>
      <c r="C621" s="82"/>
      <c r="D621" s="55"/>
      <c r="E621" s="82"/>
      <c r="F621" s="19"/>
      <c r="G621" s="77"/>
      <c r="H621" s="77"/>
      <c r="I621" s="109"/>
      <c r="J621" s="51"/>
      <c r="K621" s="76"/>
      <c r="L621" s="85"/>
      <c r="M621" s="50"/>
      <c r="N621" s="50"/>
      <c r="O621" s="50"/>
      <c r="P621" s="50"/>
      <c r="Q621" s="86"/>
      <c r="R621" s="86"/>
      <c r="S621" s="77"/>
      <c r="T621" s="77"/>
      <c r="U621" s="77"/>
      <c r="V621" s="77"/>
      <c r="W621" s="77"/>
      <c r="X621" s="77"/>
      <c r="Y621" s="77"/>
      <c r="Z621" s="77"/>
      <c r="AA621" s="19"/>
      <c r="AB621" s="19"/>
      <c r="AC621" s="77"/>
      <c r="AD621" s="73"/>
      <c r="AE621" s="77"/>
      <c r="AF621" s="24" t="str">
        <f t="shared" si="13"/>
        <v/>
      </c>
    </row>
    <row r="622" spans="2:32" ht="60" customHeight="1" x14ac:dyDescent="0.2">
      <c r="B622" s="29" t="str">
        <f>IF('PCA Licit, Dispensa, Inexi'!$A621="","",VLOOKUP(A622,dados!$A$1:$B$24,2,FALSE))</f>
        <v/>
      </c>
      <c r="C622" s="82"/>
      <c r="D622" s="55"/>
      <c r="E622" s="82"/>
      <c r="F622" s="19"/>
      <c r="G622" s="77"/>
      <c r="H622" s="77"/>
      <c r="I622" s="109"/>
      <c r="J622" s="51"/>
      <c r="K622" s="76"/>
      <c r="L622" s="85"/>
      <c r="M622" s="50"/>
      <c r="N622" s="50"/>
      <c r="O622" s="50"/>
      <c r="P622" s="50"/>
      <c r="Q622" s="86"/>
      <c r="R622" s="86"/>
      <c r="S622" s="77"/>
      <c r="T622" s="77"/>
      <c r="U622" s="77"/>
      <c r="V622" s="77"/>
      <c r="W622" s="77"/>
      <c r="X622" s="77"/>
      <c r="Y622" s="77"/>
      <c r="Z622" s="77"/>
      <c r="AA622" s="19"/>
      <c r="AB622" s="19"/>
      <c r="AC622" s="77"/>
      <c r="AD622" s="73"/>
      <c r="AE622" s="77"/>
      <c r="AF622" s="24" t="str">
        <f t="shared" si="13"/>
        <v/>
      </c>
    </row>
    <row r="623" spans="2:32" ht="60" customHeight="1" x14ac:dyDescent="0.2">
      <c r="B623" s="29" t="str">
        <f>IF('PCA Licit, Dispensa, Inexi'!$A622="","",VLOOKUP(A623,dados!$A$1:$B$24,2,FALSE))</f>
        <v/>
      </c>
      <c r="C623" s="82"/>
      <c r="D623" s="55"/>
      <c r="E623" s="82"/>
      <c r="F623" s="19"/>
      <c r="G623" s="77"/>
      <c r="H623" s="77"/>
      <c r="I623" s="109"/>
      <c r="J623" s="51"/>
      <c r="K623" s="76"/>
      <c r="L623" s="85"/>
      <c r="M623" s="50"/>
      <c r="N623" s="50"/>
      <c r="O623" s="50"/>
      <c r="P623" s="50"/>
      <c r="Q623" s="86"/>
      <c r="R623" s="86"/>
      <c r="S623" s="77"/>
      <c r="T623" s="77"/>
      <c r="U623" s="77"/>
      <c r="V623" s="77"/>
      <c r="W623" s="77"/>
      <c r="X623" s="77"/>
      <c r="Y623" s="77"/>
      <c r="Z623" s="77"/>
      <c r="AA623" s="19"/>
      <c r="AB623" s="19"/>
      <c r="AC623" s="77"/>
      <c r="AD623" s="73"/>
      <c r="AE623" s="77"/>
      <c r="AF623" s="24" t="str">
        <f t="shared" si="13"/>
        <v/>
      </c>
    </row>
    <row r="624" spans="2:32" ht="60" customHeight="1" x14ac:dyDescent="0.2">
      <c r="B624" s="29" t="str">
        <f>IF('PCA Licit, Dispensa, Inexi'!$A623="","",VLOOKUP(A624,dados!$A$1:$B$24,2,FALSE))</f>
        <v/>
      </c>
      <c r="C624" s="82"/>
      <c r="D624" s="55"/>
      <c r="E624" s="82"/>
      <c r="F624" s="19"/>
      <c r="G624" s="77"/>
      <c r="H624" s="77"/>
      <c r="I624" s="109"/>
      <c r="J624" s="51"/>
      <c r="K624" s="76"/>
      <c r="L624" s="85"/>
      <c r="M624" s="50"/>
      <c r="N624" s="50"/>
      <c r="O624" s="50"/>
      <c r="P624" s="50"/>
      <c r="Q624" s="86"/>
      <c r="R624" s="86"/>
      <c r="S624" s="77"/>
      <c r="T624" s="77"/>
      <c r="U624" s="77"/>
      <c r="V624" s="77"/>
      <c r="W624" s="77"/>
      <c r="X624" s="77"/>
      <c r="Y624" s="77"/>
      <c r="Z624" s="77"/>
      <c r="AA624" s="19"/>
      <c r="AB624" s="19"/>
      <c r="AC624" s="77"/>
      <c r="AD624" s="73"/>
      <c r="AE624" s="77"/>
      <c r="AF624" s="24" t="str">
        <f t="shared" si="13"/>
        <v/>
      </c>
    </row>
    <row r="625" spans="2:32" ht="60" customHeight="1" x14ac:dyDescent="0.2">
      <c r="B625" s="29" t="str">
        <f>IF('PCA Licit, Dispensa, Inexi'!$A624="","",VLOOKUP(A625,dados!$A$1:$B$24,2,FALSE))</f>
        <v/>
      </c>
      <c r="C625" s="82"/>
      <c r="D625" s="55"/>
      <c r="E625" s="82"/>
      <c r="F625" s="19"/>
      <c r="G625" s="77"/>
      <c r="H625" s="77"/>
      <c r="I625" s="109"/>
      <c r="J625" s="51"/>
      <c r="K625" s="76"/>
      <c r="L625" s="85"/>
      <c r="M625" s="50"/>
      <c r="N625" s="50"/>
      <c r="O625" s="50"/>
      <c r="P625" s="50"/>
      <c r="Q625" s="86"/>
      <c r="R625" s="86"/>
      <c r="S625" s="77"/>
      <c r="T625" s="77"/>
      <c r="U625" s="77"/>
      <c r="V625" s="77"/>
      <c r="W625" s="77"/>
      <c r="X625" s="77"/>
      <c r="Y625" s="77"/>
      <c r="Z625" s="77"/>
      <c r="AA625" s="19"/>
      <c r="AB625" s="19"/>
      <c r="AC625" s="77"/>
      <c r="AD625" s="73"/>
      <c r="AE625" s="77"/>
      <c r="AF625" s="24" t="str">
        <f t="shared" si="13"/>
        <v/>
      </c>
    </row>
    <row r="626" spans="2:32" ht="60" customHeight="1" x14ac:dyDescent="0.2">
      <c r="B626" s="29" t="str">
        <f>IF('PCA Licit, Dispensa, Inexi'!$A625="","",VLOOKUP(A626,dados!$A$1:$B$24,2,FALSE))</f>
        <v/>
      </c>
      <c r="C626" s="82"/>
      <c r="D626" s="55"/>
      <c r="E626" s="82"/>
      <c r="F626" s="19"/>
      <c r="G626" s="77"/>
      <c r="H626" s="77"/>
      <c r="I626" s="109"/>
      <c r="J626" s="51"/>
      <c r="K626" s="76"/>
      <c r="L626" s="85"/>
      <c r="M626" s="50"/>
      <c r="N626" s="50"/>
      <c r="O626" s="50"/>
      <c r="P626" s="50"/>
      <c r="Q626" s="86"/>
      <c r="R626" s="86"/>
      <c r="S626" s="77"/>
      <c r="T626" s="77"/>
      <c r="U626" s="77"/>
      <c r="V626" s="77"/>
      <c r="W626" s="77"/>
      <c r="X626" s="77"/>
      <c r="Y626" s="77"/>
      <c r="Z626" s="77"/>
      <c r="AA626" s="19"/>
      <c r="AB626" s="19"/>
      <c r="AC626" s="77"/>
      <c r="AD626" s="73"/>
      <c r="AE626" s="77"/>
      <c r="AF626" s="24" t="str">
        <f t="shared" si="13"/>
        <v/>
      </c>
    </row>
    <row r="627" spans="2:32" ht="60" customHeight="1" x14ac:dyDescent="0.2">
      <c r="B627" s="29" t="str">
        <f>IF('PCA Licit, Dispensa, Inexi'!$A626="","",VLOOKUP(A627,dados!$A$1:$B$24,2,FALSE))</f>
        <v/>
      </c>
      <c r="C627" s="82"/>
      <c r="D627" s="55"/>
      <c r="E627" s="82"/>
      <c r="F627" s="19"/>
      <c r="G627" s="77"/>
      <c r="H627" s="77"/>
      <c r="I627" s="109"/>
      <c r="J627" s="51"/>
      <c r="K627" s="76"/>
      <c r="L627" s="85"/>
      <c r="M627" s="50"/>
      <c r="N627" s="50"/>
      <c r="O627" s="50"/>
      <c r="P627" s="50"/>
      <c r="Q627" s="86"/>
      <c r="R627" s="86"/>
      <c r="S627" s="77"/>
      <c r="T627" s="77"/>
      <c r="U627" s="77"/>
      <c r="V627" s="77"/>
      <c r="W627" s="77"/>
      <c r="X627" s="77"/>
      <c r="Y627" s="77"/>
      <c r="Z627" s="77"/>
      <c r="AA627" s="19"/>
      <c r="AB627" s="19"/>
      <c r="AC627" s="77"/>
      <c r="AD627" s="73"/>
      <c r="AE627" s="77"/>
      <c r="AF627" s="24" t="str">
        <f t="shared" si="13"/>
        <v/>
      </c>
    </row>
    <row r="628" spans="2:32" ht="60" customHeight="1" x14ac:dyDescent="0.2">
      <c r="B628" s="29" t="str">
        <f>IF('PCA Licit, Dispensa, Inexi'!$A627="","",VLOOKUP(A628,dados!$A$1:$B$24,2,FALSE))</f>
        <v/>
      </c>
      <c r="C628" s="82"/>
      <c r="D628" s="55"/>
      <c r="E628" s="82"/>
      <c r="F628" s="19"/>
      <c r="G628" s="77"/>
      <c r="H628" s="77"/>
      <c r="I628" s="109"/>
      <c r="J628" s="51"/>
      <c r="K628" s="76"/>
      <c r="L628" s="85"/>
      <c r="M628" s="50"/>
      <c r="N628" s="50"/>
      <c r="O628" s="50"/>
      <c r="P628" s="50"/>
      <c r="Q628" s="86"/>
      <c r="R628" s="86"/>
      <c r="S628" s="77"/>
      <c r="T628" s="77"/>
      <c r="U628" s="77"/>
      <c r="V628" s="77"/>
      <c r="W628" s="77"/>
      <c r="X628" s="77"/>
      <c r="Y628" s="77"/>
      <c r="Z628" s="77"/>
      <c r="AA628" s="19"/>
      <c r="AB628" s="19"/>
      <c r="AC628" s="77"/>
      <c r="AD628" s="73"/>
      <c r="AE628" s="77"/>
      <c r="AF628" s="24" t="str">
        <f t="shared" si="13"/>
        <v/>
      </c>
    </row>
    <row r="629" spans="2:32" ht="60" customHeight="1" x14ac:dyDescent="0.2">
      <c r="B629" s="29" t="str">
        <f>IF('PCA Licit, Dispensa, Inexi'!$A628="","",VLOOKUP(A629,dados!$A$1:$B$24,2,FALSE))</f>
        <v/>
      </c>
      <c r="C629" s="82"/>
      <c r="D629" s="55"/>
      <c r="E629" s="82"/>
      <c r="F629" s="19"/>
      <c r="G629" s="77"/>
      <c r="H629" s="77"/>
      <c r="I629" s="109"/>
      <c r="J629" s="51"/>
      <c r="K629" s="76"/>
      <c r="L629" s="85"/>
      <c r="M629" s="50"/>
      <c r="N629" s="50"/>
      <c r="O629" s="50"/>
      <c r="P629" s="50"/>
      <c r="Q629" s="86"/>
      <c r="R629" s="86"/>
      <c r="S629" s="77"/>
      <c r="T629" s="77"/>
      <c r="U629" s="77"/>
      <c r="V629" s="77"/>
      <c r="W629" s="77"/>
      <c r="X629" s="77"/>
      <c r="Y629" s="77"/>
      <c r="Z629" s="77"/>
      <c r="AA629" s="19"/>
      <c r="AB629" s="19"/>
      <c r="AC629" s="77"/>
      <c r="AD629" s="73"/>
      <c r="AE629" s="77"/>
      <c r="AF629" s="24" t="str">
        <f t="shared" si="13"/>
        <v/>
      </c>
    </row>
    <row r="630" spans="2:32" ht="60" customHeight="1" x14ac:dyDescent="0.2">
      <c r="B630" s="29" t="str">
        <f>IF('PCA Licit, Dispensa, Inexi'!$A629="","",VLOOKUP(A630,dados!$A$1:$B$24,2,FALSE))</f>
        <v/>
      </c>
      <c r="C630" s="82"/>
      <c r="D630" s="55"/>
      <c r="E630" s="82"/>
      <c r="F630" s="19"/>
      <c r="G630" s="77"/>
      <c r="H630" s="77"/>
      <c r="I630" s="109"/>
      <c r="J630" s="51"/>
      <c r="K630" s="76"/>
      <c r="L630" s="85"/>
      <c r="M630" s="50"/>
      <c r="N630" s="50"/>
      <c r="O630" s="50"/>
      <c r="P630" s="50"/>
      <c r="Q630" s="86"/>
      <c r="R630" s="86"/>
      <c r="S630" s="77"/>
      <c r="T630" s="77"/>
      <c r="U630" s="77"/>
      <c r="V630" s="77"/>
      <c r="W630" s="77"/>
      <c r="X630" s="77"/>
      <c r="Y630" s="77"/>
      <c r="Z630" s="77"/>
      <c r="AA630" s="19"/>
      <c r="AB630" s="19"/>
      <c r="AC630" s="77"/>
      <c r="AD630" s="73"/>
      <c r="AE630" s="77"/>
      <c r="AF630" s="24" t="str">
        <f t="shared" si="13"/>
        <v/>
      </c>
    </row>
    <row r="631" spans="2:32" ht="60" customHeight="1" x14ac:dyDescent="0.2">
      <c r="B631" s="29" t="str">
        <f>IF('PCA Licit, Dispensa, Inexi'!$A630="","",VLOOKUP(A631,dados!$A$1:$B$24,2,FALSE))</f>
        <v/>
      </c>
      <c r="C631" s="82"/>
      <c r="D631" s="55"/>
      <c r="E631" s="82"/>
      <c r="F631" s="19"/>
      <c r="G631" s="77"/>
      <c r="H631" s="77"/>
      <c r="I631" s="109"/>
      <c r="J631" s="51"/>
      <c r="K631" s="76"/>
      <c r="L631" s="85"/>
      <c r="M631" s="50"/>
      <c r="N631" s="50"/>
      <c r="O631" s="50"/>
      <c r="P631" s="50"/>
      <c r="Q631" s="86"/>
      <c r="R631" s="86"/>
      <c r="S631" s="77"/>
      <c r="T631" s="77"/>
      <c r="U631" s="77"/>
      <c r="V631" s="77"/>
      <c r="W631" s="77"/>
      <c r="X631" s="77"/>
      <c r="Y631" s="77"/>
      <c r="Z631" s="77"/>
      <c r="AA631" s="19"/>
      <c r="AB631" s="19"/>
      <c r="AC631" s="77"/>
      <c r="AD631" s="73"/>
      <c r="AE631" s="77"/>
      <c r="AF631" s="24" t="str">
        <f t="shared" si="13"/>
        <v/>
      </c>
    </row>
    <row r="632" spans="2:32" ht="60" customHeight="1" x14ac:dyDescent="0.2">
      <c r="B632" s="29" t="str">
        <f>IF('PCA Licit, Dispensa, Inexi'!$A631="","",VLOOKUP(A632,dados!$A$1:$B$24,2,FALSE))</f>
        <v/>
      </c>
      <c r="C632" s="82"/>
      <c r="D632" s="55"/>
      <c r="E632" s="82"/>
      <c r="F632" s="19"/>
      <c r="G632" s="77"/>
      <c r="H632" s="77"/>
      <c r="I632" s="109"/>
      <c r="J632" s="51"/>
      <c r="K632" s="76"/>
      <c r="L632" s="85"/>
      <c r="M632" s="50"/>
      <c r="N632" s="50"/>
      <c r="O632" s="50"/>
      <c r="P632" s="50"/>
      <c r="Q632" s="86"/>
      <c r="R632" s="86"/>
      <c r="S632" s="77"/>
      <c r="T632" s="77"/>
      <c r="U632" s="77"/>
      <c r="V632" s="77"/>
      <c r="W632" s="77"/>
      <c r="X632" s="77"/>
      <c r="Y632" s="77"/>
      <c r="Z632" s="77"/>
      <c r="AA632" s="19"/>
      <c r="AB632" s="19"/>
      <c r="AC632" s="77"/>
      <c r="AD632" s="73"/>
      <c r="AE632" s="77"/>
      <c r="AF632" s="24" t="str">
        <f t="shared" si="13"/>
        <v/>
      </c>
    </row>
    <row r="633" spans="2:32" ht="60" customHeight="1" x14ac:dyDescent="0.2">
      <c r="B633" s="29" t="str">
        <f>IF('PCA Licit, Dispensa, Inexi'!$A632="","",VLOOKUP(A633,dados!$A$1:$B$24,2,FALSE))</f>
        <v/>
      </c>
      <c r="C633" s="82"/>
      <c r="D633" s="55"/>
      <c r="E633" s="82"/>
      <c r="F633" s="19"/>
      <c r="G633" s="77"/>
      <c r="H633" s="77"/>
      <c r="I633" s="109"/>
      <c r="J633" s="51"/>
      <c r="K633" s="76"/>
      <c r="L633" s="85"/>
      <c r="M633" s="50"/>
      <c r="N633" s="50"/>
      <c r="O633" s="50"/>
      <c r="P633" s="50"/>
      <c r="Q633" s="86"/>
      <c r="R633" s="86"/>
      <c r="S633" s="77"/>
      <c r="T633" s="77"/>
      <c r="U633" s="77"/>
      <c r="V633" s="77"/>
      <c r="W633" s="77"/>
      <c r="X633" s="77"/>
      <c r="Y633" s="77"/>
      <c r="Z633" s="77"/>
      <c r="AA633" s="19"/>
      <c r="AB633" s="19"/>
      <c r="AC633" s="77"/>
      <c r="AD633" s="73"/>
      <c r="AE633" s="77"/>
      <c r="AF633" s="24" t="str">
        <f t="shared" si="13"/>
        <v/>
      </c>
    </row>
    <row r="634" spans="2:32" ht="60" customHeight="1" x14ac:dyDescent="0.2">
      <c r="B634" s="29" t="str">
        <f>IF('PCA Licit, Dispensa, Inexi'!$A633="","",VLOOKUP(A634,dados!$A$1:$B$24,2,FALSE))</f>
        <v/>
      </c>
      <c r="C634" s="82"/>
      <c r="D634" s="55"/>
      <c r="E634" s="82"/>
      <c r="F634" s="19"/>
      <c r="G634" s="77"/>
      <c r="H634" s="77"/>
      <c r="I634" s="109"/>
      <c r="J634" s="51"/>
      <c r="K634" s="76"/>
      <c r="L634" s="85"/>
      <c r="M634" s="50"/>
      <c r="N634" s="50"/>
      <c r="O634" s="50"/>
      <c r="P634" s="50"/>
      <c r="Q634" s="86"/>
      <c r="R634" s="86"/>
      <c r="S634" s="77"/>
      <c r="T634" s="77"/>
      <c r="U634" s="77"/>
      <c r="V634" s="77"/>
      <c r="W634" s="77"/>
      <c r="X634" s="77"/>
      <c r="Y634" s="77"/>
      <c r="Z634" s="77"/>
      <c r="AA634" s="19"/>
      <c r="AB634" s="19"/>
      <c r="AC634" s="77"/>
      <c r="AD634" s="73"/>
      <c r="AE634" s="77"/>
      <c r="AF634" s="24" t="str">
        <f t="shared" si="13"/>
        <v/>
      </c>
    </row>
    <row r="635" spans="2:32" ht="60" customHeight="1" x14ac:dyDescent="0.2">
      <c r="B635" s="29" t="str">
        <f>IF('PCA Licit, Dispensa, Inexi'!$A634="","",VLOOKUP(A635,dados!$A$1:$B$24,2,FALSE))</f>
        <v/>
      </c>
      <c r="C635" s="82"/>
      <c r="D635" s="55"/>
      <c r="E635" s="82"/>
      <c r="F635" s="19"/>
      <c r="G635" s="77"/>
      <c r="H635" s="77"/>
      <c r="I635" s="109"/>
      <c r="J635" s="51"/>
      <c r="K635" s="76"/>
      <c r="L635" s="85"/>
      <c r="M635" s="50"/>
      <c r="N635" s="50"/>
      <c r="O635" s="50"/>
      <c r="P635" s="50"/>
      <c r="Q635" s="86"/>
      <c r="R635" s="86"/>
      <c r="S635" s="77"/>
      <c r="T635" s="77"/>
      <c r="U635" s="77"/>
      <c r="V635" s="77"/>
      <c r="W635" s="77"/>
      <c r="X635" s="77"/>
      <c r="Y635" s="77"/>
      <c r="Z635" s="77"/>
      <c r="AA635" s="19"/>
      <c r="AB635" s="19"/>
      <c r="AC635" s="77"/>
      <c r="AD635" s="73"/>
      <c r="AE635" s="77"/>
      <c r="AF635" s="24" t="str">
        <f t="shared" si="13"/>
        <v/>
      </c>
    </row>
    <row r="636" spans="2:32" ht="60" customHeight="1" x14ac:dyDescent="0.2">
      <c r="B636" s="29" t="str">
        <f>IF('PCA Licit, Dispensa, Inexi'!$A635="","",VLOOKUP(A636,dados!$A$1:$B$24,2,FALSE))</f>
        <v/>
      </c>
      <c r="C636" s="82"/>
      <c r="D636" s="55"/>
      <c r="E636" s="82"/>
      <c r="F636" s="19"/>
      <c r="G636" s="77"/>
      <c r="H636" s="77"/>
      <c r="I636" s="109"/>
      <c r="J636" s="51"/>
      <c r="K636" s="76"/>
      <c r="L636" s="85"/>
      <c r="M636" s="50"/>
      <c r="N636" s="50"/>
      <c r="O636" s="50"/>
      <c r="P636" s="50"/>
      <c r="Q636" s="86"/>
      <c r="R636" s="86"/>
      <c r="S636" s="77"/>
      <c r="T636" s="77"/>
      <c r="U636" s="77"/>
      <c r="V636" s="77"/>
      <c r="W636" s="77"/>
      <c r="X636" s="77"/>
      <c r="Y636" s="77"/>
      <c r="Z636" s="77"/>
      <c r="AA636" s="19"/>
      <c r="AB636" s="19"/>
      <c r="AC636" s="77"/>
      <c r="AD636" s="73"/>
      <c r="AE636" s="77"/>
      <c r="AF636" s="24" t="str">
        <f t="shared" si="13"/>
        <v/>
      </c>
    </row>
    <row r="637" spans="2:32" ht="60" customHeight="1" x14ac:dyDescent="0.2">
      <c r="B637" s="29" t="str">
        <f>IF('PCA Licit, Dispensa, Inexi'!$A636="","",VLOOKUP(A637,dados!$A$1:$B$24,2,FALSE))</f>
        <v/>
      </c>
      <c r="C637" s="82"/>
      <c r="D637" s="55"/>
      <c r="E637" s="82"/>
      <c r="F637" s="19"/>
      <c r="G637" s="77"/>
      <c r="H637" s="77"/>
      <c r="I637" s="109"/>
      <c r="J637" s="51"/>
      <c r="K637" s="76"/>
      <c r="L637" s="85"/>
      <c r="M637" s="50"/>
      <c r="N637" s="50"/>
      <c r="O637" s="50"/>
      <c r="P637" s="50"/>
      <c r="Q637" s="86"/>
      <c r="R637" s="86"/>
      <c r="S637" s="77"/>
      <c r="T637" s="77"/>
      <c r="U637" s="77"/>
      <c r="V637" s="77"/>
      <c r="W637" s="77"/>
      <c r="X637" s="77"/>
      <c r="Y637" s="77"/>
      <c r="Z637" s="77"/>
      <c r="AA637" s="19"/>
      <c r="AB637" s="19"/>
      <c r="AC637" s="77"/>
      <c r="AD637" s="73"/>
      <c r="AE637" s="77"/>
      <c r="AF637" s="24" t="str">
        <f t="shared" si="13"/>
        <v/>
      </c>
    </row>
    <row r="638" spans="2:32" ht="60" customHeight="1" x14ac:dyDescent="0.2">
      <c r="B638" s="29" t="str">
        <f>IF('PCA Licit, Dispensa, Inexi'!$A637="","",VLOOKUP(A638,dados!$A$1:$B$24,2,FALSE))</f>
        <v/>
      </c>
      <c r="C638" s="82"/>
      <c r="D638" s="55"/>
      <c r="E638" s="82"/>
      <c r="F638" s="19"/>
      <c r="G638" s="77"/>
      <c r="H638" s="77"/>
      <c r="I638" s="109"/>
      <c r="J638" s="51"/>
      <c r="K638" s="76"/>
      <c r="L638" s="85"/>
      <c r="M638" s="50"/>
      <c r="N638" s="50"/>
      <c r="O638" s="50"/>
      <c r="P638" s="50"/>
      <c r="Q638" s="86"/>
      <c r="R638" s="86"/>
      <c r="S638" s="77"/>
      <c r="T638" s="77"/>
      <c r="U638" s="77"/>
      <c r="V638" s="77"/>
      <c r="W638" s="77"/>
      <c r="X638" s="77"/>
      <c r="Y638" s="77"/>
      <c r="Z638" s="77"/>
      <c r="AA638" s="19"/>
      <c r="AB638" s="19"/>
      <c r="AC638" s="77"/>
      <c r="AD638" s="73"/>
      <c r="AE638" s="77"/>
      <c r="AF638" s="24" t="str">
        <f t="shared" si="13"/>
        <v/>
      </c>
    </row>
    <row r="639" spans="2:32" ht="60" customHeight="1" x14ac:dyDescent="0.2">
      <c r="B639" s="29" t="str">
        <f>IF('PCA Licit, Dispensa, Inexi'!$A638="","",VLOOKUP(A639,dados!$A$1:$B$24,2,FALSE))</f>
        <v/>
      </c>
      <c r="C639" s="82"/>
      <c r="D639" s="55"/>
      <c r="E639" s="82"/>
      <c r="F639" s="19"/>
      <c r="G639" s="77"/>
      <c r="H639" s="77"/>
      <c r="I639" s="109"/>
      <c r="J639" s="51"/>
      <c r="K639" s="76"/>
      <c r="L639" s="85"/>
      <c r="M639" s="50"/>
      <c r="N639" s="50"/>
      <c r="O639" s="50"/>
      <c r="P639" s="50"/>
      <c r="Q639" s="86"/>
      <c r="R639" s="86"/>
      <c r="S639" s="77"/>
      <c r="T639" s="77"/>
      <c r="U639" s="77"/>
      <c r="V639" s="77"/>
      <c r="W639" s="77"/>
      <c r="X639" s="77"/>
      <c r="Y639" s="77"/>
      <c r="Z639" s="77"/>
      <c r="AA639" s="19"/>
      <c r="AB639" s="19"/>
      <c r="AC639" s="77"/>
      <c r="AD639" s="73"/>
      <c r="AE639" s="77"/>
      <c r="AF639" s="24" t="str">
        <f t="shared" si="13"/>
        <v/>
      </c>
    </row>
    <row r="640" spans="2:32" ht="60" customHeight="1" x14ac:dyDescent="0.2">
      <c r="B640" s="29" t="str">
        <f>IF('PCA Licit, Dispensa, Inexi'!$A639="","",VLOOKUP(A640,dados!$A$1:$B$24,2,FALSE))</f>
        <v/>
      </c>
      <c r="C640" s="82"/>
      <c r="D640" s="55"/>
      <c r="E640" s="82"/>
      <c r="F640" s="19"/>
      <c r="G640" s="77"/>
      <c r="H640" s="77"/>
      <c r="I640" s="109"/>
      <c r="J640" s="51"/>
      <c r="K640" s="76"/>
      <c r="L640" s="85"/>
      <c r="M640" s="50"/>
      <c r="N640" s="50"/>
      <c r="O640" s="50"/>
      <c r="P640" s="50"/>
      <c r="Q640" s="86"/>
      <c r="R640" s="86"/>
      <c r="S640" s="77"/>
      <c r="T640" s="77"/>
      <c r="U640" s="77"/>
      <c r="V640" s="77"/>
      <c r="W640" s="77"/>
      <c r="X640" s="77"/>
      <c r="Y640" s="77"/>
      <c r="Z640" s="77"/>
      <c r="AA640" s="19"/>
      <c r="AB640" s="19"/>
      <c r="AC640" s="77"/>
      <c r="AD640" s="73"/>
      <c r="AE640" s="77"/>
      <c r="AF640" s="24" t="str">
        <f t="shared" ref="AF640:AF703" si="14">IF(AE640="","",DATEDIF(Y640,AE640,"d"))</f>
        <v/>
      </c>
    </row>
    <row r="641" spans="2:32" ht="60" customHeight="1" x14ac:dyDescent="0.2">
      <c r="B641" s="29" t="str">
        <f>IF('PCA Licit, Dispensa, Inexi'!$A640="","",VLOOKUP(A641,dados!$A$1:$B$24,2,FALSE))</f>
        <v/>
      </c>
      <c r="C641" s="82"/>
      <c r="D641" s="55"/>
      <c r="E641" s="82"/>
      <c r="F641" s="19"/>
      <c r="G641" s="77"/>
      <c r="H641" s="77"/>
      <c r="I641" s="109"/>
      <c r="J641" s="51"/>
      <c r="K641" s="76"/>
      <c r="L641" s="85"/>
      <c r="M641" s="50"/>
      <c r="N641" s="50"/>
      <c r="O641" s="50"/>
      <c r="P641" s="50"/>
      <c r="Q641" s="86"/>
      <c r="R641" s="86"/>
      <c r="S641" s="77"/>
      <c r="T641" s="77"/>
      <c r="U641" s="77"/>
      <c r="V641" s="77"/>
      <c r="W641" s="77"/>
      <c r="X641" s="77"/>
      <c r="Y641" s="77"/>
      <c r="Z641" s="77"/>
      <c r="AA641" s="19"/>
      <c r="AB641" s="19"/>
      <c r="AC641" s="77"/>
      <c r="AD641" s="73"/>
      <c r="AE641" s="77"/>
      <c r="AF641" s="24" t="str">
        <f t="shared" si="14"/>
        <v/>
      </c>
    </row>
    <row r="642" spans="2:32" ht="60" customHeight="1" x14ac:dyDescent="0.2">
      <c r="B642" s="29" t="str">
        <f>IF('PCA Licit, Dispensa, Inexi'!$A641="","",VLOOKUP(A642,dados!$A$1:$B$24,2,FALSE))</f>
        <v/>
      </c>
      <c r="C642" s="82"/>
      <c r="D642" s="55"/>
      <c r="E642" s="82"/>
      <c r="F642" s="19"/>
      <c r="G642" s="77"/>
      <c r="H642" s="77"/>
      <c r="I642" s="109"/>
      <c r="J642" s="51"/>
      <c r="K642" s="76"/>
      <c r="L642" s="85"/>
      <c r="M642" s="50"/>
      <c r="N642" s="50"/>
      <c r="O642" s="50"/>
      <c r="P642" s="50"/>
      <c r="Q642" s="86"/>
      <c r="R642" s="86"/>
      <c r="S642" s="77"/>
      <c r="T642" s="77"/>
      <c r="U642" s="77"/>
      <c r="V642" s="77"/>
      <c r="W642" s="77"/>
      <c r="X642" s="77"/>
      <c r="Y642" s="77"/>
      <c r="Z642" s="77"/>
      <c r="AA642" s="19"/>
      <c r="AB642" s="19"/>
      <c r="AC642" s="77"/>
      <c r="AD642" s="73"/>
      <c r="AE642" s="77"/>
      <c r="AF642" s="24" t="str">
        <f t="shared" si="14"/>
        <v/>
      </c>
    </row>
    <row r="643" spans="2:32" ht="60" customHeight="1" x14ac:dyDescent="0.2">
      <c r="B643" s="29" t="str">
        <f>IF('PCA Licit, Dispensa, Inexi'!$A642="","",VLOOKUP(A643,dados!$A$1:$B$24,2,FALSE))</f>
        <v/>
      </c>
      <c r="C643" s="82"/>
      <c r="D643" s="55"/>
      <c r="E643" s="82"/>
      <c r="F643" s="19"/>
      <c r="G643" s="77"/>
      <c r="H643" s="77"/>
      <c r="I643" s="109"/>
      <c r="J643" s="51"/>
      <c r="K643" s="76"/>
      <c r="L643" s="85"/>
      <c r="M643" s="50"/>
      <c r="N643" s="50"/>
      <c r="O643" s="50"/>
      <c r="P643" s="50"/>
      <c r="Q643" s="86"/>
      <c r="R643" s="86"/>
      <c r="S643" s="77"/>
      <c r="T643" s="77"/>
      <c r="U643" s="77"/>
      <c r="V643" s="77"/>
      <c r="W643" s="77"/>
      <c r="X643" s="77"/>
      <c r="Y643" s="77"/>
      <c r="Z643" s="77"/>
      <c r="AA643" s="19"/>
      <c r="AB643" s="19"/>
      <c r="AC643" s="77"/>
      <c r="AD643" s="73"/>
      <c r="AE643" s="77"/>
      <c r="AF643" s="24" t="str">
        <f t="shared" si="14"/>
        <v/>
      </c>
    </row>
    <row r="644" spans="2:32" ht="60" customHeight="1" x14ac:dyDescent="0.2">
      <c r="B644" s="29" t="str">
        <f>IF('PCA Licit, Dispensa, Inexi'!$A643="","",VLOOKUP(A644,dados!$A$1:$B$24,2,FALSE))</f>
        <v/>
      </c>
      <c r="C644" s="82"/>
      <c r="D644" s="55"/>
      <c r="E644" s="82"/>
      <c r="F644" s="19"/>
      <c r="G644" s="77"/>
      <c r="H644" s="77"/>
      <c r="I644" s="109"/>
      <c r="J644" s="51"/>
      <c r="K644" s="76"/>
      <c r="L644" s="85"/>
      <c r="M644" s="50"/>
      <c r="N644" s="50"/>
      <c r="O644" s="50"/>
      <c r="P644" s="50"/>
      <c r="Q644" s="86"/>
      <c r="R644" s="86"/>
      <c r="S644" s="77"/>
      <c r="T644" s="77"/>
      <c r="U644" s="77"/>
      <c r="V644" s="77"/>
      <c r="W644" s="77"/>
      <c r="X644" s="77"/>
      <c r="Y644" s="77"/>
      <c r="Z644" s="77"/>
      <c r="AA644" s="19"/>
      <c r="AB644" s="19"/>
      <c r="AC644" s="77"/>
      <c r="AD644" s="73"/>
      <c r="AE644" s="77"/>
      <c r="AF644" s="24" t="str">
        <f t="shared" si="14"/>
        <v/>
      </c>
    </row>
    <row r="645" spans="2:32" ht="60" customHeight="1" x14ac:dyDescent="0.2">
      <c r="B645" s="29" t="str">
        <f>IF('PCA Licit, Dispensa, Inexi'!$A644="","",VLOOKUP(A645,dados!$A$1:$B$24,2,FALSE))</f>
        <v/>
      </c>
      <c r="C645" s="82"/>
      <c r="D645" s="55"/>
      <c r="E645" s="82"/>
      <c r="F645" s="19"/>
      <c r="G645" s="77"/>
      <c r="H645" s="77"/>
      <c r="I645" s="109"/>
      <c r="J645" s="51"/>
      <c r="K645" s="76"/>
      <c r="L645" s="85"/>
      <c r="M645" s="50"/>
      <c r="N645" s="50"/>
      <c r="O645" s="50"/>
      <c r="P645" s="50"/>
      <c r="Q645" s="86"/>
      <c r="R645" s="86"/>
      <c r="S645" s="77"/>
      <c r="T645" s="77"/>
      <c r="U645" s="77"/>
      <c r="V645" s="77"/>
      <c r="W645" s="77"/>
      <c r="X645" s="77"/>
      <c r="Y645" s="77"/>
      <c r="Z645" s="77"/>
      <c r="AA645" s="19"/>
      <c r="AB645" s="19"/>
      <c r="AC645" s="77"/>
      <c r="AD645" s="73"/>
      <c r="AE645" s="77"/>
      <c r="AF645" s="24" t="str">
        <f t="shared" si="14"/>
        <v/>
      </c>
    </row>
    <row r="646" spans="2:32" ht="60" customHeight="1" x14ac:dyDescent="0.2">
      <c r="B646" s="29" t="str">
        <f>IF('PCA Licit, Dispensa, Inexi'!$A645="","",VLOOKUP(A646,dados!$A$1:$B$24,2,FALSE))</f>
        <v/>
      </c>
      <c r="C646" s="82"/>
      <c r="D646" s="55"/>
      <c r="E646" s="82"/>
      <c r="F646" s="19"/>
      <c r="G646" s="77"/>
      <c r="H646" s="77"/>
      <c r="I646" s="109"/>
      <c r="J646" s="51"/>
      <c r="K646" s="76"/>
      <c r="L646" s="85"/>
      <c r="M646" s="50"/>
      <c r="N646" s="50"/>
      <c r="O646" s="50"/>
      <c r="P646" s="50"/>
      <c r="Q646" s="86"/>
      <c r="R646" s="86"/>
      <c r="S646" s="77"/>
      <c r="T646" s="77"/>
      <c r="U646" s="77"/>
      <c r="V646" s="77"/>
      <c r="W646" s="77"/>
      <c r="X646" s="77"/>
      <c r="Y646" s="77"/>
      <c r="Z646" s="77"/>
      <c r="AA646" s="19"/>
      <c r="AB646" s="19"/>
      <c r="AC646" s="77"/>
      <c r="AD646" s="73"/>
      <c r="AE646" s="77"/>
      <c r="AF646" s="24" t="str">
        <f t="shared" si="14"/>
        <v/>
      </c>
    </row>
    <row r="647" spans="2:32" ht="60" customHeight="1" x14ac:dyDescent="0.2">
      <c r="B647" s="29" t="str">
        <f>IF('PCA Licit, Dispensa, Inexi'!$A646="","",VLOOKUP(A647,dados!$A$1:$B$24,2,FALSE))</f>
        <v/>
      </c>
      <c r="C647" s="82"/>
      <c r="D647" s="55"/>
      <c r="E647" s="82"/>
      <c r="F647" s="19"/>
      <c r="G647" s="77"/>
      <c r="H647" s="77"/>
      <c r="I647" s="109"/>
      <c r="J647" s="51"/>
      <c r="K647" s="76"/>
      <c r="L647" s="85"/>
      <c r="M647" s="50"/>
      <c r="N647" s="50"/>
      <c r="O647" s="50"/>
      <c r="P647" s="50"/>
      <c r="Q647" s="86"/>
      <c r="R647" s="86"/>
      <c r="S647" s="77"/>
      <c r="T647" s="77"/>
      <c r="U647" s="77"/>
      <c r="V647" s="77"/>
      <c r="W647" s="77"/>
      <c r="X647" s="77"/>
      <c r="Y647" s="77"/>
      <c r="Z647" s="77"/>
      <c r="AA647" s="19"/>
      <c r="AB647" s="19"/>
      <c r="AC647" s="77"/>
      <c r="AD647" s="73"/>
      <c r="AE647" s="77"/>
      <c r="AF647" s="24" t="str">
        <f t="shared" si="14"/>
        <v/>
      </c>
    </row>
    <row r="648" spans="2:32" ht="60" customHeight="1" x14ac:dyDescent="0.2">
      <c r="B648" s="29" t="str">
        <f>IF('PCA Licit, Dispensa, Inexi'!$A647="","",VLOOKUP(A648,dados!$A$1:$B$24,2,FALSE))</f>
        <v/>
      </c>
      <c r="C648" s="82"/>
      <c r="D648" s="55"/>
      <c r="E648" s="82"/>
      <c r="F648" s="19"/>
      <c r="G648" s="77"/>
      <c r="H648" s="77"/>
      <c r="I648" s="109"/>
      <c r="J648" s="51"/>
      <c r="K648" s="76"/>
      <c r="L648" s="85"/>
      <c r="M648" s="50"/>
      <c r="N648" s="50"/>
      <c r="O648" s="50"/>
      <c r="P648" s="50"/>
      <c r="Q648" s="86"/>
      <c r="R648" s="86"/>
      <c r="S648" s="77"/>
      <c r="T648" s="77"/>
      <c r="U648" s="77"/>
      <c r="V648" s="77"/>
      <c r="W648" s="77"/>
      <c r="X648" s="77"/>
      <c r="Y648" s="77"/>
      <c r="Z648" s="77"/>
      <c r="AA648" s="19"/>
      <c r="AB648" s="19"/>
      <c r="AC648" s="77"/>
      <c r="AD648" s="73"/>
      <c r="AE648" s="77"/>
      <c r="AF648" s="24" t="str">
        <f t="shared" si="14"/>
        <v/>
      </c>
    </row>
    <row r="649" spans="2:32" ht="60" customHeight="1" x14ac:dyDescent="0.2">
      <c r="B649" s="29" t="str">
        <f>IF('PCA Licit, Dispensa, Inexi'!$A648="","",VLOOKUP(A649,dados!$A$1:$B$24,2,FALSE))</f>
        <v/>
      </c>
      <c r="C649" s="82"/>
      <c r="D649" s="55"/>
      <c r="E649" s="82"/>
      <c r="F649" s="19"/>
      <c r="G649" s="77"/>
      <c r="H649" s="77"/>
      <c r="I649" s="109"/>
      <c r="J649" s="51"/>
      <c r="K649" s="76"/>
      <c r="L649" s="85"/>
      <c r="M649" s="50"/>
      <c r="N649" s="50"/>
      <c r="O649" s="50"/>
      <c r="P649" s="50"/>
      <c r="Q649" s="86"/>
      <c r="R649" s="86"/>
      <c r="S649" s="77"/>
      <c r="T649" s="77"/>
      <c r="U649" s="77"/>
      <c r="V649" s="77"/>
      <c r="W649" s="77"/>
      <c r="X649" s="77"/>
      <c r="Y649" s="77"/>
      <c r="Z649" s="77"/>
      <c r="AA649" s="19"/>
      <c r="AB649" s="19"/>
      <c r="AC649" s="77"/>
      <c r="AD649" s="73"/>
      <c r="AE649" s="77"/>
      <c r="AF649" s="24" t="str">
        <f t="shared" si="14"/>
        <v/>
      </c>
    </row>
    <row r="650" spans="2:32" ht="60" customHeight="1" x14ac:dyDescent="0.2">
      <c r="B650" s="29" t="str">
        <f>IF('PCA Licit, Dispensa, Inexi'!$A649="","",VLOOKUP(A650,dados!$A$1:$B$24,2,FALSE))</f>
        <v/>
      </c>
      <c r="C650" s="82"/>
      <c r="D650" s="55"/>
      <c r="E650" s="82"/>
      <c r="F650" s="19"/>
      <c r="G650" s="77"/>
      <c r="H650" s="77"/>
      <c r="I650" s="109"/>
      <c r="J650" s="51"/>
      <c r="K650" s="76"/>
      <c r="L650" s="85"/>
      <c r="M650" s="50"/>
      <c r="N650" s="50"/>
      <c r="O650" s="50"/>
      <c r="P650" s="50"/>
      <c r="Q650" s="86"/>
      <c r="R650" s="86"/>
      <c r="S650" s="77"/>
      <c r="T650" s="77"/>
      <c r="U650" s="77"/>
      <c r="V650" s="77"/>
      <c r="W650" s="77"/>
      <c r="X650" s="77"/>
      <c r="Y650" s="77"/>
      <c r="Z650" s="77"/>
      <c r="AA650" s="19"/>
      <c r="AB650" s="19"/>
      <c r="AC650" s="77"/>
      <c r="AD650" s="73"/>
      <c r="AE650" s="77"/>
      <c r="AF650" s="24" t="str">
        <f t="shared" si="14"/>
        <v/>
      </c>
    </row>
    <row r="651" spans="2:32" ht="60" customHeight="1" x14ac:dyDescent="0.2">
      <c r="B651" s="29" t="str">
        <f>IF('PCA Licit, Dispensa, Inexi'!$A650="","",VLOOKUP(A651,dados!$A$1:$B$24,2,FALSE))</f>
        <v/>
      </c>
      <c r="C651" s="82"/>
      <c r="D651" s="55"/>
      <c r="E651" s="82"/>
      <c r="F651" s="19"/>
      <c r="G651" s="77"/>
      <c r="H651" s="77"/>
      <c r="I651" s="109"/>
      <c r="J651" s="51"/>
      <c r="K651" s="76"/>
      <c r="L651" s="85"/>
      <c r="M651" s="50"/>
      <c r="N651" s="50"/>
      <c r="O651" s="50"/>
      <c r="P651" s="50"/>
      <c r="Q651" s="86"/>
      <c r="R651" s="86"/>
      <c r="S651" s="77"/>
      <c r="T651" s="77"/>
      <c r="U651" s="77"/>
      <c r="V651" s="77"/>
      <c r="W651" s="77"/>
      <c r="X651" s="77"/>
      <c r="Y651" s="77"/>
      <c r="Z651" s="77"/>
      <c r="AA651" s="19"/>
      <c r="AB651" s="19"/>
      <c r="AC651" s="77"/>
      <c r="AD651" s="73"/>
      <c r="AE651" s="77"/>
      <c r="AF651" s="24" t="str">
        <f t="shared" si="14"/>
        <v/>
      </c>
    </row>
    <row r="652" spans="2:32" ht="60" customHeight="1" x14ac:dyDescent="0.2">
      <c r="B652" s="29" t="str">
        <f>IF('PCA Licit, Dispensa, Inexi'!$A651="","",VLOOKUP(A652,dados!$A$1:$B$24,2,FALSE))</f>
        <v/>
      </c>
      <c r="C652" s="82"/>
      <c r="D652" s="55"/>
      <c r="E652" s="82"/>
      <c r="F652" s="19"/>
      <c r="G652" s="77"/>
      <c r="H652" s="77"/>
      <c r="I652" s="109"/>
      <c r="J652" s="51"/>
      <c r="K652" s="76"/>
      <c r="L652" s="85"/>
      <c r="M652" s="50"/>
      <c r="N652" s="50"/>
      <c r="O652" s="50"/>
      <c r="P652" s="50"/>
      <c r="Q652" s="86"/>
      <c r="R652" s="86"/>
      <c r="S652" s="77"/>
      <c r="T652" s="77"/>
      <c r="U652" s="77"/>
      <c r="V652" s="77"/>
      <c r="W652" s="77"/>
      <c r="X652" s="77"/>
      <c r="Y652" s="77"/>
      <c r="Z652" s="77"/>
      <c r="AA652" s="19"/>
      <c r="AB652" s="19"/>
      <c r="AC652" s="77"/>
      <c r="AD652" s="73"/>
      <c r="AE652" s="77"/>
      <c r="AF652" s="24" t="str">
        <f t="shared" si="14"/>
        <v/>
      </c>
    </row>
    <row r="653" spans="2:32" ht="60" customHeight="1" x14ac:dyDescent="0.2">
      <c r="B653" s="29" t="str">
        <f>IF('PCA Licit, Dispensa, Inexi'!$A652="","",VLOOKUP(A653,dados!$A$1:$B$24,2,FALSE))</f>
        <v/>
      </c>
      <c r="C653" s="82"/>
      <c r="D653" s="55"/>
      <c r="E653" s="82"/>
      <c r="F653" s="19"/>
      <c r="G653" s="77"/>
      <c r="H653" s="77"/>
      <c r="I653" s="109"/>
      <c r="J653" s="51"/>
      <c r="K653" s="76"/>
      <c r="L653" s="85"/>
      <c r="M653" s="50"/>
      <c r="N653" s="50"/>
      <c r="O653" s="50"/>
      <c r="P653" s="50"/>
      <c r="Q653" s="86"/>
      <c r="R653" s="86"/>
      <c r="S653" s="77"/>
      <c r="T653" s="77"/>
      <c r="U653" s="77"/>
      <c r="V653" s="77"/>
      <c r="W653" s="77"/>
      <c r="X653" s="77"/>
      <c r="Y653" s="77"/>
      <c r="Z653" s="77"/>
      <c r="AA653" s="19"/>
      <c r="AB653" s="19"/>
      <c r="AC653" s="77"/>
      <c r="AD653" s="73"/>
      <c r="AE653" s="77"/>
      <c r="AF653" s="24" t="str">
        <f t="shared" si="14"/>
        <v/>
      </c>
    </row>
    <row r="654" spans="2:32" ht="60" customHeight="1" x14ac:dyDescent="0.2">
      <c r="B654" s="29" t="str">
        <f>IF('PCA Licit, Dispensa, Inexi'!$A653="","",VLOOKUP(A654,dados!$A$1:$B$24,2,FALSE))</f>
        <v/>
      </c>
      <c r="C654" s="82"/>
      <c r="D654" s="55"/>
      <c r="E654" s="82"/>
      <c r="F654" s="19"/>
      <c r="G654" s="77"/>
      <c r="H654" s="77"/>
      <c r="I654" s="109"/>
      <c r="J654" s="51"/>
      <c r="K654" s="76"/>
      <c r="L654" s="85"/>
      <c r="M654" s="50"/>
      <c r="N654" s="50"/>
      <c r="O654" s="50"/>
      <c r="P654" s="50"/>
      <c r="Q654" s="86"/>
      <c r="R654" s="86"/>
      <c r="S654" s="77"/>
      <c r="T654" s="77"/>
      <c r="U654" s="77"/>
      <c r="V654" s="77"/>
      <c r="W654" s="77"/>
      <c r="X654" s="77"/>
      <c r="Y654" s="77"/>
      <c r="Z654" s="77"/>
      <c r="AA654" s="19"/>
      <c r="AB654" s="19"/>
      <c r="AC654" s="77"/>
      <c r="AD654" s="73"/>
      <c r="AE654" s="77"/>
      <c r="AF654" s="24" t="str">
        <f t="shared" si="14"/>
        <v/>
      </c>
    </row>
    <row r="655" spans="2:32" ht="60" customHeight="1" x14ac:dyDescent="0.2">
      <c r="B655" s="29" t="str">
        <f>IF('PCA Licit, Dispensa, Inexi'!$A654="","",VLOOKUP(A655,dados!$A$1:$B$24,2,FALSE))</f>
        <v/>
      </c>
      <c r="C655" s="82"/>
      <c r="D655" s="55"/>
      <c r="E655" s="82"/>
      <c r="F655" s="19"/>
      <c r="G655" s="77"/>
      <c r="H655" s="77"/>
      <c r="I655" s="109"/>
      <c r="J655" s="51"/>
      <c r="K655" s="76"/>
      <c r="L655" s="85"/>
      <c r="M655" s="50"/>
      <c r="N655" s="50"/>
      <c r="O655" s="50"/>
      <c r="P655" s="50"/>
      <c r="Q655" s="86"/>
      <c r="R655" s="86"/>
      <c r="S655" s="77"/>
      <c r="T655" s="77"/>
      <c r="U655" s="77"/>
      <c r="V655" s="77"/>
      <c r="W655" s="77"/>
      <c r="X655" s="77"/>
      <c r="Y655" s="77"/>
      <c r="Z655" s="77"/>
      <c r="AA655" s="19"/>
      <c r="AB655" s="19"/>
      <c r="AC655" s="77"/>
      <c r="AD655" s="73"/>
      <c r="AE655" s="77"/>
      <c r="AF655" s="24" t="str">
        <f t="shared" si="14"/>
        <v/>
      </c>
    </row>
    <row r="656" spans="2:32" ht="60" customHeight="1" x14ac:dyDescent="0.2">
      <c r="B656" s="29" t="str">
        <f>IF('PCA Licit, Dispensa, Inexi'!$A655="","",VLOOKUP(A656,dados!$A$1:$B$24,2,FALSE))</f>
        <v/>
      </c>
      <c r="C656" s="82"/>
      <c r="D656" s="55"/>
      <c r="E656" s="82"/>
      <c r="F656" s="19"/>
      <c r="G656" s="77"/>
      <c r="H656" s="77"/>
      <c r="I656" s="109"/>
      <c r="J656" s="51"/>
      <c r="K656" s="76"/>
      <c r="L656" s="85"/>
      <c r="M656" s="50"/>
      <c r="N656" s="50"/>
      <c r="O656" s="50"/>
      <c r="P656" s="50"/>
      <c r="Q656" s="86"/>
      <c r="R656" s="86"/>
      <c r="S656" s="77"/>
      <c r="T656" s="77"/>
      <c r="U656" s="77"/>
      <c r="V656" s="77"/>
      <c r="W656" s="77"/>
      <c r="X656" s="77"/>
      <c r="Y656" s="77"/>
      <c r="Z656" s="77"/>
      <c r="AA656" s="19"/>
      <c r="AB656" s="19"/>
      <c r="AC656" s="77"/>
      <c r="AD656" s="73"/>
      <c r="AE656" s="77"/>
      <c r="AF656" s="24" t="str">
        <f t="shared" si="14"/>
        <v/>
      </c>
    </row>
    <row r="657" spans="2:32" ht="60" customHeight="1" x14ac:dyDescent="0.2">
      <c r="B657" s="29" t="str">
        <f>IF('PCA Licit, Dispensa, Inexi'!$A656="","",VLOOKUP(A657,dados!$A$1:$B$24,2,FALSE))</f>
        <v/>
      </c>
      <c r="C657" s="82"/>
      <c r="D657" s="55"/>
      <c r="E657" s="82"/>
      <c r="F657" s="19"/>
      <c r="G657" s="77"/>
      <c r="H657" s="77"/>
      <c r="I657" s="109"/>
      <c r="J657" s="51"/>
      <c r="K657" s="76"/>
      <c r="L657" s="85"/>
      <c r="M657" s="50"/>
      <c r="N657" s="50"/>
      <c r="O657" s="50"/>
      <c r="P657" s="50"/>
      <c r="Q657" s="86"/>
      <c r="R657" s="86"/>
      <c r="S657" s="77"/>
      <c r="T657" s="77"/>
      <c r="U657" s="77"/>
      <c r="V657" s="77"/>
      <c r="W657" s="77"/>
      <c r="X657" s="77"/>
      <c r="Y657" s="77"/>
      <c r="Z657" s="77"/>
      <c r="AA657" s="19"/>
      <c r="AB657" s="19"/>
      <c r="AC657" s="77"/>
      <c r="AD657" s="73"/>
      <c r="AE657" s="77"/>
      <c r="AF657" s="24" t="str">
        <f t="shared" si="14"/>
        <v/>
      </c>
    </row>
    <row r="658" spans="2:32" ht="60" customHeight="1" x14ac:dyDescent="0.2">
      <c r="B658" s="29" t="str">
        <f>IF('PCA Licit, Dispensa, Inexi'!$A657="","",VLOOKUP(A658,dados!$A$1:$B$24,2,FALSE))</f>
        <v/>
      </c>
      <c r="C658" s="82"/>
      <c r="D658" s="55"/>
      <c r="E658" s="82"/>
      <c r="F658" s="19"/>
      <c r="G658" s="77"/>
      <c r="H658" s="77"/>
      <c r="I658" s="109"/>
      <c r="J658" s="51"/>
      <c r="K658" s="76"/>
      <c r="L658" s="85"/>
      <c r="M658" s="50"/>
      <c r="N658" s="50"/>
      <c r="O658" s="50"/>
      <c r="P658" s="50"/>
      <c r="Q658" s="86"/>
      <c r="R658" s="86"/>
      <c r="S658" s="77"/>
      <c r="T658" s="77"/>
      <c r="U658" s="77"/>
      <c r="V658" s="77"/>
      <c r="W658" s="77"/>
      <c r="X658" s="77"/>
      <c r="Y658" s="77"/>
      <c r="Z658" s="77"/>
      <c r="AA658" s="19"/>
      <c r="AB658" s="19"/>
      <c r="AC658" s="77"/>
      <c r="AD658" s="73"/>
      <c r="AE658" s="77"/>
      <c r="AF658" s="24" t="str">
        <f t="shared" si="14"/>
        <v/>
      </c>
    </row>
    <row r="659" spans="2:32" ht="60" customHeight="1" x14ac:dyDescent="0.2">
      <c r="B659" s="29" t="str">
        <f>IF('PCA Licit, Dispensa, Inexi'!$A658="","",VLOOKUP(A659,dados!$A$1:$B$24,2,FALSE))</f>
        <v/>
      </c>
      <c r="C659" s="82"/>
      <c r="D659" s="55"/>
      <c r="E659" s="82"/>
      <c r="F659" s="19"/>
      <c r="G659" s="77"/>
      <c r="H659" s="77"/>
      <c r="I659" s="109"/>
      <c r="J659" s="51"/>
      <c r="K659" s="76"/>
      <c r="L659" s="85"/>
      <c r="M659" s="50"/>
      <c r="N659" s="50"/>
      <c r="O659" s="50"/>
      <c r="P659" s="50"/>
      <c r="Q659" s="86"/>
      <c r="R659" s="86"/>
      <c r="S659" s="77"/>
      <c r="T659" s="77"/>
      <c r="U659" s="77"/>
      <c r="V659" s="77"/>
      <c r="W659" s="77"/>
      <c r="X659" s="77"/>
      <c r="Y659" s="77"/>
      <c r="Z659" s="77"/>
      <c r="AA659" s="19"/>
      <c r="AB659" s="19"/>
      <c r="AC659" s="77"/>
      <c r="AD659" s="73"/>
      <c r="AE659" s="77"/>
      <c r="AF659" s="24" t="str">
        <f t="shared" si="14"/>
        <v/>
      </c>
    </row>
    <row r="660" spans="2:32" ht="60" customHeight="1" x14ac:dyDescent="0.2">
      <c r="B660" s="29" t="str">
        <f>IF('PCA Licit, Dispensa, Inexi'!$A659="","",VLOOKUP(A660,dados!$A$1:$B$24,2,FALSE))</f>
        <v/>
      </c>
      <c r="C660" s="82"/>
      <c r="D660" s="55"/>
      <c r="E660" s="82"/>
      <c r="F660" s="19"/>
      <c r="G660" s="77"/>
      <c r="H660" s="77"/>
      <c r="I660" s="109"/>
      <c r="J660" s="51"/>
      <c r="K660" s="76"/>
      <c r="L660" s="85"/>
      <c r="M660" s="50"/>
      <c r="N660" s="50"/>
      <c r="O660" s="50"/>
      <c r="P660" s="50"/>
      <c r="Q660" s="86"/>
      <c r="R660" s="86"/>
      <c r="S660" s="77"/>
      <c r="T660" s="77"/>
      <c r="U660" s="77"/>
      <c r="V660" s="77"/>
      <c r="W660" s="77"/>
      <c r="X660" s="77"/>
      <c r="Y660" s="77"/>
      <c r="Z660" s="77"/>
      <c r="AA660" s="19"/>
      <c r="AB660" s="19"/>
      <c r="AC660" s="77"/>
      <c r="AD660" s="73"/>
      <c r="AE660" s="77"/>
      <c r="AF660" s="24" t="str">
        <f t="shared" si="14"/>
        <v/>
      </c>
    </row>
    <row r="661" spans="2:32" ht="60" customHeight="1" x14ac:dyDescent="0.2">
      <c r="B661" s="29" t="str">
        <f>IF('PCA Licit, Dispensa, Inexi'!$A660="","",VLOOKUP(A661,dados!$A$1:$B$24,2,FALSE))</f>
        <v/>
      </c>
      <c r="C661" s="82"/>
      <c r="D661" s="55"/>
      <c r="E661" s="82"/>
      <c r="F661" s="19"/>
      <c r="G661" s="77"/>
      <c r="H661" s="77"/>
      <c r="I661" s="109"/>
      <c r="J661" s="51"/>
      <c r="K661" s="76"/>
      <c r="L661" s="85"/>
      <c r="M661" s="50"/>
      <c r="N661" s="50"/>
      <c r="O661" s="50"/>
      <c r="P661" s="50"/>
      <c r="Q661" s="86"/>
      <c r="R661" s="86"/>
      <c r="S661" s="77"/>
      <c r="T661" s="77"/>
      <c r="U661" s="77"/>
      <c r="V661" s="77"/>
      <c r="W661" s="77"/>
      <c r="X661" s="77"/>
      <c r="Y661" s="77"/>
      <c r="Z661" s="77"/>
      <c r="AA661" s="19"/>
      <c r="AB661" s="19"/>
      <c r="AC661" s="77"/>
      <c r="AD661" s="73"/>
      <c r="AE661" s="77"/>
      <c r="AF661" s="24" t="str">
        <f t="shared" si="14"/>
        <v/>
      </c>
    </row>
    <row r="662" spans="2:32" ht="60" customHeight="1" x14ac:dyDescent="0.2">
      <c r="B662" s="29" t="str">
        <f>IF('PCA Licit, Dispensa, Inexi'!$A661="","",VLOOKUP(A662,dados!$A$1:$B$24,2,FALSE))</f>
        <v/>
      </c>
      <c r="C662" s="82"/>
      <c r="D662" s="55"/>
      <c r="E662" s="82"/>
      <c r="F662" s="19"/>
      <c r="G662" s="77"/>
      <c r="H662" s="77"/>
      <c r="I662" s="109"/>
      <c r="J662" s="51"/>
      <c r="K662" s="76"/>
      <c r="L662" s="85"/>
      <c r="M662" s="50"/>
      <c r="N662" s="50"/>
      <c r="O662" s="50"/>
      <c r="P662" s="50"/>
      <c r="Q662" s="86"/>
      <c r="R662" s="86"/>
      <c r="S662" s="77"/>
      <c r="T662" s="77"/>
      <c r="U662" s="77"/>
      <c r="V662" s="77"/>
      <c r="W662" s="77"/>
      <c r="X662" s="77"/>
      <c r="Y662" s="77"/>
      <c r="Z662" s="77"/>
      <c r="AA662" s="19"/>
      <c r="AB662" s="19"/>
      <c r="AC662" s="77"/>
      <c r="AD662" s="73"/>
      <c r="AE662" s="77"/>
      <c r="AF662" s="24" t="str">
        <f t="shared" si="14"/>
        <v/>
      </c>
    </row>
    <row r="663" spans="2:32" ht="60" customHeight="1" x14ac:dyDescent="0.2">
      <c r="B663" s="29" t="str">
        <f>IF('PCA Licit, Dispensa, Inexi'!$A662="","",VLOOKUP(A663,dados!$A$1:$B$24,2,FALSE))</f>
        <v/>
      </c>
      <c r="C663" s="82"/>
      <c r="D663" s="55"/>
      <c r="E663" s="82"/>
      <c r="F663" s="19"/>
      <c r="G663" s="77"/>
      <c r="H663" s="77"/>
      <c r="I663" s="109"/>
      <c r="J663" s="51"/>
      <c r="K663" s="76"/>
      <c r="L663" s="85"/>
      <c r="M663" s="50"/>
      <c r="N663" s="50"/>
      <c r="O663" s="50"/>
      <c r="P663" s="50"/>
      <c r="Q663" s="86"/>
      <c r="R663" s="86"/>
      <c r="S663" s="77"/>
      <c r="T663" s="77"/>
      <c r="U663" s="77"/>
      <c r="V663" s="77"/>
      <c r="W663" s="77"/>
      <c r="X663" s="77"/>
      <c r="Y663" s="77"/>
      <c r="Z663" s="77"/>
      <c r="AA663" s="19"/>
      <c r="AB663" s="19"/>
      <c r="AC663" s="77"/>
      <c r="AD663" s="73"/>
      <c r="AE663" s="77"/>
      <c r="AF663" s="24" t="str">
        <f t="shared" si="14"/>
        <v/>
      </c>
    </row>
    <row r="664" spans="2:32" ht="60" customHeight="1" x14ac:dyDescent="0.2">
      <c r="B664" s="29" t="str">
        <f>IF('PCA Licit, Dispensa, Inexi'!$A663="","",VLOOKUP(A664,dados!$A$1:$B$24,2,FALSE))</f>
        <v/>
      </c>
      <c r="C664" s="82"/>
      <c r="D664" s="55"/>
      <c r="E664" s="82"/>
      <c r="F664" s="19"/>
      <c r="G664" s="77"/>
      <c r="H664" s="77"/>
      <c r="I664" s="109"/>
      <c r="J664" s="51"/>
      <c r="K664" s="76"/>
      <c r="L664" s="85"/>
      <c r="M664" s="50"/>
      <c r="N664" s="50"/>
      <c r="O664" s="50"/>
      <c r="P664" s="50"/>
      <c r="Q664" s="86"/>
      <c r="R664" s="86"/>
      <c r="S664" s="77"/>
      <c r="T664" s="77"/>
      <c r="U664" s="77"/>
      <c r="V664" s="77"/>
      <c r="W664" s="77"/>
      <c r="X664" s="77"/>
      <c r="Y664" s="77"/>
      <c r="Z664" s="77"/>
      <c r="AA664" s="19"/>
      <c r="AB664" s="19"/>
      <c r="AC664" s="77"/>
      <c r="AD664" s="73"/>
      <c r="AE664" s="77"/>
      <c r="AF664" s="24" t="str">
        <f t="shared" si="14"/>
        <v/>
      </c>
    </row>
    <row r="665" spans="2:32" ht="60" customHeight="1" x14ac:dyDescent="0.2">
      <c r="B665" s="29" t="str">
        <f>IF('PCA Licit, Dispensa, Inexi'!$A664="","",VLOOKUP(A665,dados!$A$1:$B$24,2,FALSE))</f>
        <v/>
      </c>
      <c r="C665" s="82"/>
      <c r="D665" s="55"/>
      <c r="E665" s="82"/>
      <c r="F665" s="19"/>
      <c r="G665" s="77"/>
      <c r="H665" s="77"/>
      <c r="I665" s="109"/>
      <c r="J665" s="51"/>
      <c r="K665" s="76"/>
      <c r="L665" s="85"/>
      <c r="M665" s="50"/>
      <c r="N665" s="50"/>
      <c r="O665" s="50"/>
      <c r="P665" s="50"/>
      <c r="Q665" s="86"/>
      <c r="R665" s="86"/>
      <c r="S665" s="77"/>
      <c r="T665" s="77"/>
      <c r="U665" s="77"/>
      <c r="V665" s="77"/>
      <c r="W665" s="77"/>
      <c r="X665" s="77"/>
      <c r="Y665" s="77"/>
      <c r="Z665" s="77"/>
      <c r="AA665" s="19"/>
      <c r="AB665" s="19"/>
      <c r="AC665" s="77"/>
      <c r="AD665" s="73"/>
      <c r="AE665" s="77"/>
      <c r="AF665" s="24" t="str">
        <f t="shared" si="14"/>
        <v/>
      </c>
    </row>
    <row r="666" spans="2:32" ht="60" customHeight="1" x14ac:dyDescent="0.2">
      <c r="B666" s="29" t="str">
        <f>IF('PCA Licit, Dispensa, Inexi'!$A665="","",VLOOKUP(A666,dados!$A$1:$B$24,2,FALSE))</f>
        <v/>
      </c>
      <c r="C666" s="82"/>
      <c r="D666" s="55"/>
      <c r="E666" s="82"/>
      <c r="F666" s="19"/>
      <c r="G666" s="77"/>
      <c r="H666" s="77"/>
      <c r="I666" s="109"/>
      <c r="J666" s="51"/>
      <c r="K666" s="76"/>
      <c r="L666" s="85"/>
      <c r="M666" s="50"/>
      <c r="N666" s="50"/>
      <c r="O666" s="50"/>
      <c r="P666" s="50"/>
      <c r="Q666" s="86"/>
      <c r="R666" s="86"/>
      <c r="S666" s="77"/>
      <c r="T666" s="77"/>
      <c r="U666" s="77"/>
      <c r="V666" s="77"/>
      <c r="W666" s="77"/>
      <c r="X666" s="77"/>
      <c r="Y666" s="77"/>
      <c r="Z666" s="77"/>
      <c r="AA666" s="19"/>
      <c r="AB666" s="19"/>
      <c r="AC666" s="77"/>
      <c r="AD666" s="73"/>
      <c r="AE666" s="77"/>
      <c r="AF666" s="24" t="str">
        <f t="shared" si="14"/>
        <v/>
      </c>
    </row>
    <row r="667" spans="2:32" ht="60" customHeight="1" x14ac:dyDescent="0.2">
      <c r="B667" s="29" t="str">
        <f>IF('PCA Licit, Dispensa, Inexi'!$A666="","",VLOOKUP(A667,dados!$A$1:$B$24,2,FALSE))</f>
        <v/>
      </c>
      <c r="C667" s="82"/>
      <c r="D667" s="55"/>
      <c r="E667" s="82"/>
      <c r="F667" s="19"/>
      <c r="G667" s="77"/>
      <c r="H667" s="77"/>
      <c r="I667" s="109"/>
      <c r="J667" s="51"/>
      <c r="K667" s="76"/>
      <c r="L667" s="85"/>
      <c r="M667" s="50"/>
      <c r="N667" s="50"/>
      <c r="O667" s="50"/>
      <c r="P667" s="50"/>
      <c r="Q667" s="86"/>
      <c r="R667" s="86"/>
      <c r="S667" s="77"/>
      <c r="T667" s="77"/>
      <c r="U667" s="77"/>
      <c r="V667" s="77"/>
      <c r="W667" s="77"/>
      <c r="X667" s="77"/>
      <c r="Y667" s="77"/>
      <c r="Z667" s="77"/>
      <c r="AA667" s="19"/>
      <c r="AB667" s="19"/>
      <c r="AC667" s="77"/>
      <c r="AD667" s="73"/>
      <c r="AE667" s="77"/>
      <c r="AF667" s="24" t="str">
        <f t="shared" si="14"/>
        <v/>
      </c>
    </row>
    <row r="668" spans="2:32" ht="60" customHeight="1" x14ac:dyDescent="0.2">
      <c r="B668" s="29" t="str">
        <f>IF('PCA Licit, Dispensa, Inexi'!$A667="","",VLOOKUP(A668,dados!$A$1:$B$24,2,FALSE))</f>
        <v/>
      </c>
      <c r="C668" s="82"/>
      <c r="D668" s="55"/>
      <c r="E668" s="82"/>
      <c r="F668" s="19"/>
      <c r="G668" s="77"/>
      <c r="H668" s="77"/>
      <c r="I668" s="109"/>
      <c r="J668" s="51"/>
      <c r="K668" s="76"/>
      <c r="L668" s="85"/>
      <c r="M668" s="50"/>
      <c r="N668" s="50"/>
      <c r="O668" s="50"/>
      <c r="P668" s="50"/>
      <c r="Q668" s="86"/>
      <c r="R668" s="86"/>
      <c r="S668" s="77"/>
      <c r="T668" s="77"/>
      <c r="U668" s="77"/>
      <c r="V668" s="77"/>
      <c r="W668" s="77"/>
      <c r="X668" s="77"/>
      <c r="Y668" s="77"/>
      <c r="Z668" s="77"/>
      <c r="AA668" s="19"/>
      <c r="AB668" s="19"/>
      <c r="AC668" s="77"/>
      <c r="AD668" s="73"/>
      <c r="AE668" s="77"/>
      <c r="AF668" s="24" t="str">
        <f t="shared" si="14"/>
        <v/>
      </c>
    </row>
    <row r="669" spans="2:32" ht="60" customHeight="1" x14ac:dyDescent="0.2">
      <c r="B669" s="29" t="str">
        <f>IF('PCA Licit, Dispensa, Inexi'!$A668="","",VLOOKUP(A669,dados!$A$1:$B$24,2,FALSE))</f>
        <v/>
      </c>
      <c r="C669" s="82"/>
      <c r="D669" s="55"/>
      <c r="E669" s="82"/>
      <c r="F669" s="19"/>
      <c r="G669" s="77"/>
      <c r="H669" s="77"/>
      <c r="I669" s="109"/>
      <c r="J669" s="51"/>
      <c r="K669" s="76"/>
      <c r="L669" s="85"/>
      <c r="M669" s="50"/>
      <c r="N669" s="50"/>
      <c r="O669" s="50"/>
      <c r="P669" s="50"/>
      <c r="Q669" s="86"/>
      <c r="R669" s="86"/>
      <c r="S669" s="77"/>
      <c r="T669" s="77"/>
      <c r="U669" s="77"/>
      <c r="V669" s="77"/>
      <c r="W669" s="77"/>
      <c r="X669" s="77"/>
      <c r="Y669" s="77"/>
      <c r="Z669" s="77"/>
      <c r="AA669" s="19"/>
      <c r="AB669" s="19"/>
      <c r="AC669" s="77"/>
      <c r="AD669" s="73"/>
      <c r="AE669" s="77"/>
      <c r="AF669" s="24" t="str">
        <f t="shared" si="14"/>
        <v/>
      </c>
    </row>
    <row r="670" spans="2:32" ht="60" customHeight="1" x14ac:dyDescent="0.2">
      <c r="B670" s="29" t="str">
        <f>IF('PCA Licit, Dispensa, Inexi'!$A669="","",VLOOKUP(A670,dados!$A$1:$B$24,2,FALSE))</f>
        <v/>
      </c>
      <c r="C670" s="82"/>
      <c r="D670" s="55"/>
      <c r="E670" s="82"/>
      <c r="F670" s="19"/>
      <c r="G670" s="77"/>
      <c r="H670" s="77"/>
      <c r="I670" s="109"/>
      <c r="J670" s="51"/>
      <c r="K670" s="76"/>
      <c r="L670" s="85"/>
      <c r="M670" s="50"/>
      <c r="N670" s="50"/>
      <c r="O670" s="50"/>
      <c r="P670" s="50"/>
      <c r="Q670" s="86"/>
      <c r="R670" s="86"/>
      <c r="S670" s="77"/>
      <c r="T670" s="77"/>
      <c r="U670" s="77"/>
      <c r="V670" s="77"/>
      <c r="W670" s="77"/>
      <c r="X670" s="77"/>
      <c r="Y670" s="77"/>
      <c r="Z670" s="77"/>
      <c r="AA670" s="19"/>
      <c r="AB670" s="19"/>
      <c r="AC670" s="77"/>
      <c r="AD670" s="73"/>
      <c r="AE670" s="77"/>
      <c r="AF670" s="24" t="str">
        <f t="shared" si="14"/>
        <v/>
      </c>
    </row>
    <row r="671" spans="2:32" ht="60" customHeight="1" x14ac:dyDescent="0.2">
      <c r="B671" s="29" t="str">
        <f>IF('PCA Licit, Dispensa, Inexi'!$A670="","",VLOOKUP(A671,dados!$A$1:$B$24,2,FALSE))</f>
        <v/>
      </c>
      <c r="C671" s="82"/>
      <c r="D671" s="55"/>
      <c r="E671" s="82"/>
      <c r="F671" s="19"/>
      <c r="G671" s="77"/>
      <c r="H671" s="77"/>
      <c r="I671" s="109"/>
      <c r="J671" s="51"/>
      <c r="K671" s="76"/>
      <c r="L671" s="85"/>
      <c r="M671" s="50"/>
      <c r="N671" s="50"/>
      <c r="O671" s="50"/>
      <c r="P671" s="50"/>
      <c r="Q671" s="86"/>
      <c r="R671" s="86"/>
      <c r="S671" s="77"/>
      <c r="T671" s="77"/>
      <c r="U671" s="77"/>
      <c r="V671" s="77"/>
      <c r="W671" s="77"/>
      <c r="X671" s="77"/>
      <c r="Y671" s="77"/>
      <c r="Z671" s="77"/>
      <c r="AA671" s="19"/>
      <c r="AB671" s="19"/>
      <c r="AC671" s="77"/>
      <c r="AD671" s="73"/>
      <c r="AE671" s="77"/>
      <c r="AF671" s="24" t="str">
        <f t="shared" si="14"/>
        <v/>
      </c>
    </row>
    <row r="672" spans="2:32" ht="60" customHeight="1" x14ac:dyDescent="0.2">
      <c r="B672" s="29" t="str">
        <f>IF('PCA Licit, Dispensa, Inexi'!$A671="","",VLOOKUP(A672,dados!$A$1:$B$24,2,FALSE))</f>
        <v/>
      </c>
      <c r="C672" s="82"/>
      <c r="D672" s="55"/>
      <c r="E672" s="82"/>
      <c r="F672" s="19"/>
      <c r="G672" s="77"/>
      <c r="H672" s="77"/>
      <c r="I672" s="109"/>
      <c r="J672" s="51"/>
      <c r="K672" s="76"/>
      <c r="L672" s="85"/>
      <c r="M672" s="50"/>
      <c r="N672" s="50"/>
      <c r="O672" s="50"/>
      <c r="P672" s="50"/>
      <c r="Q672" s="86"/>
      <c r="R672" s="86"/>
      <c r="S672" s="77"/>
      <c r="T672" s="77"/>
      <c r="U672" s="77"/>
      <c r="V672" s="77"/>
      <c r="W672" s="77"/>
      <c r="X672" s="77"/>
      <c r="Y672" s="77"/>
      <c r="Z672" s="77"/>
      <c r="AA672" s="19"/>
      <c r="AB672" s="19"/>
      <c r="AC672" s="77"/>
      <c r="AD672" s="73"/>
      <c r="AE672" s="77"/>
      <c r="AF672" s="24" t="str">
        <f t="shared" si="14"/>
        <v/>
      </c>
    </row>
    <row r="673" spans="2:32" ht="60" customHeight="1" x14ac:dyDescent="0.2">
      <c r="B673" s="29" t="str">
        <f>IF('PCA Licit, Dispensa, Inexi'!$A672="","",VLOOKUP(A673,dados!$A$1:$B$24,2,FALSE))</f>
        <v/>
      </c>
      <c r="C673" s="82"/>
      <c r="D673" s="55"/>
      <c r="E673" s="82"/>
      <c r="F673" s="19"/>
      <c r="G673" s="77"/>
      <c r="H673" s="77"/>
      <c r="I673" s="109"/>
      <c r="J673" s="51"/>
      <c r="K673" s="76"/>
      <c r="L673" s="85"/>
      <c r="M673" s="50"/>
      <c r="N673" s="50"/>
      <c r="O673" s="50"/>
      <c r="P673" s="50"/>
      <c r="Q673" s="86"/>
      <c r="R673" s="86"/>
      <c r="S673" s="77"/>
      <c r="T673" s="77"/>
      <c r="U673" s="77"/>
      <c r="V673" s="77"/>
      <c r="W673" s="77"/>
      <c r="X673" s="77"/>
      <c r="Y673" s="77"/>
      <c r="Z673" s="77"/>
      <c r="AA673" s="19"/>
      <c r="AB673" s="19"/>
      <c r="AC673" s="77"/>
      <c r="AD673" s="73"/>
      <c r="AE673" s="77"/>
      <c r="AF673" s="24" t="str">
        <f t="shared" si="14"/>
        <v/>
      </c>
    </row>
    <row r="674" spans="2:32" ht="60" customHeight="1" x14ac:dyDescent="0.2">
      <c r="B674" s="29" t="str">
        <f>IF('PCA Licit, Dispensa, Inexi'!$A673="","",VLOOKUP(A674,dados!$A$1:$B$24,2,FALSE))</f>
        <v/>
      </c>
      <c r="C674" s="82"/>
      <c r="D674" s="55"/>
      <c r="E674" s="82"/>
      <c r="F674" s="19"/>
      <c r="G674" s="77"/>
      <c r="H674" s="77"/>
      <c r="I674" s="109"/>
      <c r="J674" s="51"/>
      <c r="K674" s="76"/>
      <c r="L674" s="85"/>
      <c r="M674" s="50"/>
      <c r="N674" s="50"/>
      <c r="O674" s="50"/>
      <c r="P674" s="50"/>
      <c r="Q674" s="86"/>
      <c r="R674" s="86"/>
      <c r="S674" s="77"/>
      <c r="T674" s="77"/>
      <c r="U674" s="77"/>
      <c r="V674" s="77"/>
      <c r="W674" s="77"/>
      <c r="X674" s="77"/>
      <c r="Y674" s="77"/>
      <c r="Z674" s="77"/>
      <c r="AA674" s="19"/>
      <c r="AB674" s="19"/>
      <c r="AC674" s="77"/>
      <c r="AD674" s="73"/>
      <c r="AE674" s="77"/>
      <c r="AF674" s="24" t="str">
        <f t="shared" si="14"/>
        <v/>
      </c>
    </row>
    <row r="675" spans="2:32" ht="60" customHeight="1" x14ac:dyDescent="0.2">
      <c r="B675" s="29" t="str">
        <f>IF('PCA Licit, Dispensa, Inexi'!$A674="","",VLOOKUP(A675,dados!$A$1:$B$24,2,FALSE))</f>
        <v/>
      </c>
      <c r="C675" s="82"/>
      <c r="D675" s="55"/>
      <c r="E675" s="82"/>
      <c r="F675" s="19"/>
      <c r="G675" s="77"/>
      <c r="H675" s="77"/>
      <c r="I675" s="109"/>
      <c r="J675" s="51"/>
      <c r="K675" s="76"/>
      <c r="L675" s="85"/>
      <c r="M675" s="50"/>
      <c r="N675" s="50"/>
      <c r="O675" s="50"/>
      <c r="P675" s="50"/>
      <c r="Q675" s="86"/>
      <c r="R675" s="86"/>
      <c r="S675" s="77"/>
      <c r="T675" s="77"/>
      <c r="U675" s="77"/>
      <c r="V675" s="77"/>
      <c r="W675" s="77"/>
      <c r="X675" s="77"/>
      <c r="Y675" s="77"/>
      <c r="Z675" s="77"/>
      <c r="AA675" s="19"/>
      <c r="AB675" s="19"/>
      <c r="AC675" s="77"/>
      <c r="AD675" s="73"/>
      <c r="AE675" s="77"/>
      <c r="AF675" s="24" t="str">
        <f t="shared" si="14"/>
        <v/>
      </c>
    </row>
    <row r="676" spans="2:32" ht="60" customHeight="1" x14ac:dyDescent="0.2">
      <c r="B676" s="29" t="str">
        <f>IF('PCA Licit, Dispensa, Inexi'!$A675="","",VLOOKUP(A676,dados!$A$1:$B$24,2,FALSE))</f>
        <v/>
      </c>
      <c r="C676" s="82"/>
      <c r="D676" s="55"/>
      <c r="E676" s="82"/>
      <c r="F676" s="19"/>
      <c r="G676" s="77"/>
      <c r="H676" s="77"/>
      <c r="I676" s="109"/>
      <c r="J676" s="51"/>
      <c r="K676" s="76"/>
      <c r="L676" s="85"/>
      <c r="M676" s="50"/>
      <c r="N676" s="50"/>
      <c r="O676" s="50"/>
      <c r="P676" s="50"/>
      <c r="Q676" s="86"/>
      <c r="R676" s="86"/>
      <c r="S676" s="77"/>
      <c r="T676" s="77"/>
      <c r="U676" s="77"/>
      <c r="V676" s="77"/>
      <c r="W676" s="77"/>
      <c r="X676" s="77"/>
      <c r="Y676" s="77"/>
      <c r="Z676" s="77"/>
      <c r="AA676" s="19"/>
      <c r="AB676" s="19"/>
      <c r="AC676" s="77"/>
      <c r="AD676" s="73"/>
      <c r="AE676" s="77"/>
      <c r="AF676" s="24" t="str">
        <f t="shared" si="14"/>
        <v/>
      </c>
    </row>
    <row r="677" spans="2:32" ht="60" customHeight="1" x14ac:dyDescent="0.2">
      <c r="B677" s="29" t="str">
        <f>IF('PCA Licit, Dispensa, Inexi'!$A676="","",VLOOKUP(A677,dados!$A$1:$B$24,2,FALSE))</f>
        <v/>
      </c>
      <c r="C677" s="82"/>
      <c r="D677" s="55"/>
      <c r="E677" s="82"/>
      <c r="F677" s="19"/>
      <c r="G677" s="77"/>
      <c r="H677" s="77"/>
      <c r="I677" s="109"/>
      <c r="J677" s="51"/>
      <c r="K677" s="76"/>
      <c r="L677" s="85"/>
      <c r="M677" s="50"/>
      <c r="N677" s="50"/>
      <c r="O677" s="50"/>
      <c r="P677" s="50"/>
      <c r="Q677" s="86"/>
      <c r="R677" s="86"/>
      <c r="S677" s="77"/>
      <c r="T677" s="77"/>
      <c r="U677" s="77"/>
      <c r="V677" s="77"/>
      <c r="W677" s="77"/>
      <c r="X677" s="77"/>
      <c r="Y677" s="77"/>
      <c r="Z677" s="77"/>
      <c r="AA677" s="19"/>
      <c r="AB677" s="19"/>
      <c r="AC677" s="77"/>
      <c r="AD677" s="73"/>
      <c r="AE677" s="77"/>
      <c r="AF677" s="24" t="str">
        <f t="shared" si="14"/>
        <v/>
      </c>
    </row>
    <row r="678" spans="2:32" ht="60" customHeight="1" x14ac:dyDescent="0.2">
      <c r="B678" s="29" t="str">
        <f>IF('PCA Licit, Dispensa, Inexi'!$A677="","",VLOOKUP(A678,dados!$A$1:$B$24,2,FALSE))</f>
        <v/>
      </c>
      <c r="C678" s="82"/>
      <c r="D678" s="55"/>
      <c r="E678" s="82"/>
      <c r="F678" s="19"/>
      <c r="G678" s="77"/>
      <c r="H678" s="77"/>
      <c r="I678" s="109"/>
      <c r="J678" s="51"/>
      <c r="K678" s="76"/>
      <c r="L678" s="85"/>
      <c r="M678" s="50"/>
      <c r="N678" s="50"/>
      <c r="O678" s="50"/>
      <c r="P678" s="50"/>
      <c r="Q678" s="86"/>
      <c r="R678" s="86"/>
      <c r="S678" s="77"/>
      <c r="T678" s="77"/>
      <c r="U678" s="77"/>
      <c r="V678" s="77"/>
      <c r="W678" s="77"/>
      <c r="X678" s="77"/>
      <c r="Y678" s="77"/>
      <c r="Z678" s="77"/>
      <c r="AA678" s="19"/>
      <c r="AB678" s="19"/>
      <c r="AC678" s="77"/>
      <c r="AD678" s="73"/>
      <c r="AE678" s="77"/>
      <c r="AF678" s="24" t="str">
        <f t="shared" si="14"/>
        <v/>
      </c>
    </row>
    <row r="679" spans="2:32" ht="60" customHeight="1" x14ac:dyDescent="0.2">
      <c r="B679" s="29" t="str">
        <f>IF('PCA Licit, Dispensa, Inexi'!$A678="","",VLOOKUP(A679,dados!$A$1:$B$24,2,FALSE))</f>
        <v/>
      </c>
      <c r="C679" s="82"/>
      <c r="D679" s="55"/>
      <c r="E679" s="82"/>
      <c r="F679" s="19"/>
      <c r="G679" s="77"/>
      <c r="H679" s="77"/>
      <c r="I679" s="109"/>
      <c r="J679" s="51"/>
      <c r="K679" s="76"/>
      <c r="L679" s="85"/>
      <c r="M679" s="50"/>
      <c r="N679" s="50"/>
      <c r="O679" s="50"/>
      <c r="P679" s="50"/>
      <c r="Q679" s="86"/>
      <c r="R679" s="86"/>
      <c r="S679" s="77"/>
      <c r="T679" s="77"/>
      <c r="U679" s="77"/>
      <c r="V679" s="77"/>
      <c r="W679" s="77"/>
      <c r="X679" s="77"/>
      <c r="Y679" s="77"/>
      <c r="Z679" s="77"/>
      <c r="AA679" s="19"/>
      <c r="AB679" s="19"/>
      <c r="AC679" s="77"/>
      <c r="AD679" s="73"/>
      <c r="AE679" s="77"/>
      <c r="AF679" s="24" t="str">
        <f t="shared" si="14"/>
        <v/>
      </c>
    </row>
    <row r="680" spans="2:32" ht="60" customHeight="1" x14ac:dyDescent="0.2">
      <c r="B680" s="29" t="str">
        <f>IF('PCA Licit, Dispensa, Inexi'!$A679="","",VLOOKUP(A680,dados!$A$1:$B$24,2,FALSE))</f>
        <v/>
      </c>
      <c r="C680" s="82"/>
      <c r="D680" s="55"/>
      <c r="E680" s="82"/>
      <c r="F680" s="19"/>
      <c r="G680" s="77"/>
      <c r="H680" s="77"/>
      <c r="I680" s="109"/>
      <c r="J680" s="51"/>
      <c r="K680" s="76"/>
      <c r="L680" s="85"/>
      <c r="M680" s="50"/>
      <c r="N680" s="50"/>
      <c r="O680" s="50"/>
      <c r="P680" s="50"/>
      <c r="Q680" s="86"/>
      <c r="R680" s="86"/>
      <c r="S680" s="77"/>
      <c r="T680" s="77"/>
      <c r="U680" s="77"/>
      <c r="V680" s="77"/>
      <c r="W680" s="77"/>
      <c r="X680" s="77"/>
      <c r="Y680" s="77"/>
      <c r="Z680" s="77"/>
      <c r="AA680" s="19"/>
      <c r="AB680" s="19"/>
      <c r="AC680" s="77"/>
      <c r="AD680" s="73"/>
      <c r="AE680" s="77"/>
      <c r="AF680" s="24" t="str">
        <f t="shared" si="14"/>
        <v/>
      </c>
    </row>
    <row r="681" spans="2:32" ht="60" customHeight="1" x14ac:dyDescent="0.2">
      <c r="B681" s="29" t="str">
        <f>IF('PCA Licit, Dispensa, Inexi'!$A680="","",VLOOKUP(A681,dados!$A$1:$B$24,2,FALSE))</f>
        <v/>
      </c>
      <c r="C681" s="82"/>
      <c r="D681" s="55"/>
      <c r="E681" s="82"/>
      <c r="F681" s="19"/>
      <c r="G681" s="77"/>
      <c r="H681" s="77"/>
      <c r="I681" s="109"/>
      <c r="J681" s="51"/>
      <c r="K681" s="76"/>
      <c r="L681" s="85"/>
      <c r="M681" s="50"/>
      <c r="N681" s="50"/>
      <c r="O681" s="50"/>
      <c r="P681" s="50"/>
      <c r="Q681" s="86"/>
      <c r="R681" s="86"/>
      <c r="S681" s="77"/>
      <c r="T681" s="77"/>
      <c r="U681" s="77"/>
      <c r="V681" s="77"/>
      <c r="W681" s="77"/>
      <c r="X681" s="77"/>
      <c r="Y681" s="77"/>
      <c r="Z681" s="77"/>
      <c r="AA681" s="19"/>
      <c r="AB681" s="19"/>
      <c r="AC681" s="77"/>
      <c r="AD681" s="73"/>
      <c r="AE681" s="77"/>
      <c r="AF681" s="24" t="str">
        <f t="shared" si="14"/>
        <v/>
      </c>
    </row>
    <row r="682" spans="2:32" ht="60" customHeight="1" x14ac:dyDescent="0.2">
      <c r="B682" s="29" t="str">
        <f>IF('PCA Licit, Dispensa, Inexi'!$A681="","",VLOOKUP(A682,dados!$A$1:$B$24,2,FALSE))</f>
        <v/>
      </c>
      <c r="C682" s="82"/>
      <c r="D682" s="55"/>
      <c r="E682" s="82"/>
      <c r="F682" s="19"/>
      <c r="G682" s="77"/>
      <c r="H682" s="77"/>
      <c r="I682" s="109"/>
      <c r="J682" s="51"/>
      <c r="K682" s="76"/>
      <c r="L682" s="85"/>
      <c r="M682" s="50"/>
      <c r="N682" s="50"/>
      <c r="O682" s="50"/>
      <c r="P682" s="50"/>
      <c r="Q682" s="86"/>
      <c r="R682" s="86"/>
      <c r="S682" s="77"/>
      <c r="T682" s="77"/>
      <c r="U682" s="77"/>
      <c r="V682" s="77"/>
      <c r="W682" s="77"/>
      <c r="X682" s="77"/>
      <c r="Y682" s="77"/>
      <c r="Z682" s="77"/>
      <c r="AA682" s="19"/>
      <c r="AB682" s="19"/>
      <c r="AC682" s="77"/>
      <c r="AD682" s="73"/>
      <c r="AE682" s="77"/>
      <c r="AF682" s="24" t="str">
        <f t="shared" si="14"/>
        <v/>
      </c>
    </row>
    <row r="683" spans="2:32" ht="60" customHeight="1" x14ac:dyDescent="0.2">
      <c r="B683" s="29" t="str">
        <f>IF('PCA Licit, Dispensa, Inexi'!$A682="","",VLOOKUP(A683,dados!$A$1:$B$24,2,FALSE))</f>
        <v/>
      </c>
      <c r="C683" s="82"/>
      <c r="D683" s="55"/>
      <c r="E683" s="82"/>
      <c r="F683" s="19"/>
      <c r="G683" s="77"/>
      <c r="H683" s="77"/>
      <c r="I683" s="109"/>
      <c r="J683" s="51"/>
      <c r="K683" s="76"/>
      <c r="L683" s="85"/>
      <c r="M683" s="50"/>
      <c r="N683" s="50"/>
      <c r="O683" s="50"/>
      <c r="P683" s="50"/>
      <c r="Q683" s="86"/>
      <c r="R683" s="86"/>
      <c r="S683" s="77"/>
      <c r="T683" s="77"/>
      <c r="U683" s="77"/>
      <c r="V683" s="77"/>
      <c r="W683" s="77"/>
      <c r="X683" s="77"/>
      <c r="Y683" s="77"/>
      <c r="Z683" s="77"/>
      <c r="AA683" s="19"/>
      <c r="AB683" s="19"/>
      <c r="AC683" s="77"/>
      <c r="AD683" s="73"/>
      <c r="AE683" s="77"/>
      <c r="AF683" s="24" t="str">
        <f t="shared" si="14"/>
        <v/>
      </c>
    </row>
    <row r="684" spans="2:32" ht="60" customHeight="1" x14ac:dyDescent="0.2">
      <c r="B684" s="29" t="str">
        <f>IF('PCA Licit, Dispensa, Inexi'!$A683="","",VLOOKUP(A684,dados!$A$1:$B$24,2,FALSE))</f>
        <v/>
      </c>
      <c r="C684" s="82"/>
      <c r="D684" s="55"/>
      <c r="E684" s="82"/>
      <c r="F684" s="19"/>
      <c r="G684" s="77"/>
      <c r="H684" s="77"/>
      <c r="I684" s="109"/>
      <c r="J684" s="51"/>
      <c r="K684" s="76"/>
      <c r="L684" s="85"/>
      <c r="M684" s="50"/>
      <c r="N684" s="50"/>
      <c r="O684" s="50"/>
      <c r="P684" s="50"/>
      <c r="Q684" s="86"/>
      <c r="R684" s="86"/>
      <c r="S684" s="77"/>
      <c r="T684" s="77"/>
      <c r="U684" s="77"/>
      <c r="V684" s="77"/>
      <c r="W684" s="77"/>
      <c r="X684" s="77"/>
      <c r="Y684" s="77"/>
      <c r="Z684" s="77"/>
      <c r="AA684" s="19"/>
      <c r="AB684" s="19"/>
      <c r="AC684" s="77"/>
      <c r="AD684" s="73"/>
      <c r="AE684" s="77"/>
      <c r="AF684" s="24" t="str">
        <f t="shared" si="14"/>
        <v/>
      </c>
    </row>
    <row r="685" spans="2:32" ht="60" customHeight="1" x14ac:dyDescent="0.2">
      <c r="B685" s="29" t="str">
        <f>IF('PCA Licit, Dispensa, Inexi'!$A684="","",VLOOKUP(A685,dados!$A$1:$B$24,2,FALSE))</f>
        <v/>
      </c>
      <c r="C685" s="82"/>
      <c r="D685" s="55"/>
      <c r="E685" s="82"/>
      <c r="F685" s="19"/>
      <c r="G685" s="77"/>
      <c r="H685" s="77"/>
      <c r="I685" s="109"/>
      <c r="J685" s="51"/>
      <c r="K685" s="76"/>
      <c r="L685" s="85"/>
      <c r="M685" s="50"/>
      <c r="N685" s="50"/>
      <c r="O685" s="50"/>
      <c r="P685" s="50"/>
      <c r="Q685" s="86"/>
      <c r="R685" s="86"/>
      <c r="S685" s="77"/>
      <c r="T685" s="77"/>
      <c r="U685" s="77"/>
      <c r="V685" s="77"/>
      <c r="W685" s="77"/>
      <c r="X685" s="77"/>
      <c r="Y685" s="77"/>
      <c r="Z685" s="77"/>
      <c r="AA685" s="19"/>
      <c r="AB685" s="19"/>
      <c r="AC685" s="77"/>
      <c r="AD685" s="73"/>
      <c r="AE685" s="77"/>
      <c r="AF685" s="24" t="str">
        <f t="shared" si="14"/>
        <v/>
      </c>
    </row>
    <row r="686" spans="2:32" ht="60" customHeight="1" x14ac:dyDescent="0.2">
      <c r="B686" s="29" t="str">
        <f>IF('PCA Licit, Dispensa, Inexi'!$A685="","",VLOOKUP(A686,dados!$A$1:$B$24,2,FALSE))</f>
        <v/>
      </c>
      <c r="C686" s="82"/>
      <c r="D686" s="55"/>
      <c r="E686" s="82"/>
      <c r="F686" s="19"/>
      <c r="G686" s="77"/>
      <c r="H686" s="77"/>
      <c r="I686" s="109"/>
      <c r="J686" s="51"/>
      <c r="K686" s="76"/>
      <c r="L686" s="85"/>
      <c r="M686" s="50"/>
      <c r="N686" s="50"/>
      <c r="O686" s="50"/>
      <c r="P686" s="50"/>
      <c r="Q686" s="86"/>
      <c r="R686" s="86"/>
      <c r="S686" s="77"/>
      <c r="T686" s="77"/>
      <c r="U686" s="77"/>
      <c r="V686" s="77"/>
      <c r="W686" s="77"/>
      <c r="X686" s="77"/>
      <c r="Y686" s="77"/>
      <c r="Z686" s="77"/>
      <c r="AA686" s="19"/>
      <c r="AB686" s="19"/>
      <c r="AC686" s="77"/>
      <c r="AD686" s="73"/>
      <c r="AE686" s="77"/>
      <c r="AF686" s="24" t="str">
        <f t="shared" si="14"/>
        <v/>
      </c>
    </row>
    <row r="687" spans="2:32" ht="60" customHeight="1" x14ac:dyDescent="0.2">
      <c r="B687" s="29" t="str">
        <f>IF('PCA Licit, Dispensa, Inexi'!$A686="","",VLOOKUP(A687,dados!$A$1:$B$24,2,FALSE))</f>
        <v/>
      </c>
      <c r="C687" s="82"/>
      <c r="D687" s="55"/>
      <c r="E687" s="82"/>
      <c r="F687" s="19"/>
      <c r="G687" s="77"/>
      <c r="H687" s="77"/>
      <c r="I687" s="109"/>
      <c r="J687" s="51"/>
      <c r="K687" s="76"/>
      <c r="L687" s="85"/>
      <c r="M687" s="50"/>
      <c r="N687" s="50"/>
      <c r="O687" s="50"/>
      <c r="P687" s="50"/>
      <c r="Q687" s="86"/>
      <c r="R687" s="86"/>
      <c r="S687" s="77"/>
      <c r="T687" s="77"/>
      <c r="U687" s="77"/>
      <c r="V687" s="77"/>
      <c r="W687" s="77"/>
      <c r="X687" s="77"/>
      <c r="Y687" s="77"/>
      <c r="Z687" s="77"/>
      <c r="AA687" s="19"/>
      <c r="AB687" s="19"/>
      <c r="AC687" s="77"/>
      <c r="AD687" s="73"/>
      <c r="AE687" s="77"/>
      <c r="AF687" s="24" t="str">
        <f t="shared" si="14"/>
        <v/>
      </c>
    </row>
    <row r="688" spans="2:32" ht="60" customHeight="1" x14ac:dyDescent="0.2">
      <c r="B688" s="29" t="str">
        <f>IF('PCA Licit, Dispensa, Inexi'!$A687="","",VLOOKUP(A688,dados!$A$1:$B$24,2,FALSE))</f>
        <v/>
      </c>
      <c r="C688" s="82"/>
      <c r="D688" s="55"/>
      <c r="E688" s="82"/>
      <c r="F688" s="19"/>
      <c r="G688" s="77"/>
      <c r="H688" s="77"/>
      <c r="I688" s="109"/>
      <c r="J688" s="51"/>
      <c r="K688" s="76"/>
      <c r="L688" s="85"/>
      <c r="M688" s="50"/>
      <c r="N688" s="50"/>
      <c r="O688" s="50"/>
      <c r="P688" s="50"/>
      <c r="Q688" s="86"/>
      <c r="R688" s="86"/>
      <c r="S688" s="77"/>
      <c r="T688" s="77"/>
      <c r="U688" s="77"/>
      <c r="V688" s="77"/>
      <c r="W688" s="77"/>
      <c r="X688" s="77"/>
      <c r="Y688" s="77"/>
      <c r="Z688" s="77"/>
      <c r="AA688" s="19"/>
      <c r="AB688" s="19"/>
      <c r="AC688" s="77"/>
      <c r="AD688" s="73"/>
      <c r="AE688" s="77"/>
      <c r="AF688" s="24" t="str">
        <f t="shared" si="14"/>
        <v/>
      </c>
    </row>
    <row r="689" spans="2:32" ht="60" customHeight="1" x14ac:dyDescent="0.2">
      <c r="B689" s="29" t="str">
        <f>IF('PCA Licit, Dispensa, Inexi'!$A688="","",VLOOKUP(A689,dados!$A$1:$B$24,2,FALSE))</f>
        <v/>
      </c>
      <c r="C689" s="82"/>
      <c r="D689" s="55"/>
      <c r="E689" s="82"/>
      <c r="F689" s="19"/>
      <c r="G689" s="77"/>
      <c r="H689" s="77"/>
      <c r="I689" s="109"/>
      <c r="J689" s="51"/>
      <c r="K689" s="76"/>
      <c r="L689" s="85"/>
      <c r="M689" s="50"/>
      <c r="N689" s="50"/>
      <c r="O689" s="50"/>
      <c r="P689" s="50"/>
      <c r="Q689" s="86"/>
      <c r="R689" s="86"/>
      <c r="S689" s="77"/>
      <c r="T689" s="77"/>
      <c r="U689" s="77"/>
      <c r="V689" s="77"/>
      <c r="W689" s="77"/>
      <c r="X689" s="77"/>
      <c r="Y689" s="77"/>
      <c r="Z689" s="77"/>
      <c r="AA689" s="19"/>
      <c r="AB689" s="19"/>
      <c r="AC689" s="77"/>
      <c r="AD689" s="73"/>
      <c r="AE689" s="77"/>
      <c r="AF689" s="24" t="str">
        <f t="shared" si="14"/>
        <v/>
      </c>
    </row>
    <row r="690" spans="2:32" ht="60" customHeight="1" x14ac:dyDescent="0.2">
      <c r="B690" s="29" t="str">
        <f>IF('PCA Licit, Dispensa, Inexi'!$A689="","",VLOOKUP(A690,dados!$A$1:$B$24,2,FALSE))</f>
        <v/>
      </c>
      <c r="C690" s="82"/>
      <c r="D690" s="55"/>
      <c r="E690" s="82"/>
      <c r="F690" s="19"/>
      <c r="G690" s="77"/>
      <c r="H690" s="77"/>
      <c r="I690" s="109"/>
      <c r="J690" s="51"/>
      <c r="K690" s="76"/>
      <c r="L690" s="85"/>
      <c r="M690" s="50"/>
      <c r="N690" s="50"/>
      <c r="O690" s="50"/>
      <c r="P690" s="50"/>
      <c r="Q690" s="86"/>
      <c r="R690" s="86"/>
      <c r="S690" s="77"/>
      <c r="T690" s="77"/>
      <c r="U690" s="77"/>
      <c r="V690" s="77"/>
      <c r="W690" s="77"/>
      <c r="X690" s="77"/>
      <c r="Y690" s="77"/>
      <c r="Z690" s="77"/>
      <c r="AA690" s="19"/>
      <c r="AB690" s="19"/>
      <c r="AC690" s="77"/>
      <c r="AD690" s="73"/>
      <c r="AE690" s="77"/>
      <c r="AF690" s="24" t="str">
        <f t="shared" si="14"/>
        <v/>
      </c>
    </row>
    <row r="691" spans="2:32" ht="60" customHeight="1" x14ac:dyDescent="0.2">
      <c r="B691" s="29" t="str">
        <f>IF('PCA Licit, Dispensa, Inexi'!$A690="","",VLOOKUP(A691,dados!$A$1:$B$24,2,FALSE))</f>
        <v/>
      </c>
      <c r="C691" s="82"/>
      <c r="D691" s="55"/>
      <c r="E691" s="82"/>
      <c r="F691" s="19"/>
      <c r="G691" s="77"/>
      <c r="H691" s="77"/>
      <c r="I691" s="109"/>
      <c r="J691" s="51"/>
      <c r="K691" s="76"/>
      <c r="L691" s="85"/>
      <c r="M691" s="50"/>
      <c r="N691" s="50"/>
      <c r="O691" s="50"/>
      <c r="P691" s="50"/>
      <c r="Q691" s="86"/>
      <c r="R691" s="86"/>
      <c r="S691" s="77"/>
      <c r="T691" s="77"/>
      <c r="U691" s="77"/>
      <c r="V691" s="77"/>
      <c r="W691" s="77"/>
      <c r="X691" s="77"/>
      <c r="Y691" s="77"/>
      <c r="Z691" s="77"/>
      <c r="AA691" s="19"/>
      <c r="AB691" s="19"/>
      <c r="AC691" s="77"/>
      <c r="AD691" s="73"/>
      <c r="AE691" s="77"/>
      <c r="AF691" s="24" t="str">
        <f t="shared" si="14"/>
        <v/>
      </c>
    </row>
    <row r="692" spans="2:32" ht="60" customHeight="1" x14ac:dyDescent="0.2">
      <c r="B692" s="29" t="str">
        <f>IF('PCA Licit, Dispensa, Inexi'!$A691="","",VLOOKUP(A692,dados!$A$1:$B$24,2,FALSE))</f>
        <v/>
      </c>
      <c r="C692" s="82"/>
      <c r="D692" s="55"/>
      <c r="E692" s="82"/>
      <c r="F692" s="19"/>
      <c r="G692" s="77"/>
      <c r="H692" s="77"/>
      <c r="I692" s="109"/>
      <c r="J692" s="51"/>
      <c r="K692" s="76"/>
      <c r="L692" s="85"/>
      <c r="M692" s="50"/>
      <c r="N692" s="50"/>
      <c r="O692" s="50"/>
      <c r="P692" s="50"/>
      <c r="Q692" s="86"/>
      <c r="R692" s="86"/>
      <c r="S692" s="77"/>
      <c r="T692" s="77"/>
      <c r="U692" s="77"/>
      <c r="V692" s="77"/>
      <c r="W692" s="77"/>
      <c r="X692" s="77"/>
      <c r="Y692" s="77"/>
      <c r="Z692" s="77"/>
      <c r="AA692" s="19"/>
      <c r="AB692" s="19"/>
      <c r="AC692" s="77"/>
      <c r="AD692" s="73"/>
      <c r="AE692" s="77"/>
      <c r="AF692" s="24" t="str">
        <f t="shared" si="14"/>
        <v/>
      </c>
    </row>
    <row r="693" spans="2:32" ht="60" customHeight="1" x14ac:dyDescent="0.2">
      <c r="B693" s="29" t="str">
        <f>IF('PCA Licit, Dispensa, Inexi'!$A692="","",VLOOKUP(A693,dados!$A$1:$B$24,2,FALSE))</f>
        <v/>
      </c>
      <c r="C693" s="82"/>
      <c r="D693" s="55"/>
      <c r="E693" s="82"/>
      <c r="F693" s="19"/>
      <c r="G693" s="77"/>
      <c r="H693" s="77"/>
      <c r="I693" s="109"/>
      <c r="J693" s="51"/>
      <c r="K693" s="76"/>
      <c r="L693" s="85"/>
      <c r="M693" s="50"/>
      <c r="N693" s="50"/>
      <c r="O693" s="50"/>
      <c r="P693" s="50"/>
      <c r="Q693" s="86"/>
      <c r="R693" s="86"/>
      <c r="S693" s="77"/>
      <c r="T693" s="77"/>
      <c r="U693" s="77"/>
      <c r="V693" s="77"/>
      <c r="W693" s="77"/>
      <c r="X693" s="77"/>
      <c r="Y693" s="77"/>
      <c r="Z693" s="77"/>
      <c r="AA693" s="19"/>
      <c r="AB693" s="19"/>
      <c r="AC693" s="77"/>
      <c r="AD693" s="73"/>
      <c r="AE693" s="77"/>
      <c r="AF693" s="24" t="str">
        <f t="shared" si="14"/>
        <v/>
      </c>
    </row>
    <row r="694" spans="2:32" ht="60" customHeight="1" x14ac:dyDescent="0.2">
      <c r="B694" s="29" t="str">
        <f>IF('PCA Licit, Dispensa, Inexi'!$A693="","",VLOOKUP(A694,dados!$A$1:$B$24,2,FALSE))</f>
        <v/>
      </c>
      <c r="C694" s="82"/>
      <c r="D694" s="55"/>
      <c r="E694" s="82"/>
      <c r="F694" s="19"/>
      <c r="G694" s="77"/>
      <c r="H694" s="77"/>
      <c r="I694" s="109"/>
      <c r="J694" s="51"/>
      <c r="K694" s="76"/>
      <c r="L694" s="85"/>
      <c r="M694" s="50"/>
      <c r="N694" s="50"/>
      <c r="O694" s="50"/>
      <c r="P694" s="50"/>
      <c r="Q694" s="86"/>
      <c r="R694" s="86"/>
      <c r="S694" s="77"/>
      <c r="T694" s="77"/>
      <c r="U694" s="77"/>
      <c r="V694" s="77"/>
      <c r="W694" s="77"/>
      <c r="X694" s="77"/>
      <c r="Y694" s="77"/>
      <c r="Z694" s="77"/>
      <c r="AA694" s="19"/>
      <c r="AB694" s="19"/>
      <c r="AC694" s="77"/>
      <c r="AD694" s="73"/>
      <c r="AE694" s="77"/>
      <c r="AF694" s="24" t="str">
        <f t="shared" si="14"/>
        <v/>
      </c>
    </row>
    <row r="695" spans="2:32" ht="60" customHeight="1" x14ac:dyDescent="0.2">
      <c r="B695" s="29" t="str">
        <f>IF('PCA Licit, Dispensa, Inexi'!$A694="","",VLOOKUP(A695,dados!$A$1:$B$24,2,FALSE))</f>
        <v/>
      </c>
      <c r="C695" s="82"/>
      <c r="D695" s="55"/>
      <c r="E695" s="82"/>
      <c r="F695" s="19"/>
      <c r="G695" s="77"/>
      <c r="H695" s="77"/>
      <c r="I695" s="109"/>
      <c r="J695" s="51"/>
      <c r="K695" s="76"/>
      <c r="L695" s="85"/>
      <c r="M695" s="50"/>
      <c r="N695" s="50"/>
      <c r="O695" s="50"/>
      <c r="P695" s="50"/>
      <c r="Q695" s="86"/>
      <c r="R695" s="86"/>
      <c r="S695" s="77"/>
      <c r="T695" s="77"/>
      <c r="U695" s="77"/>
      <c r="V695" s="77"/>
      <c r="W695" s="77"/>
      <c r="X695" s="77"/>
      <c r="Y695" s="77"/>
      <c r="Z695" s="77"/>
      <c r="AA695" s="19"/>
      <c r="AB695" s="19"/>
      <c r="AC695" s="77"/>
      <c r="AD695" s="73"/>
      <c r="AE695" s="77"/>
      <c r="AF695" s="24" t="str">
        <f t="shared" si="14"/>
        <v/>
      </c>
    </row>
    <row r="696" spans="2:32" ht="60" customHeight="1" x14ac:dyDescent="0.2">
      <c r="B696" s="29" t="str">
        <f>IF('PCA Licit, Dispensa, Inexi'!$A695="","",VLOOKUP(A696,dados!$A$1:$B$24,2,FALSE))</f>
        <v/>
      </c>
      <c r="C696" s="82"/>
      <c r="D696" s="55"/>
      <c r="E696" s="82"/>
      <c r="F696" s="19"/>
      <c r="G696" s="77"/>
      <c r="H696" s="77"/>
      <c r="I696" s="109"/>
      <c r="J696" s="51"/>
      <c r="K696" s="76"/>
      <c r="L696" s="85"/>
      <c r="M696" s="50"/>
      <c r="N696" s="50"/>
      <c r="O696" s="50"/>
      <c r="P696" s="50"/>
      <c r="Q696" s="86"/>
      <c r="R696" s="86"/>
      <c r="S696" s="77"/>
      <c r="T696" s="77"/>
      <c r="U696" s="77"/>
      <c r="V696" s="77"/>
      <c r="W696" s="77"/>
      <c r="X696" s="77"/>
      <c r="Y696" s="77"/>
      <c r="Z696" s="77"/>
      <c r="AA696" s="19"/>
      <c r="AB696" s="19"/>
      <c r="AC696" s="77"/>
      <c r="AD696" s="73"/>
      <c r="AE696" s="77"/>
      <c r="AF696" s="24" t="str">
        <f t="shared" si="14"/>
        <v/>
      </c>
    </row>
    <row r="697" spans="2:32" ht="60" customHeight="1" x14ac:dyDescent="0.2">
      <c r="B697" s="29" t="str">
        <f>IF('PCA Licit, Dispensa, Inexi'!$A696="","",VLOOKUP(A697,dados!$A$1:$B$24,2,FALSE))</f>
        <v/>
      </c>
      <c r="C697" s="82"/>
      <c r="D697" s="55"/>
      <c r="E697" s="82"/>
      <c r="F697" s="19"/>
      <c r="G697" s="77"/>
      <c r="H697" s="77"/>
      <c r="I697" s="109"/>
      <c r="J697" s="51"/>
      <c r="K697" s="76"/>
      <c r="L697" s="85"/>
      <c r="M697" s="50"/>
      <c r="N697" s="50"/>
      <c r="O697" s="50"/>
      <c r="P697" s="50"/>
      <c r="Q697" s="86"/>
      <c r="R697" s="86"/>
      <c r="S697" s="77"/>
      <c r="T697" s="77"/>
      <c r="U697" s="77"/>
      <c r="V697" s="77"/>
      <c r="W697" s="77"/>
      <c r="X697" s="77"/>
      <c r="Y697" s="77"/>
      <c r="Z697" s="77"/>
      <c r="AA697" s="19"/>
      <c r="AB697" s="19"/>
      <c r="AC697" s="77"/>
      <c r="AD697" s="73"/>
      <c r="AE697" s="77"/>
      <c r="AF697" s="24" t="str">
        <f t="shared" si="14"/>
        <v/>
      </c>
    </row>
    <row r="698" spans="2:32" ht="60" customHeight="1" x14ac:dyDescent="0.2">
      <c r="B698" s="29" t="str">
        <f>IF('PCA Licit, Dispensa, Inexi'!$A697="","",VLOOKUP(A698,dados!$A$1:$B$24,2,FALSE))</f>
        <v/>
      </c>
      <c r="C698" s="82"/>
      <c r="D698" s="55"/>
      <c r="E698" s="82"/>
      <c r="F698" s="19"/>
      <c r="G698" s="77"/>
      <c r="H698" s="77"/>
      <c r="I698" s="109"/>
      <c r="J698" s="51"/>
      <c r="K698" s="76"/>
      <c r="L698" s="85"/>
      <c r="M698" s="50"/>
      <c r="N698" s="50"/>
      <c r="O698" s="50"/>
      <c r="P698" s="50"/>
      <c r="Q698" s="86"/>
      <c r="R698" s="86"/>
      <c r="S698" s="77"/>
      <c r="T698" s="77"/>
      <c r="U698" s="77"/>
      <c r="V698" s="77"/>
      <c r="W698" s="77"/>
      <c r="X698" s="77"/>
      <c r="Y698" s="77"/>
      <c r="Z698" s="77"/>
      <c r="AA698" s="19"/>
      <c r="AB698" s="19"/>
      <c r="AC698" s="77"/>
      <c r="AD698" s="73"/>
      <c r="AE698" s="77"/>
      <c r="AF698" s="24" t="str">
        <f t="shared" si="14"/>
        <v/>
      </c>
    </row>
    <row r="699" spans="2:32" ht="60" customHeight="1" x14ac:dyDescent="0.2">
      <c r="B699" s="29" t="str">
        <f>IF('PCA Licit, Dispensa, Inexi'!$A698="","",VLOOKUP(A699,dados!$A$1:$B$24,2,FALSE))</f>
        <v/>
      </c>
      <c r="C699" s="82"/>
      <c r="D699" s="55"/>
      <c r="E699" s="82"/>
      <c r="F699" s="19"/>
      <c r="G699" s="77"/>
      <c r="H699" s="77"/>
      <c r="I699" s="109"/>
      <c r="J699" s="51"/>
      <c r="K699" s="76"/>
      <c r="L699" s="85"/>
      <c r="M699" s="50"/>
      <c r="N699" s="50"/>
      <c r="O699" s="50"/>
      <c r="P699" s="50"/>
      <c r="Q699" s="86"/>
      <c r="R699" s="86"/>
      <c r="S699" s="77"/>
      <c r="T699" s="77"/>
      <c r="U699" s="77"/>
      <c r="V699" s="77"/>
      <c r="W699" s="77"/>
      <c r="X699" s="77"/>
      <c r="Y699" s="77"/>
      <c r="Z699" s="77"/>
      <c r="AA699" s="19"/>
      <c r="AB699" s="19"/>
      <c r="AC699" s="77"/>
      <c r="AD699" s="73"/>
      <c r="AE699" s="77"/>
      <c r="AF699" s="24" t="str">
        <f t="shared" si="14"/>
        <v/>
      </c>
    </row>
    <row r="700" spans="2:32" ht="60" customHeight="1" x14ac:dyDescent="0.2">
      <c r="B700" s="29" t="str">
        <f>IF('PCA Licit, Dispensa, Inexi'!$A699="","",VLOOKUP(A700,dados!$A$1:$B$24,2,FALSE))</f>
        <v/>
      </c>
      <c r="C700" s="82"/>
      <c r="D700" s="55"/>
      <c r="E700" s="82"/>
      <c r="F700" s="19"/>
      <c r="G700" s="77"/>
      <c r="H700" s="77"/>
      <c r="I700" s="109"/>
      <c r="J700" s="51"/>
      <c r="K700" s="76"/>
      <c r="L700" s="85"/>
      <c r="M700" s="50"/>
      <c r="N700" s="50"/>
      <c r="O700" s="50"/>
      <c r="P700" s="50"/>
      <c r="Q700" s="86"/>
      <c r="R700" s="86"/>
      <c r="S700" s="77"/>
      <c r="T700" s="77"/>
      <c r="U700" s="77"/>
      <c r="V700" s="77"/>
      <c r="W700" s="77"/>
      <c r="X700" s="77"/>
      <c r="Y700" s="77"/>
      <c r="Z700" s="77"/>
      <c r="AA700" s="19"/>
      <c r="AB700" s="19"/>
      <c r="AC700" s="77"/>
      <c r="AD700" s="73"/>
      <c r="AE700" s="77"/>
      <c r="AF700" s="24" t="str">
        <f t="shared" si="14"/>
        <v/>
      </c>
    </row>
    <row r="701" spans="2:32" ht="60" customHeight="1" x14ac:dyDescent="0.2">
      <c r="B701" s="29" t="str">
        <f>IF('PCA Licit, Dispensa, Inexi'!$A700="","",VLOOKUP(A701,dados!$A$1:$B$24,2,FALSE))</f>
        <v/>
      </c>
      <c r="C701" s="82"/>
      <c r="D701" s="55"/>
      <c r="E701" s="82"/>
      <c r="F701" s="19"/>
      <c r="G701" s="77"/>
      <c r="H701" s="77"/>
      <c r="I701" s="109"/>
      <c r="J701" s="51"/>
      <c r="K701" s="76"/>
      <c r="L701" s="85"/>
      <c r="M701" s="50"/>
      <c r="N701" s="50"/>
      <c r="O701" s="50"/>
      <c r="P701" s="50"/>
      <c r="Q701" s="86"/>
      <c r="R701" s="86"/>
      <c r="S701" s="77"/>
      <c r="T701" s="77"/>
      <c r="U701" s="77"/>
      <c r="V701" s="77"/>
      <c r="W701" s="77"/>
      <c r="X701" s="77"/>
      <c r="Y701" s="77"/>
      <c r="Z701" s="77"/>
      <c r="AA701" s="19"/>
      <c r="AB701" s="19"/>
      <c r="AC701" s="77"/>
      <c r="AD701" s="73"/>
      <c r="AE701" s="77"/>
      <c r="AF701" s="24" t="str">
        <f t="shared" si="14"/>
        <v/>
      </c>
    </row>
    <row r="702" spans="2:32" ht="60" customHeight="1" x14ac:dyDescent="0.2">
      <c r="B702" s="29" t="str">
        <f>IF('PCA Licit, Dispensa, Inexi'!$A701="","",VLOOKUP(A702,dados!$A$1:$B$24,2,FALSE))</f>
        <v/>
      </c>
      <c r="C702" s="82"/>
      <c r="D702" s="55"/>
      <c r="E702" s="82"/>
      <c r="F702" s="19"/>
      <c r="G702" s="77"/>
      <c r="H702" s="77"/>
      <c r="I702" s="109"/>
      <c r="J702" s="51"/>
      <c r="K702" s="76"/>
      <c r="L702" s="85"/>
      <c r="M702" s="50"/>
      <c r="N702" s="50"/>
      <c r="O702" s="50"/>
      <c r="P702" s="50"/>
      <c r="Q702" s="86"/>
      <c r="R702" s="86"/>
      <c r="S702" s="77"/>
      <c r="T702" s="77"/>
      <c r="U702" s="77"/>
      <c r="V702" s="77"/>
      <c r="W702" s="77"/>
      <c r="X702" s="77"/>
      <c r="Y702" s="77"/>
      <c r="Z702" s="77"/>
      <c r="AA702" s="19"/>
      <c r="AB702" s="19"/>
      <c r="AC702" s="77"/>
      <c r="AD702" s="73"/>
      <c r="AE702" s="77"/>
      <c r="AF702" s="24" t="str">
        <f t="shared" si="14"/>
        <v/>
      </c>
    </row>
    <row r="703" spans="2:32" ht="60" customHeight="1" x14ac:dyDescent="0.2">
      <c r="B703" s="29" t="str">
        <f>IF('PCA Licit, Dispensa, Inexi'!$A702="","",VLOOKUP(A703,dados!$A$1:$B$24,2,FALSE))</f>
        <v/>
      </c>
      <c r="C703" s="82"/>
      <c r="D703" s="55"/>
      <c r="E703" s="82"/>
      <c r="F703" s="19"/>
      <c r="G703" s="77"/>
      <c r="H703" s="77"/>
      <c r="I703" s="109"/>
      <c r="J703" s="51"/>
      <c r="K703" s="76"/>
      <c r="L703" s="85"/>
      <c r="M703" s="50"/>
      <c r="N703" s="50"/>
      <c r="O703" s="50"/>
      <c r="P703" s="50"/>
      <c r="Q703" s="86"/>
      <c r="R703" s="86"/>
      <c r="S703" s="77"/>
      <c r="T703" s="77"/>
      <c r="U703" s="77"/>
      <c r="V703" s="77"/>
      <c r="W703" s="77"/>
      <c r="X703" s="77"/>
      <c r="Y703" s="77"/>
      <c r="Z703" s="77"/>
      <c r="AA703" s="19"/>
      <c r="AB703" s="19"/>
      <c r="AC703" s="77"/>
      <c r="AD703" s="73"/>
      <c r="AE703" s="77"/>
      <c r="AF703" s="24" t="str">
        <f t="shared" si="14"/>
        <v/>
      </c>
    </row>
    <row r="704" spans="2:32" ht="60" customHeight="1" x14ac:dyDescent="0.2">
      <c r="B704" s="29" t="str">
        <f>IF('PCA Licit, Dispensa, Inexi'!$A703="","",VLOOKUP(A704,dados!$A$1:$B$24,2,FALSE))</f>
        <v/>
      </c>
      <c r="C704" s="82"/>
      <c r="D704" s="55"/>
      <c r="E704" s="82"/>
      <c r="F704" s="19"/>
      <c r="G704" s="77"/>
      <c r="H704" s="77"/>
      <c r="I704" s="109"/>
      <c r="J704" s="51"/>
      <c r="K704" s="76"/>
      <c r="L704" s="85"/>
      <c r="M704" s="50"/>
      <c r="N704" s="50"/>
      <c r="O704" s="50"/>
      <c r="P704" s="50"/>
      <c r="Q704" s="86"/>
      <c r="R704" s="86"/>
      <c r="S704" s="77"/>
      <c r="T704" s="77"/>
      <c r="U704" s="77"/>
      <c r="V704" s="77"/>
      <c r="W704" s="77"/>
      <c r="X704" s="77"/>
      <c r="Y704" s="77"/>
      <c r="Z704" s="77"/>
      <c r="AA704" s="19"/>
      <c r="AB704" s="19"/>
      <c r="AC704" s="77"/>
      <c r="AD704" s="73"/>
      <c r="AE704" s="77"/>
      <c r="AF704" s="24" t="str">
        <f t="shared" ref="AF704:AF729" si="15">IF(AE704="","",DATEDIF(Y704,AE704,"d"))</f>
        <v/>
      </c>
    </row>
    <row r="705" spans="2:32" ht="60" customHeight="1" x14ac:dyDescent="0.2">
      <c r="B705" s="29" t="str">
        <f>IF('PCA Licit, Dispensa, Inexi'!$A704="","",VLOOKUP(A705,dados!$A$1:$B$24,2,FALSE))</f>
        <v/>
      </c>
      <c r="C705" s="82"/>
      <c r="D705" s="55"/>
      <c r="E705" s="82"/>
      <c r="F705" s="19"/>
      <c r="G705" s="77"/>
      <c r="H705" s="77"/>
      <c r="I705" s="109"/>
      <c r="J705" s="51"/>
      <c r="K705" s="76"/>
      <c r="L705" s="85"/>
      <c r="M705" s="50"/>
      <c r="N705" s="50"/>
      <c r="O705" s="50"/>
      <c r="P705" s="50"/>
      <c r="Q705" s="86"/>
      <c r="R705" s="86"/>
      <c r="S705" s="77"/>
      <c r="T705" s="77"/>
      <c r="U705" s="77"/>
      <c r="V705" s="77"/>
      <c r="W705" s="77"/>
      <c r="X705" s="77"/>
      <c r="Y705" s="77"/>
      <c r="Z705" s="77"/>
      <c r="AA705" s="19"/>
      <c r="AB705" s="19"/>
      <c r="AC705" s="77"/>
      <c r="AD705" s="73"/>
      <c r="AE705" s="77"/>
      <c r="AF705" s="24" t="str">
        <f t="shared" si="15"/>
        <v/>
      </c>
    </row>
    <row r="706" spans="2:32" ht="60" customHeight="1" x14ac:dyDescent="0.2">
      <c r="B706" s="29" t="str">
        <f>IF('PCA Licit, Dispensa, Inexi'!$A705="","",VLOOKUP(A706,dados!$A$1:$B$24,2,FALSE))</f>
        <v/>
      </c>
      <c r="C706" s="82"/>
      <c r="D706" s="55"/>
      <c r="E706" s="82"/>
      <c r="F706" s="19"/>
      <c r="G706" s="77"/>
      <c r="H706" s="77"/>
      <c r="I706" s="109"/>
      <c r="J706" s="51"/>
      <c r="K706" s="76"/>
      <c r="L706" s="85"/>
      <c r="M706" s="50"/>
      <c r="N706" s="50"/>
      <c r="O706" s="50"/>
      <c r="P706" s="50"/>
      <c r="Q706" s="86"/>
      <c r="R706" s="86"/>
      <c r="S706" s="77"/>
      <c r="T706" s="77"/>
      <c r="U706" s="77"/>
      <c r="V706" s="77"/>
      <c r="W706" s="77"/>
      <c r="X706" s="77"/>
      <c r="Y706" s="77"/>
      <c r="Z706" s="77"/>
      <c r="AA706" s="19"/>
      <c r="AB706" s="19"/>
      <c r="AC706" s="77"/>
      <c r="AD706" s="73"/>
      <c r="AE706" s="77"/>
      <c r="AF706" s="24" t="str">
        <f t="shared" si="15"/>
        <v/>
      </c>
    </row>
    <row r="707" spans="2:32" ht="60" customHeight="1" x14ac:dyDescent="0.2">
      <c r="B707" s="29" t="str">
        <f>IF('PCA Licit, Dispensa, Inexi'!$A706="","",VLOOKUP(A707,dados!$A$1:$B$24,2,FALSE))</f>
        <v/>
      </c>
      <c r="C707" s="82"/>
      <c r="D707" s="55"/>
      <c r="E707" s="82"/>
      <c r="F707" s="19"/>
      <c r="G707" s="77"/>
      <c r="H707" s="77"/>
      <c r="I707" s="109"/>
      <c r="J707" s="51"/>
      <c r="K707" s="76"/>
      <c r="L707" s="85"/>
      <c r="M707" s="50"/>
      <c r="N707" s="50"/>
      <c r="O707" s="50"/>
      <c r="P707" s="50"/>
      <c r="Q707" s="86"/>
      <c r="R707" s="86"/>
      <c r="S707" s="77"/>
      <c r="T707" s="77"/>
      <c r="U707" s="77"/>
      <c r="V707" s="77"/>
      <c r="W707" s="77"/>
      <c r="X707" s="77"/>
      <c r="Y707" s="77"/>
      <c r="Z707" s="77"/>
      <c r="AA707" s="19"/>
      <c r="AB707" s="19"/>
      <c r="AC707" s="77"/>
      <c r="AD707" s="73"/>
      <c r="AE707" s="77"/>
      <c r="AF707" s="24" t="str">
        <f t="shared" si="15"/>
        <v/>
      </c>
    </row>
    <row r="708" spans="2:32" ht="60" customHeight="1" x14ac:dyDescent="0.2">
      <c r="B708" s="29" t="str">
        <f>IF('PCA Licit, Dispensa, Inexi'!$A707="","",VLOOKUP(A708,dados!$A$1:$B$24,2,FALSE))</f>
        <v/>
      </c>
      <c r="C708" s="82"/>
      <c r="D708" s="55"/>
      <c r="E708" s="82"/>
      <c r="F708" s="19"/>
      <c r="G708" s="77"/>
      <c r="H708" s="77"/>
      <c r="I708" s="109"/>
      <c r="J708" s="51"/>
      <c r="K708" s="76"/>
      <c r="L708" s="85"/>
      <c r="M708" s="50"/>
      <c r="N708" s="50"/>
      <c r="O708" s="50"/>
      <c r="P708" s="50"/>
      <c r="Q708" s="86"/>
      <c r="R708" s="86"/>
      <c r="S708" s="77"/>
      <c r="T708" s="77"/>
      <c r="U708" s="77"/>
      <c r="V708" s="77"/>
      <c r="W708" s="77"/>
      <c r="X708" s="77"/>
      <c r="Y708" s="77"/>
      <c r="Z708" s="77"/>
      <c r="AA708" s="19"/>
      <c r="AB708" s="19"/>
      <c r="AC708" s="77"/>
      <c r="AD708" s="73"/>
      <c r="AE708" s="77"/>
      <c r="AF708" s="24" t="str">
        <f t="shared" si="15"/>
        <v/>
      </c>
    </row>
    <row r="709" spans="2:32" ht="60" customHeight="1" x14ac:dyDescent="0.2">
      <c r="B709" s="29" t="str">
        <f>IF('PCA Licit, Dispensa, Inexi'!$A708="","",VLOOKUP(A709,dados!$A$1:$B$24,2,FALSE))</f>
        <v/>
      </c>
      <c r="C709" s="82"/>
      <c r="D709" s="55"/>
      <c r="E709" s="82"/>
      <c r="F709" s="19"/>
      <c r="G709" s="77"/>
      <c r="H709" s="77"/>
      <c r="I709" s="109"/>
      <c r="J709" s="51"/>
      <c r="K709" s="76"/>
      <c r="L709" s="85"/>
      <c r="M709" s="50"/>
      <c r="N709" s="50"/>
      <c r="O709" s="50"/>
      <c r="P709" s="50"/>
      <c r="Q709" s="86"/>
      <c r="R709" s="86"/>
      <c r="S709" s="77"/>
      <c r="T709" s="77"/>
      <c r="U709" s="77"/>
      <c r="V709" s="77"/>
      <c r="W709" s="77"/>
      <c r="X709" s="77"/>
      <c r="Y709" s="77"/>
      <c r="Z709" s="77"/>
      <c r="AA709" s="19"/>
      <c r="AB709" s="19"/>
      <c r="AC709" s="77"/>
      <c r="AD709" s="73"/>
      <c r="AE709" s="77"/>
      <c r="AF709" s="24" t="str">
        <f t="shared" si="15"/>
        <v/>
      </c>
    </row>
    <row r="710" spans="2:32" ht="60" customHeight="1" x14ac:dyDescent="0.2">
      <c r="B710" s="29" t="str">
        <f>IF('PCA Licit, Dispensa, Inexi'!$A709="","",VLOOKUP(A710,dados!$A$1:$B$24,2,FALSE))</f>
        <v/>
      </c>
      <c r="C710" s="82"/>
      <c r="D710" s="55"/>
      <c r="E710" s="82"/>
      <c r="F710" s="19"/>
      <c r="G710" s="77"/>
      <c r="H710" s="77"/>
      <c r="I710" s="109"/>
      <c r="J710" s="51"/>
      <c r="K710" s="76"/>
      <c r="L710" s="85"/>
      <c r="M710" s="50"/>
      <c r="N710" s="50"/>
      <c r="O710" s="50"/>
      <c r="P710" s="50"/>
      <c r="Q710" s="86"/>
      <c r="R710" s="86"/>
      <c r="S710" s="77"/>
      <c r="T710" s="77"/>
      <c r="U710" s="77"/>
      <c r="V710" s="77"/>
      <c r="W710" s="77"/>
      <c r="X710" s="77"/>
      <c r="Y710" s="77"/>
      <c r="Z710" s="77"/>
      <c r="AA710" s="19"/>
      <c r="AB710" s="19"/>
      <c r="AC710" s="77"/>
      <c r="AD710" s="73"/>
      <c r="AE710" s="77"/>
      <c r="AF710" s="24" t="str">
        <f t="shared" si="15"/>
        <v/>
      </c>
    </row>
    <row r="711" spans="2:32" ht="60" customHeight="1" x14ac:dyDescent="0.2">
      <c r="B711" s="29" t="str">
        <f>IF('PCA Licit, Dispensa, Inexi'!$A710="","",VLOOKUP(A711,dados!$A$1:$B$24,2,FALSE))</f>
        <v/>
      </c>
      <c r="C711" s="82"/>
      <c r="D711" s="55"/>
      <c r="E711" s="82"/>
      <c r="F711" s="19"/>
      <c r="G711" s="77"/>
      <c r="H711" s="77"/>
      <c r="I711" s="109"/>
      <c r="J711" s="51"/>
      <c r="K711" s="76"/>
      <c r="L711" s="85"/>
      <c r="M711" s="50"/>
      <c r="N711" s="50"/>
      <c r="O711" s="50"/>
      <c r="P711" s="50"/>
      <c r="Q711" s="86"/>
      <c r="R711" s="86"/>
      <c r="S711" s="77"/>
      <c r="T711" s="77"/>
      <c r="U711" s="77"/>
      <c r="V711" s="77"/>
      <c r="W711" s="77"/>
      <c r="X711" s="77"/>
      <c r="Y711" s="77"/>
      <c r="Z711" s="77"/>
      <c r="AA711" s="19"/>
      <c r="AB711" s="19"/>
      <c r="AC711" s="77"/>
      <c r="AD711" s="73"/>
      <c r="AE711" s="77"/>
      <c r="AF711" s="24" t="str">
        <f t="shared" si="15"/>
        <v/>
      </c>
    </row>
    <row r="712" spans="2:32" ht="60" customHeight="1" x14ac:dyDescent="0.2">
      <c r="B712" s="29" t="str">
        <f>IF('PCA Licit, Dispensa, Inexi'!$A711="","",VLOOKUP(A712,dados!$A$1:$B$24,2,FALSE))</f>
        <v/>
      </c>
      <c r="C712" s="82"/>
      <c r="D712" s="55"/>
      <c r="E712" s="82"/>
      <c r="F712" s="19"/>
      <c r="G712" s="77"/>
      <c r="H712" s="77"/>
      <c r="I712" s="109"/>
      <c r="J712" s="51"/>
      <c r="K712" s="76"/>
      <c r="L712" s="85"/>
      <c r="M712" s="50"/>
      <c r="N712" s="50"/>
      <c r="O712" s="50"/>
      <c r="P712" s="50"/>
      <c r="Q712" s="86"/>
      <c r="R712" s="86"/>
      <c r="S712" s="77"/>
      <c r="T712" s="77"/>
      <c r="U712" s="77"/>
      <c r="V712" s="77"/>
      <c r="W712" s="77"/>
      <c r="X712" s="77"/>
      <c r="Y712" s="77"/>
      <c r="Z712" s="77"/>
      <c r="AA712" s="19"/>
      <c r="AB712" s="19"/>
      <c r="AC712" s="77"/>
      <c r="AD712" s="73"/>
      <c r="AE712" s="77"/>
      <c r="AF712" s="24" t="str">
        <f t="shared" si="15"/>
        <v/>
      </c>
    </row>
    <row r="713" spans="2:32" ht="60" customHeight="1" x14ac:dyDescent="0.2">
      <c r="B713" s="29" t="str">
        <f>IF('PCA Licit, Dispensa, Inexi'!$A712="","",VLOOKUP(A713,dados!$A$1:$B$24,2,FALSE))</f>
        <v/>
      </c>
      <c r="C713" s="82"/>
      <c r="D713" s="55"/>
      <c r="E713" s="82"/>
      <c r="F713" s="19"/>
      <c r="G713" s="77"/>
      <c r="H713" s="77"/>
      <c r="I713" s="109"/>
      <c r="J713" s="51"/>
      <c r="K713" s="76"/>
      <c r="L713" s="85"/>
      <c r="M713" s="50"/>
      <c r="N713" s="50"/>
      <c r="O713" s="50"/>
      <c r="P713" s="50"/>
      <c r="Q713" s="86"/>
      <c r="R713" s="86"/>
      <c r="S713" s="77"/>
      <c r="T713" s="77"/>
      <c r="U713" s="77"/>
      <c r="V713" s="77"/>
      <c r="W713" s="77"/>
      <c r="X713" s="77"/>
      <c r="Y713" s="77"/>
      <c r="Z713" s="77"/>
      <c r="AA713" s="19"/>
      <c r="AB713" s="19"/>
      <c r="AC713" s="77"/>
      <c r="AD713" s="73"/>
      <c r="AE713" s="77"/>
      <c r="AF713" s="24" t="str">
        <f t="shared" si="15"/>
        <v/>
      </c>
    </row>
    <row r="714" spans="2:32" ht="60" customHeight="1" x14ac:dyDescent="0.2">
      <c r="B714" s="29" t="str">
        <f>IF('PCA Licit, Dispensa, Inexi'!$A713="","",VLOOKUP(A714,dados!$A$1:$B$24,2,FALSE))</f>
        <v/>
      </c>
      <c r="C714" s="82"/>
      <c r="D714" s="55"/>
      <c r="E714" s="82"/>
      <c r="F714" s="19"/>
      <c r="G714" s="77"/>
      <c r="H714" s="77"/>
      <c r="I714" s="109"/>
      <c r="J714" s="51"/>
      <c r="K714" s="76"/>
      <c r="L714" s="85"/>
      <c r="M714" s="50"/>
      <c r="N714" s="50"/>
      <c r="O714" s="50"/>
      <c r="P714" s="50"/>
      <c r="Q714" s="86"/>
      <c r="R714" s="86"/>
      <c r="S714" s="77"/>
      <c r="T714" s="77"/>
      <c r="U714" s="77"/>
      <c r="V714" s="77"/>
      <c r="W714" s="77"/>
      <c r="X714" s="77"/>
      <c r="Y714" s="77"/>
      <c r="Z714" s="77"/>
      <c r="AA714" s="19"/>
      <c r="AB714" s="19"/>
      <c r="AC714" s="77"/>
      <c r="AD714" s="73"/>
      <c r="AE714" s="77"/>
      <c r="AF714" s="24" t="str">
        <f t="shared" si="15"/>
        <v/>
      </c>
    </row>
    <row r="715" spans="2:32" ht="60" customHeight="1" x14ac:dyDescent="0.2">
      <c r="B715" s="29" t="str">
        <f>IF('PCA Licit, Dispensa, Inexi'!$A714="","",VLOOKUP(A715,dados!$A$1:$B$24,2,FALSE))</f>
        <v/>
      </c>
      <c r="C715" s="82"/>
      <c r="D715" s="55"/>
      <c r="E715" s="82"/>
      <c r="F715" s="19"/>
      <c r="G715" s="77"/>
      <c r="H715" s="77"/>
      <c r="I715" s="109"/>
      <c r="J715" s="51"/>
      <c r="K715" s="76"/>
      <c r="L715" s="85"/>
      <c r="M715" s="50"/>
      <c r="N715" s="50"/>
      <c r="O715" s="50"/>
      <c r="P715" s="50"/>
      <c r="Q715" s="86"/>
      <c r="R715" s="86"/>
      <c r="S715" s="77"/>
      <c r="T715" s="77"/>
      <c r="U715" s="77"/>
      <c r="V715" s="77"/>
      <c r="W715" s="77"/>
      <c r="X715" s="77"/>
      <c r="Y715" s="77"/>
      <c r="Z715" s="77"/>
      <c r="AA715" s="19"/>
      <c r="AB715" s="19"/>
      <c r="AC715" s="77"/>
      <c r="AD715" s="73"/>
      <c r="AE715" s="77"/>
      <c r="AF715" s="24" t="str">
        <f t="shared" si="15"/>
        <v/>
      </c>
    </row>
    <row r="716" spans="2:32" ht="60" customHeight="1" x14ac:dyDescent="0.2">
      <c r="B716" s="29" t="str">
        <f>IF('PCA Licit, Dispensa, Inexi'!$A715="","",VLOOKUP(A716,dados!$A$1:$B$24,2,FALSE))</f>
        <v/>
      </c>
      <c r="C716" s="82"/>
      <c r="D716" s="55"/>
      <c r="E716" s="82"/>
      <c r="F716" s="19"/>
      <c r="G716" s="77"/>
      <c r="H716" s="77"/>
      <c r="I716" s="109"/>
      <c r="J716" s="51"/>
      <c r="K716" s="76"/>
      <c r="L716" s="85"/>
      <c r="M716" s="50"/>
      <c r="N716" s="50"/>
      <c r="O716" s="50"/>
      <c r="P716" s="50"/>
      <c r="Q716" s="86"/>
      <c r="R716" s="86"/>
      <c r="S716" s="77"/>
      <c r="T716" s="77"/>
      <c r="U716" s="77"/>
      <c r="V716" s="77"/>
      <c r="W716" s="77"/>
      <c r="X716" s="77"/>
      <c r="Y716" s="77"/>
      <c r="Z716" s="77"/>
      <c r="AA716" s="19"/>
      <c r="AB716" s="19"/>
      <c r="AC716" s="77"/>
      <c r="AD716" s="73"/>
      <c r="AE716" s="77"/>
      <c r="AF716" s="24" t="str">
        <f t="shared" si="15"/>
        <v/>
      </c>
    </row>
    <row r="717" spans="2:32" ht="15" x14ac:dyDescent="0.2">
      <c r="B717" s="29" t="str">
        <f>IF('PCA Licit, Dispensa, Inexi'!$A716="","",VLOOKUP(A717,dados!$A$1:$B$24,2,FALSE))</f>
        <v/>
      </c>
      <c r="C717" s="82"/>
      <c r="D717" s="55"/>
      <c r="E717" s="82"/>
      <c r="F717" s="19"/>
      <c r="G717" s="77"/>
      <c r="H717" s="77"/>
      <c r="I717" s="109"/>
      <c r="J717" s="51"/>
      <c r="K717" s="76"/>
      <c r="L717" s="85"/>
      <c r="M717" s="50"/>
      <c r="N717" s="50"/>
      <c r="O717" s="50"/>
      <c r="P717" s="50"/>
      <c r="Q717" s="86"/>
      <c r="R717" s="86"/>
      <c r="S717" s="77"/>
      <c r="T717" s="77"/>
      <c r="U717" s="77"/>
      <c r="V717" s="77"/>
      <c r="W717" s="77"/>
      <c r="X717" s="77"/>
      <c r="Y717" s="77"/>
      <c r="Z717" s="77"/>
      <c r="AA717" s="19"/>
      <c r="AB717" s="19"/>
      <c r="AC717" s="77"/>
      <c r="AD717" s="73"/>
      <c r="AE717" s="77"/>
      <c r="AF717" s="24" t="str">
        <f t="shared" si="15"/>
        <v/>
      </c>
    </row>
    <row r="718" spans="2:32" ht="134.25" customHeight="1" x14ac:dyDescent="0.2">
      <c r="B718" s="29" t="str">
        <f>IF('PCA Licit, Dispensa, Inexi'!$A717="","",VLOOKUP(A718,dados!$A$1:$B$24,2,FALSE))</f>
        <v/>
      </c>
      <c r="C718" s="82"/>
      <c r="D718" s="55"/>
      <c r="E718" s="82"/>
      <c r="F718" s="19"/>
      <c r="G718" s="77"/>
      <c r="H718" s="77"/>
      <c r="I718" s="109"/>
      <c r="J718" s="51"/>
      <c r="K718" s="76"/>
      <c r="L718" s="85"/>
      <c r="M718" s="50"/>
      <c r="N718" s="50"/>
      <c r="O718" s="50"/>
      <c r="P718" s="50"/>
      <c r="Q718" s="86"/>
      <c r="R718" s="86"/>
      <c r="S718" s="77"/>
      <c r="T718" s="77"/>
      <c r="U718" s="77"/>
      <c r="V718" s="77"/>
      <c r="W718" s="77"/>
      <c r="X718" s="77"/>
      <c r="Y718" s="77"/>
      <c r="Z718" s="77"/>
      <c r="AA718" s="19"/>
      <c r="AB718" s="19"/>
      <c r="AC718" s="77"/>
      <c r="AD718" s="73"/>
      <c r="AE718" s="77"/>
      <c r="AF718" s="24" t="str">
        <f t="shared" si="15"/>
        <v/>
      </c>
    </row>
    <row r="719" spans="2:32" ht="140.25" customHeight="1" x14ac:dyDescent="0.2">
      <c r="B719" s="29" t="str">
        <f>IF('PCA Licit, Dispensa, Inexi'!$A718="","",VLOOKUP(A719,dados!$A$1:$B$24,2,FALSE))</f>
        <v/>
      </c>
      <c r="C719" s="82"/>
      <c r="D719" s="55"/>
      <c r="E719" s="82"/>
      <c r="F719" s="19"/>
      <c r="G719" s="77"/>
      <c r="H719" s="77"/>
      <c r="I719" s="109"/>
      <c r="J719" s="51"/>
      <c r="K719" s="76"/>
      <c r="L719" s="85"/>
      <c r="M719" s="50"/>
      <c r="N719" s="50"/>
      <c r="O719" s="50"/>
      <c r="P719" s="50"/>
      <c r="Q719" s="86"/>
      <c r="R719" s="86"/>
      <c r="S719" s="77"/>
      <c r="T719" s="77"/>
      <c r="U719" s="77"/>
      <c r="V719" s="77"/>
      <c r="W719" s="77"/>
      <c r="X719" s="77"/>
      <c r="Y719" s="77"/>
      <c r="Z719" s="77"/>
      <c r="AA719" s="19"/>
      <c r="AB719" s="19"/>
      <c r="AC719" s="77"/>
      <c r="AD719" s="73"/>
      <c r="AE719" s="77"/>
      <c r="AF719" s="24" t="str">
        <f t="shared" si="15"/>
        <v/>
      </c>
    </row>
    <row r="720" spans="2:32" ht="136.5" customHeight="1" x14ac:dyDescent="0.2">
      <c r="B720" s="29" t="str">
        <f>IF('PCA Licit, Dispensa, Inexi'!$A719="","",VLOOKUP(A720,dados!$A$1:$B$24,2,FALSE))</f>
        <v/>
      </c>
      <c r="C720" s="82"/>
      <c r="D720" s="55"/>
      <c r="E720" s="82"/>
      <c r="F720" s="19"/>
      <c r="G720" s="77"/>
      <c r="H720" s="77"/>
      <c r="I720" s="109"/>
      <c r="J720" s="51"/>
      <c r="K720" s="76"/>
      <c r="L720" s="85"/>
      <c r="M720" s="50"/>
      <c r="N720" s="50"/>
      <c r="O720" s="50"/>
      <c r="P720" s="50"/>
      <c r="Q720" s="86"/>
      <c r="R720" s="86"/>
      <c r="S720" s="77"/>
      <c r="T720" s="77"/>
      <c r="U720" s="77"/>
      <c r="V720" s="77"/>
      <c r="W720" s="77"/>
      <c r="X720" s="77"/>
      <c r="Y720" s="77"/>
      <c r="Z720" s="77"/>
      <c r="AA720" s="19"/>
      <c r="AB720" s="19"/>
      <c r="AC720" s="77"/>
      <c r="AD720" s="73"/>
      <c r="AE720" s="77"/>
      <c r="AF720" s="24" t="str">
        <f t="shared" si="15"/>
        <v/>
      </c>
    </row>
    <row r="721" spans="2:32" ht="117.75" customHeight="1" x14ac:dyDescent="0.2">
      <c r="B721" s="29" t="str">
        <f>IF('PCA Licit, Dispensa, Inexi'!$A720="","",VLOOKUP(A721,dados!$A$1:$B$24,2,FALSE))</f>
        <v/>
      </c>
      <c r="C721" s="82"/>
      <c r="D721" s="55"/>
      <c r="E721" s="82"/>
      <c r="F721" s="19"/>
      <c r="G721" s="77"/>
      <c r="H721" s="77"/>
      <c r="I721" s="109"/>
      <c r="J721" s="51"/>
      <c r="K721" s="76"/>
      <c r="L721" s="85"/>
      <c r="M721" s="50"/>
      <c r="N721" s="50"/>
      <c r="O721" s="50"/>
      <c r="P721" s="50"/>
      <c r="Q721" s="86"/>
      <c r="R721" s="86"/>
      <c r="S721" s="77"/>
      <c r="T721" s="77"/>
      <c r="U721" s="77"/>
      <c r="V721" s="77"/>
      <c r="W721" s="77"/>
      <c r="X721" s="77"/>
      <c r="Y721" s="77"/>
      <c r="Z721" s="77"/>
      <c r="AA721" s="19"/>
      <c r="AB721" s="19"/>
      <c r="AC721" s="77"/>
      <c r="AD721" s="73"/>
      <c r="AE721" s="77"/>
      <c r="AF721" s="24" t="str">
        <f t="shared" si="15"/>
        <v/>
      </c>
    </row>
    <row r="722" spans="2:32" ht="96" customHeight="1" x14ac:dyDescent="0.2">
      <c r="B722" s="29" t="str">
        <f>IF('PCA Licit, Dispensa, Inexi'!$A721="","",VLOOKUP(A722,dados!$A$1:$B$24,2,FALSE))</f>
        <v/>
      </c>
      <c r="C722" s="82"/>
      <c r="D722" s="55"/>
      <c r="E722" s="82"/>
      <c r="F722" s="19"/>
      <c r="G722" s="77"/>
      <c r="H722" s="77"/>
      <c r="I722" s="109"/>
      <c r="J722" s="51"/>
      <c r="K722" s="76"/>
      <c r="L722" s="85"/>
      <c r="M722" s="50"/>
      <c r="N722" s="50"/>
      <c r="O722" s="50"/>
      <c r="P722" s="50"/>
      <c r="Q722" s="86"/>
      <c r="R722" s="86"/>
      <c r="S722" s="77"/>
      <c r="T722" s="77"/>
      <c r="U722" s="77"/>
      <c r="V722" s="77"/>
      <c r="W722" s="77"/>
      <c r="X722" s="77"/>
      <c r="Y722" s="77"/>
      <c r="Z722" s="77"/>
      <c r="AA722" s="19"/>
      <c r="AB722" s="19"/>
      <c r="AC722" s="77"/>
      <c r="AD722" s="73"/>
      <c r="AE722" s="77"/>
      <c r="AF722" s="24" t="str">
        <f t="shared" si="15"/>
        <v/>
      </c>
    </row>
    <row r="723" spans="2:32" ht="162" customHeight="1" x14ac:dyDescent="0.2">
      <c r="B723" s="29" t="str">
        <f>IF('PCA Licit, Dispensa, Inexi'!$A722="","",VLOOKUP(A723,dados!$A$1:$B$24,2,FALSE))</f>
        <v/>
      </c>
      <c r="C723" s="82"/>
      <c r="D723" s="55"/>
      <c r="E723" s="82"/>
      <c r="F723" s="19"/>
      <c r="G723" s="77"/>
      <c r="H723" s="77"/>
      <c r="I723" s="109"/>
      <c r="J723" s="51"/>
      <c r="K723" s="76"/>
      <c r="L723" s="85"/>
      <c r="M723" s="50"/>
      <c r="N723" s="50"/>
      <c r="O723" s="50"/>
      <c r="P723" s="50"/>
      <c r="Q723" s="86"/>
      <c r="R723" s="86"/>
      <c r="S723" s="77"/>
      <c r="T723" s="77"/>
      <c r="U723" s="77"/>
      <c r="V723" s="77"/>
      <c r="W723" s="77"/>
      <c r="X723" s="77"/>
      <c r="Y723" s="77"/>
      <c r="Z723" s="77"/>
      <c r="AA723" s="19"/>
      <c r="AB723" s="19"/>
      <c r="AC723" s="77"/>
      <c r="AD723" s="73"/>
      <c r="AE723" s="77"/>
      <c r="AF723" s="24" t="str">
        <f t="shared" si="15"/>
        <v/>
      </c>
    </row>
    <row r="724" spans="2:32" ht="69.75" customHeight="1" x14ac:dyDescent="0.2">
      <c r="B724" s="29" t="str">
        <f>IF('PCA Licit, Dispensa, Inexi'!$A723="","",VLOOKUP(A724,dados!$A$1:$B$24,2,FALSE))</f>
        <v/>
      </c>
      <c r="C724" s="82"/>
      <c r="D724" s="55"/>
      <c r="E724" s="82"/>
      <c r="F724" s="19"/>
      <c r="G724" s="77"/>
      <c r="H724" s="77"/>
      <c r="I724" s="109"/>
      <c r="J724" s="51"/>
      <c r="K724" s="76"/>
      <c r="L724" s="85"/>
      <c r="M724" s="50"/>
      <c r="N724" s="50"/>
      <c r="O724" s="50"/>
      <c r="P724" s="50"/>
      <c r="Q724" s="86"/>
      <c r="R724" s="86"/>
      <c r="S724" s="77"/>
      <c r="T724" s="77"/>
      <c r="U724" s="77"/>
      <c r="V724" s="77"/>
      <c r="W724" s="77"/>
      <c r="X724" s="77"/>
      <c r="Y724" s="77"/>
      <c r="Z724" s="77"/>
      <c r="AA724" s="19"/>
      <c r="AB724" s="19"/>
      <c r="AC724" s="77"/>
      <c r="AD724" s="73"/>
      <c r="AE724" s="77"/>
      <c r="AF724" s="24" t="str">
        <f t="shared" si="15"/>
        <v/>
      </c>
    </row>
    <row r="725" spans="2:32" ht="54.75" customHeight="1" x14ac:dyDescent="0.2">
      <c r="B725" s="29" t="str">
        <f>IF('PCA Licit, Dispensa, Inexi'!$A724="","",VLOOKUP(A725,dados!$A$1:$B$24,2,FALSE))</f>
        <v/>
      </c>
      <c r="C725" s="82"/>
      <c r="D725" s="55"/>
      <c r="E725" s="82"/>
      <c r="F725" s="19"/>
      <c r="G725" s="77"/>
      <c r="H725" s="77"/>
      <c r="I725" s="109"/>
      <c r="J725" s="51"/>
      <c r="K725" s="76"/>
      <c r="L725" s="85"/>
      <c r="M725" s="50"/>
      <c r="N725" s="50"/>
      <c r="O725" s="50"/>
      <c r="P725" s="50"/>
      <c r="Q725" s="86"/>
      <c r="R725" s="86"/>
      <c r="S725" s="77"/>
      <c r="T725" s="77"/>
      <c r="U725" s="77"/>
      <c r="V725" s="77"/>
      <c r="W725" s="77"/>
      <c r="X725" s="77"/>
      <c r="Y725" s="77"/>
      <c r="Z725" s="77"/>
      <c r="AA725" s="19"/>
      <c r="AB725" s="19"/>
      <c r="AC725" s="77"/>
      <c r="AD725" s="73"/>
      <c r="AE725" s="77"/>
      <c r="AF725" s="24" t="str">
        <f t="shared" si="15"/>
        <v/>
      </c>
    </row>
    <row r="726" spans="2:32" ht="49.5" customHeight="1" x14ac:dyDescent="0.2">
      <c r="B726" s="29" t="str">
        <f>IF('PCA Licit, Dispensa, Inexi'!$A725="","",VLOOKUP(A726,dados!$A$1:$B$24,2,FALSE))</f>
        <v/>
      </c>
      <c r="C726" s="82"/>
      <c r="D726" s="55"/>
      <c r="E726" s="82"/>
      <c r="F726" s="19"/>
      <c r="G726" s="77"/>
      <c r="H726" s="77"/>
      <c r="I726" s="109"/>
      <c r="J726" s="51"/>
      <c r="K726" s="76"/>
      <c r="L726" s="85"/>
      <c r="M726" s="50"/>
      <c r="N726" s="50"/>
      <c r="O726" s="50"/>
      <c r="P726" s="50"/>
      <c r="Q726" s="86"/>
      <c r="R726" s="86"/>
      <c r="S726" s="77"/>
      <c r="T726" s="77"/>
      <c r="U726" s="77"/>
      <c r="V726" s="77"/>
      <c r="W726" s="77"/>
      <c r="X726" s="77"/>
      <c r="Y726" s="77"/>
      <c r="Z726" s="77"/>
      <c r="AA726" s="19"/>
      <c r="AB726" s="19"/>
      <c r="AC726" s="77"/>
      <c r="AD726" s="73"/>
      <c r="AE726" s="77"/>
      <c r="AF726" s="24" t="str">
        <f t="shared" si="15"/>
        <v/>
      </c>
    </row>
    <row r="727" spans="2:32" ht="68.25" customHeight="1" x14ac:dyDescent="0.2">
      <c r="B727" s="29" t="str">
        <f>IF('PCA Licit, Dispensa, Inexi'!$A726="","",VLOOKUP(A727,dados!$A$1:$B$24,2,FALSE))</f>
        <v/>
      </c>
      <c r="C727" s="82"/>
      <c r="D727" s="55"/>
      <c r="E727" s="82"/>
      <c r="F727" s="19"/>
      <c r="G727" s="77"/>
      <c r="H727" s="77"/>
      <c r="I727" s="109"/>
      <c r="J727" s="51"/>
      <c r="K727" s="76"/>
      <c r="L727" s="85"/>
      <c r="M727" s="50"/>
      <c r="N727" s="50"/>
      <c r="O727" s="50"/>
      <c r="P727" s="50"/>
      <c r="Q727" s="86"/>
      <c r="R727" s="86"/>
      <c r="S727" s="77"/>
      <c r="T727" s="77"/>
      <c r="U727" s="77"/>
      <c r="V727" s="77"/>
      <c r="W727" s="77"/>
      <c r="X727" s="77"/>
      <c r="Y727" s="77"/>
      <c r="Z727" s="77"/>
      <c r="AA727" s="19"/>
      <c r="AB727" s="19"/>
      <c r="AC727" s="77"/>
      <c r="AD727" s="73"/>
      <c r="AE727" s="77"/>
      <c r="AF727" s="24" t="str">
        <f t="shared" si="15"/>
        <v/>
      </c>
    </row>
    <row r="728" spans="2:32" ht="69" customHeight="1" x14ac:dyDescent="0.2">
      <c r="B728" s="29" t="str">
        <f>IF('PCA Licit, Dispensa, Inexi'!$A727="","",VLOOKUP(A728,dados!$A$1:$B$24,2,FALSE))</f>
        <v/>
      </c>
      <c r="C728" s="82"/>
      <c r="D728" s="55"/>
      <c r="E728" s="82"/>
      <c r="F728" s="19"/>
      <c r="G728" s="77"/>
      <c r="H728" s="77"/>
      <c r="I728" s="109"/>
      <c r="J728" s="51"/>
      <c r="K728" s="76"/>
      <c r="L728" s="85"/>
      <c r="M728" s="50"/>
      <c r="N728" s="50"/>
      <c r="O728" s="50"/>
      <c r="P728" s="50"/>
      <c r="Q728" s="86"/>
      <c r="R728" s="86"/>
      <c r="S728" s="77"/>
      <c r="T728" s="77"/>
      <c r="U728" s="77"/>
      <c r="V728" s="77"/>
      <c r="W728" s="77"/>
      <c r="X728" s="77"/>
      <c r="Y728" s="77"/>
      <c r="Z728" s="77"/>
      <c r="AA728" s="19"/>
      <c r="AB728" s="19"/>
      <c r="AC728" s="77"/>
      <c r="AD728" s="73"/>
      <c r="AE728" s="77"/>
      <c r="AF728" s="24" t="str">
        <f t="shared" si="15"/>
        <v/>
      </c>
    </row>
    <row r="729" spans="2:32" s="121" customFormat="1" ht="29.25" customHeight="1" x14ac:dyDescent="0.2">
      <c r="B729" s="29" t="str">
        <f>IF('PCA Licit, Dispensa, Inexi'!$A728="","",VLOOKUP(A729,dados!$A$1:$B$24,2,FALSE))</f>
        <v/>
      </c>
      <c r="C729" s="81"/>
      <c r="D729" s="90"/>
      <c r="E729" s="82"/>
      <c r="F729" s="95"/>
      <c r="G729" s="77"/>
      <c r="H729" s="77"/>
      <c r="I729" s="76"/>
      <c r="J729" s="167"/>
      <c r="K729" s="77"/>
      <c r="L729" s="85"/>
      <c r="M729" s="101"/>
      <c r="N729" s="101"/>
      <c r="O729" s="101"/>
      <c r="P729" s="101"/>
      <c r="Q729" s="86"/>
      <c r="R729" s="86"/>
      <c r="S729" s="77"/>
      <c r="T729" s="77"/>
      <c r="U729" s="77"/>
      <c r="V729" s="77"/>
      <c r="W729" s="77"/>
      <c r="X729" s="77"/>
      <c r="Y729" s="77"/>
      <c r="Z729" s="77"/>
      <c r="AA729" s="95"/>
      <c r="AB729" s="95"/>
      <c r="AC729" s="77"/>
      <c r="AD729" s="77"/>
      <c r="AE729" s="77"/>
      <c r="AF729" s="24" t="str">
        <f t="shared" si="15"/>
        <v/>
      </c>
    </row>
  </sheetData>
  <sheetProtection formatCells="0" formatColumns="0" formatRows="0" insertColumns="0" insertRows="0" insertHyperlinks="0" deleteColumns="0" deleteRows="0" sort="0" autoFilter="0" pivotTables="0"/>
  <protectedRanges>
    <protectedRange sqref="D729 F729:H729 C1:D1 F1:AE1 J729:AE729 A1:A45 C2:V74 Y2:AE74 W2:X37 X38:X39 C730:AE1048576 W40:X74 C75:AE728 AH1:XFD1048576 A49:A1048576" name="Licit"/>
    <protectedRange sqref="C729" name="RC_demais colunas"/>
    <protectedRange sqref="E729" name="RC_demais colunas_1"/>
    <protectedRange sqref="I729" name="RC_demais colunas_2"/>
    <protectedRange sqref="A46:A48" name="Dados"/>
    <protectedRange sqref="E1" name="RC_demais colunas_3"/>
  </protectedRanges>
  <autoFilter ref="A1:AI729" xr:uid="{00000000-0009-0000-0000-000005000000}"/>
  <customSheetViews>
    <customSheetView guid="{EFB6D5DC-B5CD-4D35-B56B-1850FBDDD077}" filter="1" showAutoFilter="1">
      <pageMargins left="0" right="0" top="0" bottom="0" header="0" footer="0"/>
      <autoFilter ref="A1:A1000" xr:uid="{3C914571-860B-42ED-925C-AC78F71024B4}"/>
    </customSheetView>
  </customSheetViews>
  <phoneticPr fontId="14" type="noConversion"/>
  <dataValidations count="2">
    <dataValidation type="list" allowBlank="1" showInputMessage="1" showErrorMessage="1" sqref="AG2:AG729" xr:uid="{BFD0FF5F-0E7F-4473-A132-46D81B6EC4D6}">
      <formula1>"sim, não"</formula1>
    </dataValidation>
    <dataValidation allowBlank="1" showInputMessage="1" showErrorMessage="1" sqref="B2:B1048576" xr:uid="{FB5DF16C-07FA-4E9C-A6B2-14B23E420B9C}"/>
  </dataValidation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500-000000000000}">
          <x14:formula1>
            <xm:f>dados!$Q$2:$Q$10</xm:f>
          </x14:formula1>
          <xm:sqref>J2:J1048576</xm:sqref>
        </x14:dataValidation>
        <x14:dataValidation type="list" allowBlank="1" showInputMessage="1" showErrorMessage="1" xr:uid="{00000000-0002-0000-0500-000001000000}">
          <x14:formula1>
            <xm:f>dados!$S$2:$S$3</xm:f>
          </x14:formula1>
          <xm:sqref>F2:F1048576 M2:M1048576 O2:P1048576</xm:sqref>
        </x14:dataValidation>
        <x14:dataValidation type="list" allowBlank="1" showErrorMessage="1" xr:uid="{00000000-0002-0000-0500-000003000000}">
          <x14:formula1>
            <xm:f>dados!$W$2:$W$4</xm:f>
          </x14:formula1>
          <xm:sqref>N2:N1048576</xm:sqref>
        </x14:dataValidation>
        <x14:dataValidation type="list" allowBlank="1" showErrorMessage="1" xr:uid="{00000000-0002-0000-0500-000004000000}">
          <x14:formula1>
            <xm:f>dados!$K$2:$K$10</xm:f>
          </x14:formula1>
          <xm:sqref>AB2:AB1048576</xm:sqref>
        </x14:dataValidation>
        <x14:dataValidation type="list" allowBlank="1" showInputMessage="1" showErrorMessage="1" xr:uid="{00000000-0002-0000-0500-000005000000}">
          <x14:formula1>
            <xm:f>dados!$D$2:$D$6</xm:f>
          </x14:formula1>
          <xm:sqref>D2:D1048576</xm:sqref>
        </x14:dataValidation>
        <x14:dataValidation type="list" allowBlank="1" showErrorMessage="1" xr:uid="{00000000-0002-0000-0500-000006000000}">
          <x14:formula1>
            <xm:f>dados!$A$2:$A$24</xm:f>
          </x14:formula1>
          <xm:sqref>A2:A1048576</xm:sqref>
        </x14:dataValidation>
        <x14:dataValidation type="list" allowBlank="1" showInputMessage="1" showErrorMessage="1" xr:uid="{00000000-0002-0000-0500-000008000000}">
          <x14:formula1>
            <xm:f>dados!$AB$2:$AB$4</xm:f>
          </x14:formula1>
          <xm:sqref>AD2:AD1048576</xm:sqref>
        </x14:dataValidation>
        <x14:dataValidation type="list" allowBlank="1" showErrorMessage="1" xr:uid="{00000000-0002-0000-0500-000007000000}">
          <x14:formula1>
            <xm:f>dados!$I$2:$I$14</xm:f>
          </x14:formula1>
          <xm:sqref>AA2:AA1048576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020"/>
  <sheetViews>
    <sheetView zoomScale="86" zoomScaleNormal="86" workbookViewId="0">
      <pane ySplit="1" topLeftCell="A505" activePane="bottomLeft" state="frozen"/>
      <selection pane="bottomLeft" activeCell="A47" sqref="A47"/>
    </sheetView>
  </sheetViews>
  <sheetFormatPr defaultColWidth="12.625" defaultRowHeight="14.25" x14ac:dyDescent="0.2"/>
  <cols>
    <col min="1" max="1" width="23.25" customWidth="1"/>
    <col min="2" max="2" width="27.375" customWidth="1"/>
    <col min="3" max="3" width="32" customWidth="1"/>
    <col min="4" max="4" width="19.375" style="15" customWidth="1"/>
    <col min="5" max="5" width="31" style="16" customWidth="1"/>
    <col min="6" max="6" width="43.375" customWidth="1"/>
    <col min="7" max="7" width="34.5" customWidth="1"/>
    <col min="8" max="8" width="15.625" customWidth="1"/>
    <col min="9" max="9" width="29.875" customWidth="1"/>
    <col min="10" max="10" width="29.875" style="15" customWidth="1"/>
    <col min="11" max="11" width="15.75" style="15" customWidth="1"/>
    <col min="12" max="12" width="17.375" customWidth="1"/>
    <col min="13" max="14" width="19.375" style="15" customWidth="1"/>
    <col min="15" max="15" width="35.625" style="15" customWidth="1"/>
  </cols>
  <sheetData>
    <row r="1" spans="1:15" ht="60" x14ac:dyDescent="0.2">
      <c r="A1" s="2" t="s">
        <v>965</v>
      </c>
      <c r="B1" s="3" t="s">
        <v>8</v>
      </c>
      <c r="C1" s="17" t="s">
        <v>9</v>
      </c>
      <c r="D1" s="17" t="s">
        <v>406</v>
      </c>
      <c r="E1" s="4" t="s">
        <v>966</v>
      </c>
      <c r="F1" s="17" t="s">
        <v>967</v>
      </c>
      <c r="G1" s="17" t="s">
        <v>16</v>
      </c>
      <c r="H1" s="4" t="s">
        <v>18</v>
      </c>
      <c r="I1" s="4" t="s">
        <v>968</v>
      </c>
      <c r="J1" s="4" t="s">
        <v>969</v>
      </c>
      <c r="K1" s="4" t="s">
        <v>26</v>
      </c>
      <c r="L1" s="4" t="s">
        <v>31</v>
      </c>
      <c r="M1" s="4" t="s">
        <v>32</v>
      </c>
      <c r="N1" s="4" t="s">
        <v>970</v>
      </c>
      <c r="O1" s="4" t="s">
        <v>33</v>
      </c>
    </row>
    <row r="2" spans="1:15" s="16" customFormat="1" ht="120" x14ac:dyDescent="0.2">
      <c r="A2" s="75" t="s">
        <v>79</v>
      </c>
      <c r="B2" s="117" t="s">
        <v>54</v>
      </c>
      <c r="C2" s="73" t="s">
        <v>971</v>
      </c>
      <c r="D2" s="73">
        <v>21172</v>
      </c>
      <c r="E2" s="58" t="s">
        <v>53</v>
      </c>
      <c r="F2" s="73" t="s">
        <v>972</v>
      </c>
      <c r="G2" s="73" t="s">
        <v>100</v>
      </c>
      <c r="H2" s="75" t="s">
        <v>973</v>
      </c>
      <c r="I2" s="110">
        <v>57000</v>
      </c>
      <c r="J2" s="27" t="s">
        <v>62</v>
      </c>
      <c r="K2" s="27" t="s">
        <v>63</v>
      </c>
      <c r="L2" s="107"/>
      <c r="M2" s="27" t="s">
        <v>126</v>
      </c>
      <c r="N2" s="26"/>
      <c r="O2" s="27" t="s">
        <v>71</v>
      </c>
    </row>
    <row r="3" spans="1:15" s="16" customFormat="1" ht="120" x14ac:dyDescent="0.2">
      <c r="A3" s="75" t="s">
        <v>79</v>
      </c>
      <c r="B3" s="117" t="s">
        <v>54</v>
      </c>
      <c r="C3" s="73" t="s">
        <v>974</v>
      </c>
      <c r="D3" s="73">
        <v>21172</v>
      </c>
      <c r="E3" s="58" t="s">
        <v>53</v>
      </c>
      <c r="F3" s="73" t="s">
        <v>972</v>
      </c>
      <c r="G3" s="73" t="s">
        <v>100</v>
      </c>
      <c r="H3" s="75" t="s">
        <v>973</v>
      </c>
      <c r="I3" s="110">
        <v>57000</v>
      </c>
      <c r="J3" s="27" t="s">
        <v>62</v>
      </c>
      <c r="K3" s="27" t="s">
        <v>63</v>
      </c>
      <c r="L3" s="107"/>
      <c r="M3" s="27" t="s">
        <v>126</v>
      </c>
      <c r="N3" s="26"/>
      <c r="O3" s="27" t="s">
        <v>71</v>
      </c>
    </row>
    <row r="4" spans="1:15" s="16" customFormat="1" ht="120" x14ac:dyDescent="0.2">
      <c r="A4" s="192" t="s">
        <v>79</v>
      </c>
      <c r="B4" s="117" t="s">
        <v>54</v>
      </c>
      <c r="C4" s="73" t="s">
        <v>975</v>
      </c>
      <c r="D4" s="74">
        <v>21172</v>
      </c>
      <c r="E4" s="58" t="s">
        <v>53</v>
      </c>
      <c r="F4" s="73" t="s">
        <v>972</v>
      </c>
      <c r="G4" s="74" t="s">
        <v>100</v>
      </c>
      <c r="H4" s="75" t="s">
        <v>973</v>
      </c>
      <c r="I4" s="110">
        <v>57000</v>
      </c>
      <c r="J4" s="108" t="s">
        <v>62</v>
      </c>
      <c r="K4" s="27" t="s">
        <v>63</v>
      </c>
      <c r="L4" s="107"/>
      <c r="M4" s="27" t="s">
        <v>126</v>
      </c>
      <c r="N4" s="26"/>
      <c r="O4" s="27" t="s">
        <v>71</v>
      </c>
    </row>
    <row r="5" spans="1:15" s="16" customFormat="1" ht="120" x14ac:dyDescent="0.2">
      <c r="A5" s="247" t="s">
        <v>79</v>
      </c>
      <c r="B5" s="117" t="s">
        <v>54</v>
      </c>
      <c r="C5" s="76" t="s">
        <v>976</v>
      </c>
      <c r="D5" s="77">
        <v>21172</v>
      </c>
      <c r="E5" s="194" t="s">
        <v>53</v>
      </c>
      <c r="F5" s="76" t="s">
        <v>972</v>
      </c>
      <c r="G5" s="77" t="s">
        <v>100</v>
      </c>
      <c r="H5" s="75" t="s">
        <v>973</v>
      </c>
      <c r="I5" s="110">
        <v>57000</v>
      </c>
      <c r="J5" s="112" t="s">
        <v>64</v>
      </c>
      <c r="K5" s="27" t="s">
        <v>63</v>
      </c>
      <c r="L5" s="107"/>
      <c r="M5" s="27" t="s">
        <v>126</v>
      </c>
      <c r="N5" s="26"/>
      <c r="O5" s="27" t="s">
        <v>71</v>
      </c>
    </row>
    <row r="6" spans="1:15" s="16" customFormat="1" ht="120" x14ac:dyDescent="0.2">
      <c r="A6" s="247" t="s">
        <v>79</v>
      </c>
      <c r="B6" s="117" t="s">
        <v>54</v>
      </c>
      <c r="C6" s="76" t="s">
        <v>977</v>
      </c>
      <c r="D6" s="77">
        <v>21172</v>
      </c>
      <c r="E6" s="194" t="s">
        <v>53</v>
      </c>
      <c r="F6" s="76" t="s">
        <v>972</v>
      </c>
      <c r="G6" s="77" t="s">
        <v>100</v>
      </c>
      <c r="H6" s="75" t="s">
        <v>973</v>
      </c>
      <c r="I6" s="110">
        <v>57000</v>
      </c>
      <c r="J6" s="112" t="s">
        <v>62</v>
      </c>
      <c r="K6" s="112" t="s">
        <v>63</v>
      </c>
      <c r="L6" s="107"/>
      <c r="M6" s="27" t="s">
        <v>126</v>
      </c>
      <c r="N6" s="26"/>
      <c r="O6" s="27" t="s">
        <v>71</v>
      </c>
    </row>
    <row r="7" spans="1:15" s="16" customFormat="1" ht="120" x14ac:dyDescent="0.2">
      <c r="A7" s="247" t="s">
        <v>79</v>
      </c>
      <c r="B7" s="117" t="s">
        <v>54</v>
      </c>
      <c r="C7" s="76" t="s">
        <v>978</v>
      </c>
      <c r="D7" s="77">
        <v>21172</v>
      </c>
      <c r="E7" s="194" t="s">
        <v>53</v>
      </c>
      <c r="F7" s="76" t="s">
        <v>972</v>
      </c>
      <c r="G7" s="77" t="s">
        <v>100</v>
      </c>
      <c r="H7" s="75" t="s">
        <v>973</v>
      </c>
      <c r="I7" s="110">
        <v>57000</v>
      </c>
      <c r="J7" s="112" t="s">
        <v>64</v>
      </c>
      <c r="K7" s="112" t="s">
        <v>63</v>
      </c>
      <c r="L7" s="107"/>
      <c r="M7" s="27" t="s">
        <v>126</v>
      </c>
      <c r="N7" s="26"/>
      <c r="O7" s="27" t="s">
        <v>71</v>
      </c>
    </row>
    <row r="8" spans="1:15" s="16" customFormat="1" ht="120" x14ac:dyDescent="0.2">
      <c r="A8" s="247" t="s">
        <v>79</v>
      </c>
      <c r="B8" s="117" t="s">
        <v>54</v>
      </c>
      <c r="C8" s="76" t="s">
        <v>979</v>
      </c>
      <c r="D8" s="77">
        <v>21172</v>
      </c>
      <c r="E8" s="194" t="s">
        <v>53</v>
      </c>
      <c r="F8" s="76" t="s">
        <v>972</v>
      </c>
      <c r="G8" s="77" t="s">
        <v>100</v>
      </c>
      <c r="H8" s="75" t="s">
        <v>973</v>
      </c>
      <c r="I8" s="110">
        <v>57000</v>
      </c>
      <c r="J8" s="112" t="s">
        <v>64</v>
      </c>
      <c r="K8" s="112" t="s">
        <v>63</v>
      </c>
      <c r="L8" s="107"/>
      <c r="M8" s="27" t="s">
        <v>126</v>
      </c>
      <c r="N8" s="26"/>
      <c r="O8" s="27" t="s">
        <v>71</v>
      </c>
    </row>
    <row r="9" spans="1:15" s="16" customFormat="1" ht="120" x14ac:dyDescent="0.2">
      <c r="A9" s="247" t="s">
        <v>79</v>
      </c>
      <c r="B9" s="117" t="s">
        <v>54</v>
      </c>
      <c r="C9" s="76" t="s">
        <v>980</v>
      </c>
      <c r="D9" s="77">
        <v>21172</v>
      </c>
      <c r="E9" s="194" t="s">
        <v>53</v>
      </c>
      <c r="F9" s="76" t="s">
        <v>972</v>
      </c>
      <c r="G9" s="77" t="s">
        <v>100</v>
      </c>
      <c r="H9" s="75" t="s">
        <v>973</v>
      </c>
      <c r="I9" s="110">
        <v>57000</v>
      </c>
      <c r="J9" s="112" t="s">
        <v>62</v>
      </c>
      <c r="K9" s="112" t="s">
        <v>63</v>
      </c>
      <c r="L9" s="107"/>
      <c r="M9" s="27" t="s">
        <v>126</v>
      </c>
      <c r="N9" s="26"/>
      <c r="O9" s="27" t="s">
        <v>71</v>
      </c>
    </row>
    <row r="10" spans="1:15" s="16" customFormat="1" ht="120" x14ac:dyDescent="0.2">
      <c r="A10" s="247" t="s">
        <v>79</v>
      </c>
      <c r="B10" s="117" t="s">
        <v>54</v>
      </c>
      <c r="C10" s="76" t="s">
        <v>981</v>
      </c>
      <c r="D10" s="77">
        <v>21172</v>
      </c>
      <c r="E10" s="194" t="s">
        <v>53</v>
      </c>
      <c r="F10" s="76" t="s">
        <v>972</v>
      </c>
      <c r="G10" s="77" t="s">
        <v>100</v>
      </c>
      <c r="H10" s="75" t="s">
        <v>973</v>
      </c>
      <c r="I10" s="110">
        <v>57000</v>
      </c>
      <c r="J10" s="112" t="s">
        <v>62</v>
      </c>
      <c r="K10" s="112" t="s">
        <v>63</v>
      </c>
      <c r="L10" s="107"/>
      <c r="M10" s="27" t="s">
        <v>126</v>
      </c>
      <c r="N10" s="26"/>
      <c r="O10" s="27" t="s">
        <v>71</v>
      </c>
    </row>
    <row r="11" spans="1:15" s="16" customFormat="1" ht="120" x14ac:dyDescent="0.2">
      <c r="A11" s="247" t="s">
        <v>79</v>
      </c>
      <c r="B11" s="117" t="s">
        <v>54</v>
      </c>
      <c r="C11" s="76" t="s">
        <v>982</v>
      </c>
      <c r="D11" s="77">
        <v>21172</v>
      </c>
      <c r="E11" s="194" t="s">
        <v>53</v>
      </c>
      <c r="F11" s="76" t="s">
        <v>972</v>
      </c>
      <c r="G11" s="77" t="s">
        <v>100</v>
      </c>
      <c r="H11" s="75" t="s">
        <v>973</v>
      </c>
      <c r="I11" s="110">
        <v>57000</v>
      </c>
      <c r="J11" s="112" t="s">
        <v>62</v>
      </c>
      <c r="K11" s="112" t="s">
        <v>63</v>
      </c>
      <c r="L11" s="107"/>
      <c r="M11" s="27" t="s">
        <v>126</v>
      </c>
      <c r="N11" s="26"/>
      <c r="O11" s="27" t="s">
        <v>71</v>
      </c>
    </row>
    <row r="12" spans="1:15" s="16" customFormat="1" ht="120" x14ac:dyDescent="0.2">
      <c r="A12" s="247" t="s">
        <v>79</v>
      </c>
      <c r="B12" s="117" t="s">
        <v>54</v>
      </c>
      <c r="C12" s="76" t="s">
        <v>983</v>
      </c>
      <c r="D12" s="77">
        <v>21172</v>
      </c>
      <c r="E12" s="194" t="s">
        <v>53</v>
      </c>
      <c r="F12" s="76" t="s">
        <v>972</v>
      </c>
      <c r="G12" s="77" t="s">
        <v>100</v>
      </c>
      <c r="H12" s="75" t="s">
        <v>973</v>
      </c>
      <c r="I12" s="110">
        <v>57000</v>
      </c>
      <c r="J12" s="112" t="s">
        <v>62</v>
      </c>
      <c r="K12" s="112" t="s">
        <v>63</v>
      </c>
      <c r="L12" s="107"/>
      <c r="M12" s="27" t="s">
        <v>126</v>
      </c>
      <c r="N12" s="26"/>
      <c r="O12" s="27" t="s">
        <v>71</v>
      </c>
    </row>
    <row r="13" spans="1:15" s="16" customFormat="1" ht="120" x14ac:dyDescent="0.2">
      <c r="A13" s="247" t="s">
        <v>79</v>
      </c>
      <c r="B13" s="117" t="s">
        <v>54</v>
      </c>
      <c r="C13" s="76" t="s">
        <v>984</v>
      </c>
      <c r="D13" s="77">
        <v>21172</v>
      </c>
      <c r="E13" s="194" t="s">
        <v>53</v>
      </c>
      <c r="F13" s="76" t="s">
        <v>972</v>
      </c>
      <c r="G13" s="77" t="s">
        <v>100</v>
      </c>
      <c r="H13" s="75" t="s">
        <v>973</v>
      </c>
      <c r="I13" s="110">
        <v>57000</v>
      </c>
      <c r="J13" s="112" t="s">
        <v>62</v>
      </c>
      <c r="K13" s="112" t="s">
        <v>63</v>
      </c>
      <c r="L13" s="107"/>
      <c r="M13" s="27" t="s">
        <v>126</v>
      </c>
      <c r="N13" s="26"/>
      <c r="O13" s="27" t="s">
        <v>71</v>
      </c>
    </row>
    <row r="14" spans="1:15" s="16" customFormat="1" ht="120" x14ac:dyDescent="0.2">
      <c r="A14" s="247" t="s">
        <v>79</v>
      </c>
      <c r="B14" s="117" t="s">
        <v>54</v>
      </c>
      <c r="C14" s="76" t="s">
        <v>985</v>
      </c>
      <c r="D14" s="77">
        <v>21172</v>
      </c>
      <c r="E14" s="194" t="s">
        <v>53</v>
      </c>
      <c r="F14" s="76" t="s">
        <v>972</v>
      </c>
      <c r="G14" s="77" t="s">
        <v>100</v>
      </c>
      <c r="H14" s="75" t="s">
        <v>973</v>
      </c>
      <c r="I14" s="110">
        <v>57000</v>
      </c>
      <c r="J14" s="112" t="s">
        <v>62</v>
      </c>
      <c r="K14" s="112" t="s">
        <v>63</v>
      </c>
      <c r="L14" s="107"/>
      <c r="M14" s="27" t="s">
        <v>126</v>
      </c>
      <c r="N14" s="26"/>
      <c r="O14" s="27" t="s">
        <v>71</v>
      </c>
    </row>
    <row r="15" spans="1:15" s="16" customFormat="1" ht="120" x14ac:dyDescent="0.2">
      <c r="A15" s="247" t="s">
        <v>79</v>
      </c>
      <c r="B15" s="117" t="s">
        <v>54</v>
      </c>
      <c r="C15" s="76" t="s">
        <v>986</v>
      </c>
      <c r="D15" s="77">
        <v>21172</v>
      </c>
      <c r="E15" s="194" t="s">
        <v>53</v>
      </c>
      <c r="F15" s="76" t="s">
        <v>972</v>
      </c>
      <c r="G15" s="77" t="s">
        <v>100</v>
      </c>
      <c r="H15" s="75" t="s">
        <v>973</v>
      </c>
      <c r="I15" s="110">
        <v>57000</v>
      </c>
      <c r="J15" s="112" t="s">
        <v>62</v>
      </c>
      <c r="K15" s="112" t="s">
        <v>63</v>
      </c>
      <c r="L15" s="107"/>
      <c r="M15" s="27" t="s">
        <v>126</v>
      </c>
      <c r="N15" s="26"/>
      <c r="O15" s="27" t="s">
        <v>71</v>
      </c>
    </row>
    <row r="16" spans="1:15" s="16" customFormat="1" ht="120" x14ac:dyDescent="0.2">
      <c r="A16" s="247" t="s">
        <v>79</v>
      </c>
      <c r="B16" s="117" t="s">
        <v>54</v>
      </c>
      <c r="C16" s="76" t="s">
        <v>987</v>
      </c>
      <c r="D16" s="77">
        <v>21172</v>
      </c>
      <c r="E16" s="194" t="s">
        <v>53</v>
      </c>
      <c r="F16" s="76" t="s">
        <v>972</v>
      </c>
      <c r="G16" s="77" t="s">
        <v>100</v>
      </c>
      <c r="H16" s="75" t="s">
        <v>973</v>
      </c>
      <c r="I16" s="110">
        <v>57000</v>
      </c>
      <c r="J16" s="112" t="s">
        <v>62</v>
      </c>
      <c r="K16" s="112" t="s">
        <v>63</v>
      </c>
      <c r="L16" s="107"/>
      <c r="M16" s="27" t="s">
        <v>126</v>
      </c>
      <c r="N16" s="26"/>
      <c r="O16" s="27" t="s">
        <v>71</v>
      </c>
    </row>
    <row r="17" spans="1:15" s="16" customFormat="1" ht="120" x14ac:dyDescent="0.2">
      <c r="A17" s="247" t="s">
        <v>79</v>
      </c>
      <c r="B17" s="117" t="s">
        <v>54</v>
      </c>
      <c r="C17" s="76" t="s">
        <v>988</v>
      </c>
      <c r="D17" s="77">
        <v>21172</v>
      </c>
      <c r="E17" s="194" t="s">
        <v>53</v>
      </c>
      <c r="F17" s="76" t="s">
        <v>972</v>
      </c>
      <c r="G17" s="77" t="s">
        <v>100</v>
      </c>
      <c r="H17" s="75" t="s">
        <v>973</v>
      </c>
      <c r="I17" s="110">
        <v>57000</v>
      </c>
      <c r="J17" s="112" t="s">
        <v>62</v>
      </c>
      <c r="K17" s="112" t="s">
        <v>63</v>
      </c>
      <c r="L17" s="107"/>
      <c r="M17" s="27" t="s">
        <v>126</v>
      </c>
      <c r="N17" s="26"/>
      <c r="O17" s="27" t="s">
        <v>71</v>
      </c>
    </row>
    <row r="18" spans="1:15" s="16" customFormat="1" ht="120" x14ac:dyDescent="0.2">
      <c r="A18" s="247" t="s">
        <v>79</v>
      </c>
      <c r="B18" s="117" t="s">
        <v>54</v>
      </c>
      <c r="C18" s="76" t="s">
        <v>989</v>
      </c>
      <c r="D18" s="77">
        <v>21172</v>
      </c>
      <c r="E18" s="194" t="s">
        <v>53</v>
      </c>
      <c r="F18" s="76" t="s">
        <v>972</v>
      </c>
      <c r="G18" s="77" t="s">
        <v>100</v>
      </c>
      <c r="H18" s="75" t="s">
        <v>973</v>
      </c>
      <c r="I18" s="110">
        <v>57000</v>
      </c>
      <c r="J18" s="112" t="s">
        <v>62</v>
      </c>
      <c r="K18" s="112" t="s">
        <v>63</v>
      </c>
      <c r="L18" s="107"/>
      <c r="M18" s="27" t="s">
        <v>126</v>
      </c>
      <c r="N18" s="26"/>
      <c r="O18" s="27" t="s">
        <v>71</v>
      </c>
    </row>
    <row r="19" spans="1:15" s="16" customFormat="1" ht="120" x14ac:dyDescent="0.2">
      <c r="A19" s="247" t="s">
        <v>79</v>
      </c>
      <c r="B19" s="117" t="s">
        <v>54</v>
      </c>
      <c r="C19" s="76" t="s">
        <v>990</v>
      </c>
      <c r="D19" s="77">
        <v>21172</v>
      </c>
      <c r="E19" s="194" t="s">
        <v>53</v>
      </c>
      <c r="F19" s="76" t="s">
        <v>972</v>
      </c>
      <c r="G19" s="77" t="s">
        <v>100</v>
      </c>
      <c r="H19" s="75" t="s">
        <v>973</v>
      </c>
      <c r="I19" s="110">
        <v>57000</v>
      </c>
      <c r="J19" s="112" t="s">
        <v>62</v>
      </c>
      <c r="K19" s="112" t="s">
        <v>63</v>
      </c>
      <c r="L19" s="107"/>
      <c r="M19" s="27" t="s">
        <v>126</v>
      </c>
      <c r="N19" s="26"/>
      <c r="O19" s="27" t="s">
        <v>71</v>
      </c>
    </row>
    <row r="20" spans="1:15" s="16" customFormat="1" ht="120" x14ac:dyDescent="0.2">
      <c r="A20" s="247" t="s">
        <v>79</v>
      </c>
      <c r="B20" s="117" t="s">
        <v>54</v>
      </c>
      <c r="C20" s="76" t="s">
        <v>991</v>
      </c>
      <c r="D20" s="77">
        <v>21172</v>
      </c>
      <c r="E20" s="194" t="s">
        <v>53</v>
      </c>
      <c r="F20" s="76" t="s">
        <v>972</v>
      </c>
      <c r="G20" s="77" t="s">
        <v>100</v>
      </c>
      <c r="H20" s="75" t="s">
        <v>973</v>
      </c>
      <c r="I20" s="110">
        <v>57000</v>
      </c>
      <c r="J20" s="112" t="s">
        <v>62</v>
      </c>
      <c r="K20" s="112" t="s">
        <v>63</v>
      </c>
      <c r="L20" s="107"/>
      <c r="M20" s="27" t="s">
        <v>126</v>
      </c>
      <c r="N20" s="26"/>
      <c r="O20" s="27" t="s">
        <v>71</v>
      </c>
    </row>
    <row r="21" spans="1:15" s="16" customFormat="1" ht="120" x14ac:dyDescent="0.2">
      <c r="A21" s="247" t="s">
        <v>79</v>
      </c>
      <c r="B21" s="117" t="s">
        <v>54</v>
      </c>
      <c r="C21" s="76" t="s">
        <v>992</v>
      </c>
      <c r="D21" s="77">
        <v>21172</v>
      </c>
      <c r="E21" s="194" t="s">
        <v>53</v>
      </c>
      <c r="F21" s="76" t="s">
        <v>972</v>
      </c>
      <c r="G21" s="77" t="s">
        <v>100</v>
      </c>
      <c r="H21" s="75" t="s">
        <v>973</v>
      </c>
      <c r="I21" s="110">
        <v>57000</v>
      </c>
      <c r="J21" s="112" t="s">
        <v>62</v>
      </c>
      <c r="K21" s="112" t="s">
        <v>63</v>
      </c>
      <c r="L21" s="107"/>
      <c r="M21" s="27" t="s">
        <v>126</v>
      </c>
      <c r="N21" s="26"/>
      <c r="O21" s="27" t="s">
        <v>71</v>
      </c>
    </row>
    <row r="22" spans="1:15" s="16" customFormat="1" ht="120" x14ac:dyDescent="0.2">
      <c r="A22" s="247" t="s">
        <v>79</v>
      </c>
      <c r="B22" s="117" t="s">
        <v>54</v>
      </c>
      <c r="C22" s="76" t="s">
        <v>993</v>
      </c>
      <c r="D22" s="77">
        <v>21172</v>
      </c>
      <c r="E22" s="194" t="s">
        <v>53</v>
      </c>
      <c r="F22" s="76" t="s">
        <v>972</v>
      </c>
      <c r="G22" s="77" t="s">
        <v>100</v>
      </c>
      <c r="H22" s="75" t="s">
        <v>973</v>
      </c>
      <c r="I22" s="110">
        <v>57000</v>
      </c>
      <c r="J22" s="112" t="s">
        <v>62</v>
      </c>
      <c r="K22" s="112" t="s">
        <v>63</v>
      </c>
      <c r="L22" s="107"/>
      <c r="M22" s="27" t="s">
        <v>126</v>
      </c>
      <c r="N22" s="26"/>
      <c r="O22" s="27" t="s">
        <v>71</v>
      </c>
    </row>
    <row r="23" spans="1:15" s="16" customFormat="1" ht="120" x14ac:dyDescent="0.2">
      <c r="A23" s="247" t="s">
        <v>79</v>
      </c>
      <c r="B23" s="117" t="s">
        <v>54</v>
      </c>
      <c r="C23" s="76" t="s">
        <v>994</v>
      </c>
      <c r="D23" s="77">
        <v>21172</v>
      </c>
      <c r="E23" s="194" t="s">
        <v>53</v>
      </c>
      <c r="F23" s="76" t="s">
        <v>972</v>
      </c>
      <c r="G23" s="77" t="s">
        <v>100</v>
      </c>
      <c r="H23" s="75" t="s">
        <v>973</v>
      </c>
      <c r="I23" s="110">
        <v>57000</v>
      </c>
      <c r="J23" s="112" t="s">
        <v>62</v>
      </c>
      <c r="K23" s="112" t="s">
        <v>63</v>
      </c>
      <c r="L23" s="107"/>
      <c r="M23" s="27" t="s">
        <v>126</v>
      </c>
      <c r="N23" s="26"/>
      <c r="O23" s="27" t="s">
        <v>71</v>
      </c>
    </row>
    <row r="24" spans="1:15" s="16" customFormat="1" ht="120" x14ac:dyDescent="0.2">
      <c r="A24" s="247" t="s">
        <v>79</v>
      </c>
      <c r="B24" s="117" t="s">
        <v>54</v>
      </c>
      <c r="C24" s="76" t="s">
        <v>995</v>
      </c>
      <c r="D24" s="77">
        <v>21172</v>
      </c>
      <c r="E24" s="194" t="s">
        <v>53</v>
      </c>
      <c r="F24" s="76" t="s">
        <v>972</v>
      </c>
      <c r="G24" s="77" t="s">
        <v>100</v>
      </c>
      <c r="H24" s="75" t="s">
        <v>973</v>
      </c>
      <c r="I24" s="110">
        <v>57000</v>
      </c>
      <c r="J24" s="112" t="s">
        <v>62</v>
      </c>
      <c r="K24" s="112" t="s">
        <v>63</v>
      </c>
      <c r="L24" s="107"/>
      <c r="M24" s="27" t="s">
        <v>126</v>
      </c>
      <c r="N24" s="26"/>
      <c r="O24" s="27" t="s">
        <v>71</v>
      </c>
    </row>
    <row r="25" spans="1:15" s="16" customFormat="1" ht="120" x14ac:dyDescent="0.2">
      <c r="A25" s="247" t="s">
        <v>79</v>
      </c>
      <c r="B25" s="117" t="s">
        <v>54</v>
      </c>
      <c r="C25" s="76" t="s">
        <v>996</v>
      </c>
      <c r="D25" s="77">
        <v>21172</v>
      </c>
      <c r="E25" s="194" t="s">
        <v>53</v>
      </c>
      <c r="F25" s="76" t="s">
        <v>972</v>
      </c>
      <c r="G25" s="77" t="s">
        <v>100</v>
      </c>
      <c r="H25" s="75" t="s">
        <v>973</v>
      </c>
      <c r="I25" s="110">
        <v>57000</v>
      </c>
      <c r="J25" s="112" t="s">
        <v>62</v>
      </c>
      <c r="K25" s="112" t="s">
        <v>63</v>
      </c>
      <c r="L25" s="107"/>
      <c r="M25" s="27" t="s">
        <v>126</v>
      </c>
      <c r="N25" s="26"/>
      <c r="O25" s="27" t="s">
        <v>71</v>
      </c>
    </row>
    <row r="26" spans="1:15" s="16" customFormat="1" ht="120" x14ac:dyDescent="0.2">
      <c r="A26" s="247" t="s">
        <v>79</v>
      </c>
      <c r="B26" s="117" t="s">
        <v>54</v>
      </c>
      <c r="C26" s="76" t="s">
        <v>997</v>
      </c>
      <c r="D26" s="77">
        <v>21172</v>
      </c>
      <c r="E26" s="194" t="s">
        <v>53</v>
      </c>
      <c r="F26" s="76" t="s">
        <v>972</v>
      </c>
      <c r="G26" s="77" t="s">
        <v>100</v>
      </c>
      <c r="H26" s="75" t="s">
        <v>973</v>
      </c>
      <c r="I26" s="110">
        <v>57000</v>
      </c>
      <c r="J26" s="112" t="s">
        <v>62</v>
      </c>
      <c r="K26" s="112" t="s">
        <v>63</v>
      </c>
      <c r="L26" s="107"/>
      <c r="M26" s="27" t="s">
        <v>126</v>
      </c>
      <c r="N26" s="26"/>
      <c r="O26" s="27" t="s">
        <v>71</v>
      </c>
    </row>
    <row r="27" spans="1:15" s="16" customFormat="1" ht="120" x14ac:dyDescent="0.2">
      <c r="A27" s="247" t="s">
        <v>79</v>
      </c>
      <c r="B27" s="117" t="s">
        <v>54</v>
      </c>
      <c r="C27" s="76" t="s">
        <v>998</v>
      </c>
      <c r="D27" s="77">
        <v>21172</v>
      </c>
      <c r="E27" s="194" t="s">
        <v>53</v>
      </c>
      <c r="F27" s="76" t="s">
        <v>972</v>
      </c>
      <c r="G27" s="77" t="s">
        <v>100</v>
      </c>
      <c r="H27" s="75" t="s">
        <v>999</v>
      </c>
      <c r="I27" s="110">
        <v>57000</v>
      </c>
      <c r="J27" s="112" t="s">
        <v>62</v>
      </c>
      <c r="K27" s="112" t="s">
        <v>63</v>
      </c>
      <c r="L27" s="107"/>
      <c r="M27" s="27" t="s">
        <v>126</v>
      </c>
      <c r="N27" s="26"/>
      <c r="O27" s="27" t="s">
        <v>71</v>
      </c>
    </row>
    <row r="28" spans="1:15" s="16" customFormat="1" ht="120" x14ac:dyDescent="0.2">
      <c r="A28" s="247" t="s">
        <v>79</v>
      </c>
      <c r="B28" s="117" t="s">
        <v>54</v>
      </c>
      <c r="C28" s="76" t="s">
        <v>1000</v>
      </c>
      <c r="D28" s="77">
        <v>21172</v>
      </c>
      <c r="E28" s="194" t="s">
        <v>53</v>
      </c>
      <c r="F28" s="76" t="s">
        <v>972</v>
      </c>
      <c r="G28" s="77" t="s">
        <v>100</v>
      </c>
      <c r="H28" s="75" t="s">
        <v>1001</v>
      </c>
      <c r="I28" s="110">
        <v>57000</v>
      </c>
      <c r="J28" s="112" t="s">
        <v>62</v>
      </c>
      <c r="K28" s="112" t="s">
        <v>63</v>
      </c>
      <c r="L28" s="107"/>
      <c r="M28" s="27" t="s">
        <v>126</v>
      </c>
      <c r="N28" s="26"/>
      <c r="O28" s="27" t="s">
        <v>71</v>
      </c>
    </row>
    <row r="29" spans="1:15" s="16" customFormat="1" ht="120" x14ac:dyDescent="0.2">
      <c r="A29" s="247" t="s">
        <v>79</v>
      </c>
      <c r="B29" s="117" t="s">
        <v>54</v>
      </c>
      <c r="C29" s="76" t="s">
        <v>1002</v>
      </c>
      <c r="D29" s="77">
        <v>21172</v>
      </c>
      <c r="E29" s="194" t="s">
        <v>53</v>
      </c>
      <c r="F29" s="76" t="s">
        <v>972</v>
      </c>
      <c r="G29" s="77" t="s">
        <v>100</v>
      </c>
      <c r="H29" s="75" t="s">
        <v>973</v>
      </c>
      <c r="I29" s="110">
        <v>57000</v>
      </c>
      <c r="J29" s="112" t="s">
        <v>62</v>
      </c>
      <c r="K29" s="112" t="s">
        <v>63</v>
      </c>
      <c r="L29" s="107"/>
      <c r="M29" s="27" t="s">
        <v>126</v>
      </c>
      <c r="N29" s="26"/>
      <c r="O29" s="27" t="s">
        <v>71</v>
      </c>
    </row>
    <row r="30" spans="1:15" s="16" customFormat="1" ht="120" x14ac:dyDescent="0.2">
      <c r="A30" s="247" t="s">
        <v>79</v>
      </c>
      <c r="B30" s="117" t="s">
        <v>54</v>
      </c>
      <c r="C30" s="76" t="s">
        <v>1003</v>
      </c>
      <c r="D30" s="77">
        <v>21172</v>
      </c>
      <c r="E30" s="194" t="s">
        <v>53</v>
      </c>
      <c r="F30" s="76" t="s">
        <v>972</v>
      </c>
      <c r="G30" s="77" t="s">
        <v>100</v>
      </c>
      <c r="H30" s="75" t="s">
        <v>973</v>
      </c>
      <c r="I30" s="110">
        <v>57000</v>
      </c>
      <c r="J30" s="112" t="s">
        <v>64</v>
      </c>
      <c r="K30" s="112" t="s">
        <v>63</v>
      </c>
      <c r="L30" s="107"/>
      <c r="M30" s="27" t="s">
        <v>126</v>
      </c>
      <c r="N30" s="26"/>
      <c r="O30" s="27" t="s">
        <v>71</v>
      </c>
    </row>
    <row r="31" spans="1:15" s="16" customFormat="1" ht="120" x14ac:dyDescent="0.2">
      <c r="A31" s="247" t="s">
        <v>79</v>
      </c>
      <c r="B31" s="117" t="s">
        <v>54</v>
      </c>
      <c r="C31" s="76" t="s">
        <v>1004</v>
      </c>
      <c r="D31" s="77">
        <v>21172</v>
      </c>
      <c r="E31" s="194" t="s">
        <v>53</v>
      </c>
      <c r="F31" s="76" t="s">
        <v>972</v>
      </c>
      <c r="G31" s="77" t="s">
        <v>100</v>
      </c>
      <c r="H31" s="75" t="s">
        <v>973</v>
      </c>
      <c r="I31" s="110">
        <v>57000</v>
      </c>
      <c r="J31" s="112" t="s">
        <v>62</v>
      </c>
      <c r="K31" s="112" t="s">
        <v>63</v>
      </c>
      <c r="L31" s="75"/>
      <c r="M31" s="27" t="s">
        <v>126</v>
      </c>
      <c r="N31" s="26"/>
      <c r="O31" s="27" t="s">
        <v>71</v>
      </c>
    </row>
    <row r="32" spans="1:15" s="16" customFormat="1" ht="120" x14ac:dyDescent="0.2">
      <c r="A32" s="247" t="s">
        <v>79</v>
      </c>
      <c r="B32" s="117" t="s">
        <v>54</v>
      </c>
      <c r="C32" s="76" t="s">
        <v>1005</v>
      </c>
      <c r="D32" s="77">
        <v>21172</v>
      </c>
      <c r="E32" s="194" t="s">
        <v>53</v>
      </c>
      <c r="F32" s="76" t="s">
        <v>972</v>
      </c>
      <c r="G32" s="77" t="s">
        <v>100</v>
      </c>
      <c r="H32" s="78" t="s">
        <v>973</v>
      </c>
      <c r="I32" s="110">
        <v>57000</v>
      </c>
      <c r="J32" s="112" t="s">
        <v>62</v>
      </c>
      <c r="K32" s="112" t="s">
        <v>63</v>
      </c>
      <c r="L32" s="78"/>
      <c r="M32" s="27" t="s">
        <v>126</v>
      </c>
      <c r="N32" s="26"/>
      <c r="O32" s="27" t="s">
        <v>71</v>
      </c>
    </row>
    <row r="33" spans="1:15" s="16" customFormat="1" ht="120" x14ac:dyDescent="0.2">
      <c r="A33" s="247" t="s">
        <v>79</v>
      </c>
      <c r="B33" s="117" t="s">
        <v>54</v>
      </c>
      <c r="C33" s="76" t="s">
        <v>1006</v>
      </c>
      <c r="D33" s="77">
        <v>21172</v>
      </c>
      <c r="E33" s="194" t="s">
        <v>53</v>
      </c>
      <c r="F33" s="76" t="s">
        <v>972</v>
      </c>
      <c r="G33" s="77" t="s">
        <v>100</v>
      </c>
      <c r="H33" s="78" t="s">
        <v>973</v>
      </c>
      <c r="I33" s="110">
        <v>57000</v>
      </c>
      <c r="J33" s="112" t="s">
        <v>62</v>
      </c>
      <c r="K33" s="112" t="s">
        <v>63</v>
      </c>
      <c r="L33" s="78"/>
      <c r="M33" s="27" t="s">
        <v>126</v>
      </c>
      <c r="N33" s="26"/>
      <c r="O33" s="27" t="s">
        <v>71</v>
      </c>
    </row>
    <row r="34" spans="1:15" s="16" customFormat="1" ht="120" x14ac:dyDescent="0.2">
      <c r="A34" s="247" t="s">
        <v>79</v>
      </c>
      <c r="B34" s="117" t="s">
        <v>54</v>
      </c>
      <c r="C34" s="76" t="s">
        <v>1007</v>
      </c>
      <c r="D34" s="77">
        <v>21172</v>
      </c>
      <c r="E34" s="194" t="s">
        <v>53</v>
      </c>
      <c r="F34" s="76" t="s">
        <v>972</v>
      </c>
      <c r="G34" s="77" t="s">
        <v>100</v>
      </c>
      <c r="H34" s="78" t="s">
        <v>973</v>
      </c>
      <c r="I34" s="110">
        <v>57000</v>
      </c>
      <c r="J34" s="112" t="s">
        <v>62</v>
      </c>
      <c r="K34" s="112" t="s">
        <v>63</v>
      </c>
      <c r="L34" s="78"/>
      <c r="M34" s="27" t="s">
        <v>126</v>
      </c>
      <c r="N34" s="26"/>
      <c r="O34" s="27" t="s">
        <v>71</v>
      </c>
    </row>
    <row r="35" spans="1:15" s="16" customFormat="1" ht="120" x14ac:dyDescent="0.2">
      <c r="A35" s="247" t="s">
        <v>79</v>
      </c>
      <c r="B35" s="117" t="s">
        <v>54</v>
      </c>
      <c r="C35" s="76" t="s">
        <v>1008</v>
      </c>
      <c r="D35" s="77">
        <v>21172</v>
      </c>
      <c r="E35" s="194" t="s">
        <v>53</v>
      </c>
      <c r="F35" s="76" t="s">
        <v>972</v>
      </c>
      <c r="G35" s="77" t="s">
        <v>100</v>
      </c>
      <c r="H35" s="78" t="s">
        <v>973</v>
      </c>
      <c r="I35" s="110">
        <v>57000</v>
      </c>
      <c r="J35" s="112" t="s">
        <v>62</v>
      </c>
      <c r="K35" s="112" t="s">
        <v>63</v>
      </c>
      <c r="L35" s="78"/>
      <c r="M35" s="27" t="s">
        <v>126</v>
      </c>
      <c r="N35" s="26"/>
      <c r="O35" s="27" t="s">
        <v>71</v>
      </c>
    </row>
    <row r="36" spans="1:15" s="16" customFormat="1" ht="120" x14ac:dyDescent="0.2">
      <c r="A36" s="247" t="s">
        <v>79</v>
      </c>
      <c r="B36" s="117" t="s">
        <v>54</v>
      </c>
      <c r="C36" s="76" t="s">
        <v>1009</v>
      </c>
      <c r="D36" s="77">
        <v>21172</v>
      </c>
      <c r="E36" s="194" t="s">
        <v>53</v>
      </c>
      <c r="F36" s="76" t="s">
        <v>972</v>
      </c>
      <c r="G36" s="77" t="s">
        <v>100</v>
      </c>
      <c r="H36" s="78" t="s">
        <v>973</v>
      </c>
      <c r="I36" s="110">
        <v>57000</v>
      </c>
      <c r="J36" s="112" t="s">
        <v>62</v>
      </c>
      <c r="K36" s="112" t="s">
        <v>63</v>
      </c>
      <c r="L36" s="78"/>
      <c r="M36" s="27" t="s">
        <v>126</v>
      </c>
      <c r="N36" s="26"/>
      <c r="O36" s="27" t="s">
        <v>71</v>
      </c>
    </row>
    <row r="37" spans="1:15" s="16" customFormat="1" ht="120" x14ac:dyDescent="0.2">
      <c r="A37" s="247" t="s">
        <v>79</v>
      </c>
      <c r="B37" s="117" t="s">
        <v>54</v>
      </c>
      <c r="C37" s="76" t="s">
        <v>1010</v>
      </c>
      <c r="D37" s="77">
        <v>21172</v>
      </c>
      <c r="E37" s="194" t="s">
        <v>53</v>
      </c>
      <c r="F37" s="76" t="s">
        <v>972</v>
      </c>
      <c r="G37" s="77" t="s">
        <v>100</v>
      </c>
      <c r="H37" s="78" t="s">
        <v>973</v>
      </c>
      <c r="I37" s="110">
        <v>57000</v>
      </c>
      <c r="J37" s="112" t="s">
        <v>62</v>
      </c>
      <c r="K37" s="112" t="s">
        <v>63</v>
      </c>
      <c r="L37" s="78"/>
      <c r="M37" s="27" t="s">
        <v>126</v>
      </c>
      <c r="N37" s="26"/>
      <c r="O37" s="27" t="s">
        <v>71</v>
      </c>
    </row>
    <row r="38" spans="1:15" s="16" customFormat="1" ht="120" x14ac:dyDescent="0.2">
      <c r="A38" s="78" t="s">
        <v>79</v>
      </c>
      <c r="B38" s="117" t="s">
        <v>54</v>
      </c>
      <c r="C38" s="76" t="s">
        <v>1011</v>
      </c>
      <c r="D38" s="77">
        <v>21172</v>
      </c>
      <c r="E38" s="194" t="s">
        <v>53</v>
      </c>
      <c r="F38" s="76" t="s">
        <v>972</v>
      </c>
      <c r="G38" s="77" t="s">
        <v>100</v>
      </c>
      <c r="H38" s="78" t="s">
        <v>973</v>
      </c>
      <c r="I38" s="110">
        <v>57000</v>
      </c>
      <c r="J38" s="112" t="s">
        <v>62</v>
      </c>
      <c r="K38" s="112" t="s">
        <v>63</v>
      </c>
      <c r="L38" s="78"/>
      <c r="M38" s="27" t="s">
        <v>126</v>
      </c>
      <c r="N38" s="26"/>
      <c r="O38" s="27" t="s">
        <v>71</v>
      </c>
    </row>
    <row r="39" spans="1:15" s="16" customFormat="1" ht="120" x14ac:dyDescent="0.2">
      <c r="A39" s="78" t="s">
        <v>79</v>
      </c>
      <c r="B39" s="117" t="s">
        <v>54</v>
      </c>
      <c r="C39" s="76" t="s">
        <v>1012</v>
      </c>
      <c r="D39" s="77">
        <v>21172</v>
      </c>
      <c r="E39" s="194" t="s">
        <v>53</v>
      </c>
      <c r="F39" s="76" t="s">
        <v>972</v>
      </c>
      <c r="G39" s="77" t="s">
        <v>100</v>
      </c>
      <c r="H39" s="78" t="s">
        <v>973</v>
      </c>
      <c r="I39" s="110">
        <v>57000</v>
      </c>
      <c r="J39" s="112" t="s">
        <v>62</v>
      </c>
      <c r="K39" s="112" t="s">
        <v>63</v>
      </c>
      <c r="L39" s="78"/>
      <c r="M39" s="27" t="s">
        <v>126</v>
      </c>
      <c r="N39" s="26"/>
      <c r="O39" s="27" t="s">
        <v>71</v>
      </c>
    </row>
    <row r="40" spans="1:15" s="16" customFormat="1" ht="120" x14ac:dyDescent="0.2">
      <c r="A40" s="78" t="s">
        <v>79</v>
      </c>
      <c r="B40" s="117" t="s">
        <v>54</v>
      </c>
      <c r="C40" s="76" t="s">
        <v>1013</v>
      </c>
      <c r="D40" s="77">
        <v>21172</v>
      </c>
      <c r="E40" s="194" t="s">
        <v>53</v>
      </c>
      <c r="F40" s="76" t="s">
        <v>972</v>
      </c>
      <c r="G40" s="77" t="s">
        <v>100</v>
      </c>
      <c r="H40" s="78" t="s">
        <v>973</v>
      </c>
      <c r="I40" s="110">
        <v>57000</v>
      </c>
      <c r="J40" s="112" t="s">
        <v>62</v>
      </c>
      <c r="K40" s="112" t="s">
        <v>63</v>
      </c>
      <c r="L40" s="78"/>
      <c r="M40" s="27" t="s">
        <v>126</v>
      </c>
      <c r="N40" s="26"/>
      <c r="O40" s="27" t="s">
        <v>71</v>
      </c>
    </row>
    <row r="41" spans="1:15" s="16" customFormat="1" ht="120" x14ac:dyDescent="0.2">
      <c r="A41" s="78" t="s">
        <v>79</v>
      </c>
      <c r="B41" s="117" t="s">
        <v>54</v>
      </c>
      <c r="C41" s="76" t="s">
        <v>1014</v>
      </c>
      <c r="D41" s="77">
        <v>21172</v>
      </c>
      <c r="E41" s="194" t="s">
        <v>53</v>
      </c>
      <c r="F41" s="76" t="s">
        <v>972</v>
      </c>
      <c r="G41" s="77" t="s">
        <v>100</v>
      </c>
      <c r="H41" s="78" t="s">
        <v>973</v>
      </c>
      <c r="I41" s="110">
        <v>57000</v>
      </c>
      <c r="J41" s="112" t="s">
        <v>62</v>
      </c>
      <c r="K41" s="112" t="s">
        <v>63</v>
      </c>
      <c r="L41" s="78"/>
      <c r="M41" s="27" t="s">
        <v>126</v>
      </c>
      <c r="N41" s="26"/>
      <c r="O41" s="27" t="s">
        <v>71</v>
      </c>
    </row>
    <row r="42" spans="1:15" s="16" customFormat="1" ht="120" x14ac:dyDescent="0.2">
      <c r="A42" s="78" t="s">
        <v>79</v>
      </c>
      <c r="B42" s="117" t="s">
        <v>54</v>
      </c>
      <c r="C42" s="76" t="s">
        <v>1015</v>
      </c>
      <c r="D42" s="77">
        <v>21172</v>
      </c>
      <c r="E42" s="194" t="s">
        <v>53</v>
      </c>
      <c r="F42" s="76" t="s">
        <v>972</v>
      </c>
      <c r="G42" s="77" t="s">
        <v>100</v>
      </c>
      <c r="H42" s="78" t="s">
        <v>973</v>
      </c>
      <c r="I42" s="110">
        <v>57000</v>
      </c>
      <c r="J42" s="112" t="s">
        <v>62</v>
      </c>
      <c r="K42" s="112" t="s">
        <v>63</v>
      </c>
      <c r="L42" s="78"/>
      <c r="M42" s="27" t="s">
        <v>126</v>
      </c>
      <c r="N42" s="26"/>
      <c r="O42" s="27" t="s">
        <v>71</v>
      </c>
    </row>
    <row r="43" spans="1:15" s="16" customFormat="1" ht="120" x14ac:dyDescent="0.2">
      <c r="A43" s="78" t="s">
        <v>79</v>
      </c>
      <c r="B43" s="117" t="s">
        <v>54</v>
      </c>
      <c r="C43" s="76" t="s">
        <v>1016</v>
      </c>
      <c r="D43" s="77">
        <v>21172</v>
      </c>
      <c r="E43" s="194" t="s">
        <v>53</v>
      </c>
      <c r="F43" s="76" t="s">
        <v>972</v>
      </c>
      <c r="G43" s="77" t="s">
        <v>100</v>
      </c>
      <c r="H43" s="78" t="s">
        <v>973</v>
      </c>
      <c r="I43" s="110">
        <v>57000</v>
      </c>
      <c r="J43" s="112" t="s">
        <v>62</v>
      </c>
      <c r="K43" s="112" t="s">
        <v>63</v>
      </c>
      <c r="L43" s="78"/>
      <c r="M43" s="27" t="s">
        <v>126</v>
      </c>
      <c r="N43" s="26"/>
      <c r="O43" s="27" t="s">
        <v>71</v>
      </c>
    </row>
    <row r="44" spans="1:15" s="16" customFormat="1" ht="120" x14ac:dyDescent="0.2">
      <c r="A44" s="78" t="s">
        <v>79</v>
      </c>
      <c r="B44" s="117" t="s">
        <v>54</v>
      </c>
      <c r="C44" s="76" t="s">
        <v>1017</v>
      </c>
      <c r="D44" s="77">
        <v>21172</v>
      </c>
      <c r="E44" s="194" t="s">
        <v>53</v>
      </c>
      <c r="F44" s="76" t="s">
        <v>972</v>
      </c>
      <c r="G44" s="77" t="s">
        <v>100</v>
      </c>
      <c r="H44" s="78" t="s">
        <v>973</v>
      </c>
      <c r="I44" s="110">
        <v>57000</v>
      </c>
      <c r="J44" s="112" t="s">
        <v>62</v>
      </c>
      <c r="K44" s="112" t="s">
        <v>63</v>
      </c>
      <c r="L44" s="78"/>
      <c r="M44" s="27" t="s">
        <v>126</v>
      </c>
      <c r="N44" s="26"/>
      <c r="O44" s="27" t="s">
        <v>71</v>
      </c>
    </row>
    <row r="45" spans="1:15" s="16" customFormat="1" ht="120" x14ac:dyDescent="0.2">
      <c r="A45" s="78" t="s">
        <v>79</v>
      </c>
      <c r="B45" s="117" t="s">
        <v>54</v>
      </c>
      <c r="C45" s="76" t="s">
        <v>1018</v>
      </c>
      <c r="D45" s="77">
        <v>21172</v>
      </c>
      <c r="E45" s="194" t="s">
        <v>53</v>
      </c>
      <c r="F45" s="76" t="s">
        <v>972</v>
      </c>
      <c r="G45" s="77" t="s">
        <v>100</v>
      </c>
      <c r="H45" s="78" t="s">
        <v>973</v>
      </c>
      <c r="I45" s="110">
        <v>57000</v>
      </c>
      <c r="J45" s="112" t="s">
        <v>62</v>
      </c>
      <c r="K45" s="112" t="s">
        <v>63</v>
      </c>
      <c r="L45" s="78"/>
      <c r="M45" s="27" t="s">
        <v>126</v>
      </c>
      <c r="N45" s="26"/>
      <c r="O45" s="27" t="s">
        <v>71</v>
      </c>
    </row>
    <row r="46" spans="1:15" s="16" customFormat="1" ht="120" x14ac:dyDescent="0.2">
      <c r="A46" s="78" t="s">
        <v>79</v>
      </c>
      <c r="B46" s="117" t="s">
        <v>54</v>
      </c>
      <c r="C46" s="76" t="s">
        <v>1019</v>
      </c>
      <c r="D46" s="77">
        <v>21172</v>
      </c>
      <c r="E46" s="194" t="s">
        <v>53</v>
      </c>
      <c r="F46" s="76" t="s">
        <v>972</v>
      </c>
      <c r="G46" s="77" t="s">
        <v>100</v>
      </c>
      <c r="H46" s="78" t="s">
        <v>973</v>
      </c>
      <c r="I46" s="110">
        <v>57000</v>
      </c>
      <c r="J46" s="112" t="s">
        <v>62</v>
      </c>
      <c r="K46" s="112" t="s">
        <v>63</v>
      </c>
      <c r="L46" s="78"/>
      <c r="M46" s="27" t="s">
        <v>126</v>
      </c>
      <c r="N46" s="26"/>
      <c r="O46" s="27" t="s">
        <v>71</v>
      </c>
    </row>
    <row r="47" spans="1:15" s="16" customFormat="1" ht="45" x14ac:dyDescent="0.2">
      <c r="A47" s="155" t="s">
        <v>79</v>
      </c>
      <c r="B47" s="117" t="s">
        <v>123</v>
      </c>
      <c r="C47" s="76" t="s">
        <v>1020</v>
      </c>
      <c r="D47" s="77">
        <v>4243</v>
      </c>
      <c r="E47" s="109" t="s">
        <v>122</v>
      </c>
      <c r="F47" s="76" t="s">
        <v>1021</v>
      </c>
      <c r="G47" s="77" t="s">
        <v>100</v>
      </c>
      <c r="H47" s="78">
        <v>2</v>
      </c>
      <c r="I47" s="152">
        <v>11000</v>
      </c>
      <c r="J47" s="78" t="s">
        <v>62</v>
      </c>
      <c r="K47" s="78" t="s">
        <v>63</v>
      </c>
      <c r="L47" s="78" t="s">
        <v>434</v>
      </c>
      <c r="M47" s="27" t="s">
        <v>126</v>
      </c>
      <c r="N47" s="107" t="s">
        <v>434</v>
      </c>
      <c r="O47" s="107" t="s">
        <v>59</v>
      </c>
    </row>
    <row r="48" spans="1:15" s="16" customFormat="1" ht="45" x14ac:dyDescent="0.2">
      <c r="A48" s="155" t="s">
        <v>79</v>
      </c>
      <c r="B48" s="117" t="s">
        <v>123</v>
      </c>
      <c r="C48" s="76" t="s">
        <v>1022</v>
      </c>
      <c r="D48" s="77">
        <v>4243</v>
      </c>
      <c r="E48" s="109" t="s">
        <v>122</v>
      </c>
      <c r="F48" s="76" t="s">
        <v>1021</v>
      </c>
      <c r="G48" s="77" t="s">
        <v>100</v>
      </c>
      <c r="H48" s="78">
        <v>2</v>
      </c>
      <c r="I48" s="88">
        <v>17000</v>
      </c>
      <c r="J48" s="78" t="s">
        <v>62</v>
      </c>
      <c r="K48" s="78" t="s">
        <v>63</v>
      </c>
      <c r="L48" s="78" t="s">
        <v>434</v>
      </c>
      <c r="M48" s="27" t="s">
        <v>126</v>
      </c>
      <c r="N48" s="107" t="s">
        <v>434</v>
      </c>
      <c r="O48" s="107" t="s">
        <v>59</v>
      </c>
    </row>
    <row r="49" spans="1:15" s="16" customFormat="1" ht="45" x14ac:dyDescent="0.2">
      <c r="A49" s="155" t="s">
        <v>79</v>
      </c>
      <c r="B49" s="117" t="s">
        <v>123</v>
      </c>
      <c r="C49" s="76" t="s">
        <v>1023</v>
      </c>
      <c r="D49" s="77">
        <v>4243</v>
      </c>
      <c r="E49" s="109" t="s">
        <v>122</v>
      </c>
      <c r="F49" s="76" t="s">
        <v>1021</v>
      </c>
      <c r="G49" s="77" t="s">
        <v>100</v>
      </c>
      <c r="H49" s="78" t="s">
        <v>1024</v>
      </c>
      <c r="I49" s="88">
        <v>1200</v>
      </c>
      <c r="J49" s="78" t="s">
        <v>62</v>
      </c>
      <c r="K49" s="78" t="s">
        <v>63</v>
      </c>
      <c r="L49" s="78" t="s">
        <v>434</v>
      </c>
      <c r="M49" s="27" t="s">
        <v>126</v>
      </c>
      <c r="N49" s="107" t="s">
        <v>434</v>
      </c>
      <c r="O49" s="107" t="s">
        <v>59</v>
      </c>
    </row>
    <row r="50" spans="1:15" s="16" customFormat="1" ht="45" x14ac:dyDescent="0.2">
      <c r="A50" s="155" t="s">
        <v>79</v>
      </c>
      <c r="B50" s="117" t="s">
        <v>123</v>
      </c>
      <c r="C50" s="76" t="s">
        <v>1025</v>
      </c>
      <c r="D50" s="77">
        <v>4243</v>
      </c>
      <c r="E50" s="109" t="s">
        <v>122</v>
      </c>
      <c r="F50" s="76" t="s">
        <v>1021</v>
      </c>
      <c r="G50" s="77" t="s">
        <v>100</v>
      </c>
      <c r="H50" s="78" t="s">
        <v>1024</v>
      </c>
      <c r="I50" s="152">
        <v>8000</v>
      </c>
      <c r="J50" s="78" t="s">
        <v>62</v>
      </c>
      <c r="K50" s="78" t="s">
        <v>63</v>
      </c>
      <c r="L50" s="78" t="s">
        <v>434</v>
      </c>
      <c r="M50" s="27" t="s">
        <v>126</v>
      </c>
      <c r="N50" s="107" t="s">
        <v>434</v>
      </c>
      <c r="O50" s="107" t="s">
        <v>59</v>
      </c>
    </row>
    <row r="51" spans="1:15" s="16" customFormat="1" ht="45" x14ac:dyDescent="0.2">
      <c r="A51" s="78" t="s">
        <v>79</v>
      </c>
      <c r="B51" s="117" t="s">
        <v>123</v>
      </c>
      <c r="C51" s="76" t="s">
        <v>1026</v>
      </c>
      <c r="D51" s="77">
        <v>4243</v>
      </c>
      <c r="E51" s="109" t="s">
        <v>122</v>
      </c>
      <c r="F51" s="76" t="s">
        <v>1021</v>
      </c>
      <c r="G51" s="77" t="s">
        <v>100</v>
      </c>
      <c r="H51" s="78" t="s">
        <v>1024</v>
      </c>
      <c r="I51" s="88">
        <v>17000</v>
      </c>
      <c r="J51" s="78" t="s">
        <v>62</v>
      </c>
      <c r="K51" s="78" t="s">
        <v>63</v>
      </c>
      <c r="L51" s="78" t="s">
        <v>434</v>
      </c>
      <c r="M51" s="27" t="s">
        <v>126</v>
      </c>
      <c r="N51" s="107" t="s">
        <v>434</v>
      </c>
      <c r="O51" s="107" t="s">
        <v>59</v>
      </c>
    </row>
    <row r="52" spans="1:15" s="16" customFormat="1" ht="45" x14ac:dyDescent="0.2">
      <c r="A52" s="78" t="s">
        <v>79</v>
      </c>
      <c r="B52" s="117" t="s">
        <v>123</v>
      </c>
      <c r="C52" s="76" t="s">
        <v>1027</v>
      </c>
      <c r="D52" s="77">
        <v>4243</v>
      </c>
      <c r="E52" s="109" t="s">
        <v>122</v>
      </c>
      <c r="F52" s="76" t="s">
        <v>1021</v>
      </c>
      <c r="G52" s="77" t="s">
        <v>100</v>
      </c>
      <c r="H52" s="78" t="s">
        <v>1024</v>
      </c>
      <c r="I52" s="152">
        <v>600</v>
      </c>
      <c r="J52" s="78" t="s">
        <v>64</v>
      </c>
      <c r="K52" s="78" t="s">
        <v>63</v>
      </c>
      <c r="L52" s="78" t="s">
        <v>434</v>
      </c>
      <c r="M52" s="27" t="s">
        <v>126</v>
      </c>
      <c r="N52" s="107" t="s">
        <v>434</v>
      </c>
      <c r="O52" s="107" t="s">
        <v>59</v>
      </c>
    </row>
    <row r="53" spans="1:15" s="16" customFormat="1" ht="45" x14ac:dyDescent="0.2">
      <c r="A53" s="78" t="s">
        <v>79</v>
      </c>
      <c r="B53" s="117" t="s">
        <v>123</v>
      </c>
      <c r="C53" s="76" t="s">
        <v>1028</v>
      </c>
      <c r="D53" s="77">
        <v>4243</v>
      </c>
      <c r="E53" s="109" t="s">
        <v>122</v>
      </c>
      <c r="F53" s="76" t="s">
        <v>1021</v>
      </c>
      <c r="G53" s="77" t="s">
        <v>100</v>
      </c>
      <c r="H53" s="78" t="s">
        <v>1024</v>
      </c>
      <c r="I53" s="152">
        <v>4000</v>
      </c>
      <c r="J53" s="78" t="s">
        <v>62</v>
      </c>
      <c r="K53" s="78" t="s">
        <v>63</v>
      </c>
      <c r="L53" s="78" t="s">
        <v>434</v>
      </c>
      <c r="M53" s="27" t="s">
        <v>126</v>
      </c>
      <c r="N53" s="107" t="s">
        <v>434</v>
      </c>
      <c r="O53" s="107" t="s">
        <v>59</v>
      </c>
    </row>
    <row r="54" spans="1:15" s="16" customFormat="1" ht="45" x14ac:dyDescent="0.2">
      <c r="A54" s="78" t="s">
        <v>79</v>
      </c>
      <c r="B54" s="117" t="s">
        <v>123</v>
      </c>
      <c r="C54" s="76" t="s">
        <v>1029</v>
      </c>
      <c r="D54" s="77">
        <v>4243</v>
      </c>
      <c r="E54" s="109" t="s">
        <v>122</v>
      </c>
      <c r="F54" s="76" t="s">
        <v>1021</v>
      </c>
      <c r="G54" s="77" t="s">
        <v>100</v>
      </c>
      <c r="H54" s="78" t="s">
        <v>1024</v>
      </c>
      <c r="I54" s="152">
        <v>3000</v>
      </c>
      <c r="J54" s="78" t="s">
        <v>62</v>
      </c>
      <c r="K54" s="78" t="s">
        <v>63</v>
      </c>
      <c r="L54" s="78" t="s">
        <v>434</v>
      </c>
      <c r="M54" s="27" t="s">
        <v>126</v>
      </c>
      <c r="N54" s="107" t="s">
        <v>434</v>
      </c>
      <c r="O54" s="107" t="s">
        <v>59</v>
      </c>
    </row>
    <row r="55" spans="1:15" s="16" customFormat="1" ht="45" x14ac:dyDescent="0.2">
      <c r="A55" s="78" t="s">
        <v>79</v>
      </c>
      <c r="B55" s="117" t="s">
        <v>123</v>
      </c>
      <c r="C55" s="76" t="s">
        <v>1030</v>
      </c>
      <c r="D55" s="77">
        <v>4243</v>
      </c>
      <c r="E55" s="109" t="s">
        <v>122</v>
      </c>
      <c r="F55" s="76" t="s">
        <v>1021</v>
      </c>
      <c r="G55" s="77" t="s">
        <v>100</v>
      </c>
      <c r="H55" s="78" t="s">
        <v>1024</v>
      </c>
      <c r="I55" s="152">
        <v>7000</v>
      </c>
      <c r="J55" s="78" t="s">
        <v>62</v>
      </c>
      <c r="K55" s="78" t="s">
        <v>63</v>
      </c>
      <c r="L55" s="78" t="s">
        <v>434</v>
      </c>
      <c r="M55" s="27" t="s">
        <v>126</v>
      </c>
      <c r="N55" s="107" t="s">
        <v>434</v>
      </c>
      <c r="O55" s="107" t="s">
        <v>59</v>
      </c>
    </row>
    <row r="56" spans="1:15" s="16" customFormat="1" ht="75" x14ac:dyDescent="0.2">
      <c r="A56" s="78" t="s">
        <v>79</v>
      </c>
      <c r="B56" s="117" t="s">
        <v>123</v>
      </c>
      <c r="C56" s="76" t="s">
        <v>1031</v>
      </c>
      <c r="D56" s="77">
        <v>27138</v>
      </c>
      <c r="E56" s="109" t="s">
        <v>122</v>
      </c>
      <c r="F56" s="76" t="s">
        <v>1032</v>
      </c>
      <c r="G56" s="77" t="s">
        <v>82</v>
      </c>
      <c r="H56" s="78">
        <v>2</v>
      </c>
      <c r="I56" s="152">
        <v>1000</v>
      </c>
      <c r="J56" s="78" t="s">
        <v>62</v>
      </c>
      <c r="K56" s="78" t="s">
        <v>63</v>
      </c>
      <c r="L56" s="78" t="s">
        <v>434</v>
      </c>
      <c r="M56" s="27" t="s">
        <v>126</v>
      </c>
      <c r="N56" s="107" t="s">
        <v>434</v>
      </c>
      <c r="O56" s="107" t="s">
        <v>59</v>
      </c>
    </row>
    <row r="57" spans="1:15" s="16" customFormat="1" ht="60" x14ac:dyDescent="0.2">
      <c r="A57" s="78" t="s">
        <v>79</v>
      </c>
      <c r="B57" s="117" t="s">
        <v>123</v>
      </c>
      <c r="C57" s="76" t="s">
        <v>1033</v>
      </c>
      <c r="D57" s="77">
        <v>4243</v>
      </c>
      <c r="E57" s="109" t="s">
        <v>122</v>
      </c>
      <c r="F57" s="76" t="s">
        <v>1021</v>
      </c>
      <c r="G57" s="77" t="s">
        <v>100</v>
      </c>
      <c r="H57" s="78" t="s">
        <v>1024</v>
      </c>
      <c r="I57" s="152">
        <v>50000</v>
      </c>
      <c r="J57" s="78" t="s">
        <v>64</v>
      </c>
      <c r="K57" s="78" t="s">
        <v>63</v>
      </c>
      <c r="L57" s="78" t="s">
        <v>434</v>
      </c>
      <c r="M57" s="27" t="s">
        <v>126</v>
      </c>
      <c r="N57" s="107" t="s">
        <v>434</v>
      </c>
      <c r="O57" s="107" t="s">
        <v>59</v>
      </c>
    </row>
    <row r="58" spans="1:15" s="16" customFormat="1" ht="75" x14ac:dyDescent="0.2">
      <c r="A58" s="78" t="s">
        <v>79</v>
      </c>
      <c r="B58" s="117" t="s">
        <v>123</v>
      </c>
      <c r="C58" s="76" t="s">
        <v>1034</v>
      </c>
      <c r="D58" s="77">
        <v>246455</v>
      </c>
      <c r="E58" s="109" t="s">
        <v>122</v>
      </c>
      <c r="F58" s="76" t="s">
        <v>1035</v>
      </c>
      <c r="G58" s="77" t="s">
        <v>82</v>
      </c>
      <c r="H58" s="78">
        <v>5</v>
      </c>
      <c r="I58" s="88">
        <v>10000</v>
      </c>
      <c r="J58" s="78" t="s">
        <v>64</v>
      </c>
      <c r="K58" s="78" t="s">
        <v>75</v>
      </c>
      <c r="L58" s="75" t="s">
        <v>434</v>
      </c>
      <c r="M58" s="27" t="s">
        <v>126</v>
      </c>
      <c r="N58" s="107" t="s">
        <v>434</v>
      </c>
      <c r="O58" s="107" t="s">
        <v>59</v>
      </c>
    </row>
    <row r="59" spans="1:15" s="16" customFormat="1" ht="75" x14ac:dyDescent="0.2">
      <c r="A59" s="78" t="s">
        <v>79</v>
      </c>
      <c r="B59" s="117" t="s">
        <v>123</v>
      </c>
      <c r="C59" s="76" t="s">
        <v>1036</v>
      </c>
      <c r="D59" s="77">
        <v>273037</v>
      </c>
      <c r="E59" s="109" t="s">
        <v>122</v>
      </c>
      <c r="F59" s="76" t="s">
        <v>1037</v>
      </c>
      <c r="G59" s="77" t="s">
        <v>82</v>
      </c>
      <c r="H59" s="78">
        <v>2</v>
      </c>
      <c r="I59" s="88">
        <v>30000</v>
      </c>
      <c r="J59" s="78" t="s">
        <v>64</v>
      </c>
      <c r="K59" s="78" t="s">
        <v>75</v>
      </c>
      <c r="L59" s="78" t="s">
        <v>434</v>
      </c>
      <c r="M59" s="27" t="s">
        <v>126</v>
      </c>
      <c r="N59" s="107" t="s">
        <v>434</v>
      </c>
      <c r="O59" s="107" t="s">
        <v>59</v>
      </c>
    </row>
    <row r="60" spans="1:15" s="16" customFormat="1" ht="75" x14ac:dyDescent="0.2">
      <c r="A60" s="78" t="s">
        <v>79</v>
      </c>
      <c r="B60" s="117" t="s">
        <v>123</v>
      </c>
      <c r="C60" s="76" t="s">
        <v>1038</v>
      </c>
      <c r="D60" s="77">
        <v>150728</v>
      </c>
      <c r="E60" s="109" t="s">
        <v>122</v>
      </c>
      <c r="F60" s="76" t="s">
        <v>1039</v>
      </c>
      <c r="G60" s="77" t="s">
        <v>82</v>
      </c>
      <c r="H60" s="78">
        <v>2</v>
      </c>
      <c r="I60" s="88">
        <v>4000</v>
      </c>
      <c r="J60" s="78" t="s">
        <v>64</v>
      </c>
      <c r="K60" s="78" t="s">
        <v>75</v>
      </c>
      <c r="L60" s="78" t="s">
        <v>434</v>
      </c>
      <c r="M60" s="27" t="s">
        <v>126</v>
      </c>
      <c r="N60" s="107" t="s">
        <v>434</v>
      </c>
      <c r="O60" s="107" t="s">
        <v>59</v>
      </c>
    </row>
    <row r="61" spans="1:15" s="16" customFormat="1" ht="75" x14ac:dyDescent="0.2">
      <c r="A61" s="78" t="s">
        <v>79</v>
      </c>
      <c r="B61" s="117" t="s">
        <v>123</v>
      </c>
      <c r="C61" s="76" t="s">
        <v>1040</v>
      </c>
      <c r="D61" s="77">
        <v>472810</v>
      </c>
      <c r="E61" s="109" t="s">
        <v>122</v>
      </c>
      <c r="F61" s="76" t="s">
        <v>1039</v>
      </c>
      <c r="G61" s="77" t="s">
        <v>82</v>
      </c>
      <c r="H61" s="156">
        <v>250000</v>
      </c>
      <c r="I61" s="88">
        <v>20000</v>
      </c>
      <c r="J61" s="78" t="s">
        <v>64</v>
      </c>
      <c r="K61" s="78" t="s">
        <v>75</v>
      </c>
      <c r="L61" s="78" t="s">
        <v>434</v>
      </c>
      <c r="M61" s="27" t="s">
        <v>126</v>
      </c>
      <c r="N61" s="107" t="s">
        <v>434</v>
      </c>
      <c r="O61" s="107" t="s">
        <v>59</v>
      </c>
    </row>
    <row r="62" spans="1:15" s="16" customFormat="1" ht="75" x14ac:dyDescent="0.2">
      <c r="A62" s="78" t="s">
        <v>79</v>
      </c>
      <c r="B62" s="117" t="s">
        <v>123</v>
      </c>
      <c r="C62" s="76" t="s">
        <v>1041</v>
      </c>
      <c r="D62" s="77">
        <v>150387</v>
      </c>
      <c r="E62" s="109" t="s">
        <v>122</v>
      </c>
      <c r="F62" s="76" t="s">
        <v>1039</v>
      </c>
      <c r="G62" s="77" t="s">
        <v>82</v>
      </c>
      <c r="H62" s="156">
        <v>50000</v>
      </c>
      <c r="I62" s="88">
        <v>20000</v>
      </c>
      <c r="J62" s="78" t="s">
        <v>64</v>
      </c>
      <c r="K62" s="78" t="s">
        <v>75</v>
      </c>
      <c r="L62" s="78" t="s">
        <v>434</v>
      </c>
      <c r="M62" s="27" t="s">
        <v>126</v>
      </c>
      <c r="N62" s="107" t="s">
        <v>434</v>
      </c>
      <c r="O62" s="107" t="s">
        <v>59</v>
      </c>
    </row>
    <row r="63" spans="1:15" s="16" customFormat="1" ht="75" x14ac:dyDescent="0.2">
      <c r="A63" s="78" t="s">
        <v>79</v>
      </c>
      <c r="B63" s="117" t="s">
        <v>123</v>
      </c>
      <c r="C63" s="76" t="s">
        <v>1042</v>
      </c>
      <c r="D63" s="77">
        <v>14427</v>
      </c>
      <c r="E63" s="107" t="s">
        <v>122</v>
      </c>
      <c r="F63" s="76" t="s">
        <v>1043</v>
      </c>
      <c r="G63" s="77" t="s">
        <v>82</v>
      </c>
      <c r="H63" s="78">
        <v>10</v>
      </c>
      <c r="I63" s="88">
        <v>5000</v>
      </c>
      <c r="J63" s="78" t="s">
        <v>64</v>
      </c>
      <c r="K63" s="78" t="s">
        <v>75</v>
      </c>
      <c r="L63" s="78" t="s">
        <v>434</v>
      </c>
      <c r="M63" s="27" t="s">
        <v>126</v>
      </c>
      <c r="N63" s="107" t="s">
        <v>434</v>
      </c>
      <c r="O63" s="107" t="s">
        <v>59</v>
      </c>
    </row>
    <row r="64" spans="1:15" s="16" customFormat="1" ht="75" x14ac:dyDescent="0.2">
      <c r="A64" s="78" t="s">
        <v>79</v>
      </c>
      <c r="B64" s="117" t="s">
        <v>123</v>
      </c>
      <c r="C64" s="76" t="s">
        <v>1044</v>
      </c>
      <c r="D64" s="77">
        <v>19402</v>
      </c>
      <c r="E64" s="109" t="s">
        <v>122</v>
      </c>
      <c r="F64" s="76" t="s">
        <v>1045</v>
      </c>
      <c r="G64" s="77" t="s">
        <v>82</v>
      </c>
      <c r="H64" s="78">
        <v>6</v>
      </c>
      <c r="I64" s="88">
        <v>30000</v>
      </c>
      <c r="J64" s="78" t="s">
        <v>64</v>
      </c>
      <c r="K64" s="78" t="s">
        <v>63</v>
      </c>
      <c r="L64" s="78" t="s">
        <v>434</v>
      </c>
      <c r="M64" s="27" t="s">
        <v>126</v>
      </c>
      <c r="N64" s="107" t="s">
        <v>434</v>
      </c>
      <c r="O64" s="107" t="s">
        <v>59</v>
      </c>
    </row>
    <row r="65" spans="1:15" s="16" customFormat="1" ht="75" x14ac:dyDescent="0.2">
      <c r="A65" s="78" t="s">
        <v>79</v>
      </c>
      <c r="B65" s="117" t="s">
        <v>123</v>
      </c>
      <c r="C65" s="76" t="s">
        <v>1046</v>
      </c>
      <c r="D65" s="77">
        <v>357634</v>
      </c>
      <c r="E65" s="109" t="s">
        <v>122</v>
      </c>
      <c r="F65" s="76" t="s">
        <v>1047</v>
      </c>
      <c r="G65" s="77" t="s">
        <v>82</v>
      </c>
      <c r="H65" s="156">
        <v>600000</v>
      </c>
      <c r="I65" s="88">
        <v>30000</v>
      </c>
      <c r="J65" s="78" t="s">
        <v>64</v>
      </c>
      <c r="K65" s="78" t="s">
        <v>75</v>
      </c>
      <c r="L65" s="78" t="s">
        <v>434</v>
      </c>
      <c r="M65" s="27" t="s">
        <v>126</v>
      </c>
      <c r="N65" s="107" t="s">
        <v>434</v>
      </c>
      <c r="O65" s="107" t="s">
        <v>59</v>
      </c>
    </row>
    <row r="66" spans="1:15" s="16" customFormat="1" ht="75" x14ac:dyDescent="0.2">
      <c r="A66" s="78" t="s">
        <v>79</v>
      </c>
      <c r="B66" s="117" t="s">
        <v>123</v>
      </c>
      <c r="C66" s="76" t="s">
        <v>1048</v>
      </c>
      <c r="D66" s="77">
        <v>392350</v>
      </c>
      <c r="E66" s="109" t="s">
        <v>122</v>
      </c>
      <c r="F66" s="76" t="s">
        <v>1049</v>
      </c>
      <c r="G66" s="77" t="s">
        <v>82</v>
      </c>
      <c r="H66" s="78">
        <v>2</v>
      </c>
      <c r="I66" s="88">
        <v>18000</v>
      </c>
      <c r="J66" s="78" t="s">
        <v>64</v>
      </c>
      <c r="K66" s="78" t="s">
        <v>75</v>
      </c>
      <c r="L66" s="78" t="s">
        <v>434</v>
      </c>
      <c r="M66" s="27" t="s">
        <v>126</v>
      </c>
      <c r="N66" s="107" t="s">
        <v>434</v>
      </c>
      <c r="O66" s="107" t="s">
        <v>59</v>
      </c>
    </row>
    <row r="67" spans="1:15" s="16" customFormat="1" ht="75" x14ac:dyDescent="0.2">
      <c r="A67" s="78" t="s">
        <v>79</v>
      </c>
      <c r="B67" s="117" t="s">
        <v>123</v>
      </c>
      <c r="C67" s="76" t="s">
        <v>1050</v>
      </c>
      <c r="D67" s="77">
        <v>27456</v>
      </c>
      <c r="E67" s="109" t="s">
        <v>122</v>
      </c>
      <c r="F67" s="76" t="s">
        <v>431</v>
      </c>
      <c r="G67" s="77" t="s">
        <v>82</v>
      </c>
      <c r="H67" s="78">
        <v>2</v>
      </c>
      <c r="I67" s="88">
        <v>2000</v>
      </c>
      <c r="J67" s="78" t="s">
        <v>64</v>
      </c>
      <c r="K67" s="78" t="s">
        <v>75</v>
      </c>
      <c r="L67" s="78" t="s">
        <v>434</v>
      </c>
      <c r="M67" s="27" t="s">
        <v>126</v>
      </c>
      <c r="N67" s="107" t="s">
        <v>434</v>
      </c>
      <c r="O67" s="107" t="s">
        <v>59</v>
      </c>
    </row>
    <row r="68" spans="1:15" s="16" customFormat="1" ht="75" x14ac:dyDescent="0.2">
      <c r="A68" s="78" t="s">
        <v>79</v>
      </c>
      <c r="B68" s="117" t="s">
        <v>123</v>
      </c>
      <c r="C68" s="76" t="s">
        <v>1051</v>
      </c>
      <c r="D68" s="77">
        <v>357122</v>
      </c>
      <c r="E68" s="109" t="s">
        <v>122</v>
      </c>
      <c r="F68" s="76" t="s">
        <v>1049</v>
      </c>
      <c r="G68" s="77" t="s">
        <v>82</v>
      </c>
      <c r="H68" s="78">
        <v>40</v>
      </c>
      <c r="I68" s="88">
        <v>28000</v>
      </c>
      <c r="J68" s="78" t="s">
        <v>64</v>
      </c>
      <c r="K68" s="78" t="s">
        <v>75</v>
      </c>
      <c r="L68" s="78" t="s">
        <v>434</v>
      </c>
      <c r="M68" s="27" t="s">
        <v>126</v>
      </c>
      <c r="N68" s="107" t="s">
        <v>434</v>
      </c>
      <c r="O68" s="107" t="s">
        <v>59</v>
      </c>
    </row>
    <row r="69" spans="1:15" s="16" customFormat="1" ht="75" x14ac:dyDescent="0.2">
      <c r="A69" s="78" t="s">
        <v>79</v>
      </c>
      <c r="B69" s="117" t="s">
        <v>123</v>
      </c>
      <c r="C69" s="76" t="s">
        <v>1052</v>
      </c>
      <c r="D69" s="77">
        <v>254868</v>
      </c>
      <c r="E69" s="109" t="s">
        <v>122</v>
      </c>
      <c r="F69" s="76" t="s">
        <v>1049</v>
      </c>
      <c r="G69" s="77" t="s">
        <v>82</v>
      </c>
      <c r="H69" s="156">
        <v>8000</v>
      </c>
      <c r="I69" s="88">
        <v>8000</v>
      </c>
      <c r="J69" s="78" t="s">
        <v>64</v>
      </c>
      <c r="K69" s="78" t="s">
        <v>75</v>
      </c>
      <c r="L69" s="78" t="s">
        <v>434</v>
      </c>
      <c r="M69" s="27" t="s">
        <v>126</v>
      </c>
      <c r="N69" s="107" t="s">
        <v>434</v>
      </c>
      <c r="O69" s="107" t="s">
        <v>59</v>
      </c>
    </row>
    <row r="70" spans="1:15" s="16" customFormat="1" ht="75" x14ac:dyDescent="0.2">
      <c r="A70" s="78" t="s">
        <v>79</v>
      </c>
      <c r="B70" s="117" t="s">
        <v>123</v>
      </c>
      <c r="C70" s="76" t="s">
        <v>1053</v>
      </c>
      <c r="D70" s="77">
        <v>441033</v>
      </c>
      <c r="E70" s="109" t="s">
        <v>122</v>
      </c>
      <c r="F70" s="76" t="s">
        <v>431</v>
      </c>
      <c r="G70" s="77" t="s">
        <v>82</v>
      </c>
      <c r="H70" s="156">
        <v>4000</v>
      </c>
      <c r="I70" s="88">
        <v>8000</v>
      </c>
      <c r="J70" s="78" t="s">
        <v>64</v>
      </c>
      <c r="K70" s="78" t="s">
        <v>75</v>
      </c>
      <c r="L70" s="78" t="s">
        <v>434</v>
      </c>
      <c r="M70" s="27" t="s">
        <v>126</v>
      </c>
      <c r="N70" s="107" t="s">
        <v>434</v>
      </c>
      <c r="O70" s="107" t="s">
        <v>59</v>
      </c>
    </row>
    <row r="71" spans="1:15" s="16" customFormat="1" ht="75" x14ac:dyDescent="0.2">
      <c r="A71" s="78" t="s">
        <v>79</v>
      </c>
      <c r="B71" s="117" t="s">
        <v>123</v>
      </c>
      <c r="C71" s="76" t="s">
        <v>1054</v>
      </c>
      <c r="D71" s="77">
        <v>331091</v>
      </c>
      <c r="E71" s="109" t="s">
        <v>122</v>
      </c>
      <c r="F71" s="76" t="s">
        <v>431</v>
      </c>
      <c r="G71" s="77" t="s">
        <v>82</v>
      </c>
      <c r="H71" s="156">
        <v>18000</v>
      </c>
      <c r="I71" s="88">
        <v>27000</v>
      </c>
      <c r="J71" s="78" t="s">
        <v>64</v>
      </c>
      <c r="K71" s="78" t="s">
        <v>75</v>
      </c>
      <c r="L71" s="78" t="s">
        <v>434</v>
      </c>
      <c r="M71" s="27" t="s">
        <v>126</v>
      </c>
      <c r="N71" s="107" t="s">
        <v>434</v>
      </c>
      <c r="O71" s="107" t="s">
        <v>59</v>
      </c>
    </row>
    <row r="72" spans="1:15" s="16" customFormat="1" ht="75" x14ac:dyDescent="0.2">
      <c r="A72" s="78" t="s">
        <v>79</v>
      </c>
      <c r="B72" s="117" t="s">
        <v>123</v>
      </c>
      <c r="C72" s="76" t="s">
        <v>1055</v>
      </c>
      <c r="D72" s="77">
        <v>244928</v>
      </c>
      <c r="E72" s="109" t="s">
        <v>122</v>
      </c>
      <c r="F72" s="76" t="s">
        <v>431</v>
      </c>
      <c r="G72" s="77" t="s">
        <v>82</v>
      </c>
      <c r="H72" s="156">
        <v>3000</v>
      </c>
      <c r="I72" s="88">
        <v>6000</v>
      </c>
      <c r="J72" s="78" t="s">
        <v>64</v>
      </c>
      <c r="K72" s="78" t="s">
        <v>75</v>
      </c>
      <c r="L72" s="78" t="s">
        <v>434</v>
      </c>
      <c r="M72" s="27" t="s">
        <v>126</v>
      </c>
      <c r="N72" s="107" t="s">
        <v>434</v>
      </c>
      <c r="O72" s="107" t="s">
        <v>59</v>
      </c>
    </row>
    <row r="73" spans="1:15" s="16" customFormat="1" ht="75" x14ac:dyDescent="0.2">
      <c r="A73" s="78" t="s">
        <v>79</v>
      </c>
      <c r="B73" s="117" t="s">
        <v>123</v>
      </c>
      <c r="C73" s="76" t="s">
        <v>1056</v>
      </c>
      <c r="D73" s="77">
        <v>362117</v>
      </c>
      <c r="E73" s="109" t="s">
        <v>122</v>
      </c>
      <c r="F73" s="76" t="s">
        <v>431</v>
      </c>
      <c r="G73" s="77" t="s">
        <v>82</v>
      </c>
      <c r="H73" s="156">
        <v>3000</v>
      </c>
      <c r="I73" s="88">
        <v>15000</v>
      </c>
      <c r="J73" s="78" t="s">
        <v>64</v>
      </c>
      <c r="K73" s="78" t="s">
        <v>75</v>
      </c>
      <c r="L73" s="78" t="s">
        <v>434</v>
      </c>
      <c r="M73" s="27" t="s">
        <v>126</v>
      </c>
      <c r="N73" s="107" t="s">
        <v>434</v>
      </c>
      <c r="O73" s="107" t="s">
        <v>59</v>
      </c>
    </row>
    <row r="74" spans="1:15" s="16" customFormat="1" ht="75" x14ac:dyDescent="0.2">
      <c r="A74" s="78" t="s">
        <v>79</v>
      </c>
      <c r="B74" s="117" t="s">
        <v>123</v>
      </c>
      <c r="C74" s="76" t="s">
        <v>1057</v>
      </c>
      <c r="D74" s="77">
        <v>362117</v>
      </c>
      <c r="E74" s="109" t="s">
        <v>122</v>
      </c>
      <c r="F74" s="76" t="s">
        <v>431</v>
      </c>
      <c r="G74" s="77" t="s">
        <v>82</v>
      </c>
      <c r="H74" s="156">
        <v>2000</v>
      </c>
      <c r="I74" s="88">
        <v>12000</v>
      </c>
      <c r="J74" s="78" t="s">
        <v>64</v>
      </c>
      <c r="K74" s="78" t="s">
        <v>75</v>
      </c>
      <c r="L74" s="78" t="s">
        <v>434</v>
      </c>
      <c r="M74" s="27" t="s">
        <v>126</v>
      </c>
      <c r="N74" s="107" t="s">
        <v>434</v>
      </c>
      <c r="O74" s="107" t="s">
        <v>59</v>
      </c>
    </row>
    <row r="75" spans="1:15" s="16" customFormat="1" ht="75" x14ac:dyDescent="0.2">
      <c r="A75" s="78" t="s">
        <v>79</v>
      </c>
      <c r="B75" s="117" t="s">
        <v>123</v>
      </c>
      <c r="C75" s="76" t="s">
        <v>1058</v>
      </c>
      <c r="D75" s="77">
        <v>362117</v>
      </c>
      <c r="E75" s="109" t="s">
        <v>122</v>
      </c>
      <c r="F75" s="76" t="s">
        <v>431</v>
      </c>
      <c r="G75" s="77" t="s">
        <v>82</v>
      </c>
      <c r="H75" s="156">
        <v>6250</v>
      </c>
      <c r="I75" s="88">
        <v>50000</v>
      </c>
      <c r="J75" s="78" t="s">
        <v>64</v>
      </c>
      <c r="K75" s="78" t="s">
        <v>75</v>
      </c>
      <c r="L75" s="78" t="s">
        <v>434</v>
      </c>
      <c r="M75" s="27" t="s">
        <v>126</v>
      </c>
      <c r="N75" s="107" t="s">
        <v>434</v>
      </c>
      <c r="O75" s="107" t="s">
        <v>59</v>
      </c>
    </row>
    <row r="76" spans="1:15" s="16" customFormat="1" ht="75" x14ac:dyDescent="0.2">
      <c r="A76" s="78" t="s">
        <v>79</v>
      </c>
      <c r="B76" s="117" t="s">
        <v>123</v>
      </c>
      <c r="C76" s="76" t="s">
        <v>1059</v>
      </c>
      <c r="D76" s="77">
        <v>3840</v>
      </c>
      <c r="E76" s="109" t="s">
        <v>122</v>
      </c>
      <c r="F76" s="76" t="s">
        <v>431</v>
      </c>
      <c r="G76" s="77" t="s">
        <v>82</v>
      </c>
      <c r="H76" s="78">
        <v>3</v>
      </c>
      <c r="I76" s="88">
        <v>1000</v>
      </c>
      <c r="J76" s="78" t="s">
        <v>64</v>
      </c>
      <c r="K76" s="78" t="s">
        <v>84</v>
      </c>
      <c r="L76" s="78" t="s">
        <v>434</v>
      </c>
      <c r="M76" s="27" t="s">
        <v>126</v>
      </c>
      <c r="N76" s="107" t="s">
        <v>434</v>
      </c>
      <c r="O76" s="107" t="s">
        <v>59</v>
      </c>
    </row>
    <row r="77" spans="1:15" s="16" customFormat="1" ht="75" x14ac:dyDescent="0.2">
      <c r="A77" s="78" t="s">
        <v>79</v>
      </c>
      <c r="B77" s="117" t="s">
        <v>123</v>
      </c>
      <c r="C77" s="76" t="s">
        <v>1060</v>
      </c>
      <c r="D77" s="77">
        <v>25992</v>
      </c>
      <c r="E77" s="109" t="s">
        <v>122</v>
      </c>
      <c r="F77" s="76" t="s">
        <v>431</v>
      </c>
      <c r="G77" s="77" t="s">
        <v>82</v>
      </c>
      <c r="H77" s="78">
        <v>4</v>
      </c>
      <c r="I77" s="88">
        <v>1200</v>
      </c>
      <c r="J77" s="78" t="s">
        <v>64</v>
      </c>
      <c r="K77" s="78" t="s">
        <v>63</v>
      </c>
      <c r="L77" s="78" t="s">
        <v>434</v>
      </c>
      <c r="M77" s="27" t="s">
        <v>126</v>
      </c>
      <c r="N77" s="107" t="s">
        <v>434</v>
      </c>
      <c r="O77" s="107" t="s">
        <v>59</v>
      </c>
    </row>
    <row r="78" spans="1:15" s="16" customFormat="1" ht="75" x14ac:dyDescent="0.2">
      <c r="A78" s="78" t="s">
        <v>79</v>
      </c>
      <c r="B78" s="117" t="s">
        <v>123</v>
      </c>
      <c r="C78" s="76" t="s">
        <v>1061</v>
      </c>
      <c r="D78" s="77">
        <v>27138</v>
      </c>
      <c r="E78" s="109" t="s">
        <v>122</v>
      </c>
      <c r="F78" s="76" t="s">
        <v>431</v>
      </c>
      <c r="G78" s="77" t="s">
        <v>82</v>
      </c>
      <c r="H78" s="78">
        <v>4</v>
      </c>
      <c r="I78" s="88">
        <v>7400</v>
      </c>
      <c r="J78" s="78" t="s">
        <v>64</v>
      </c>
      <c r="K78" s="78" t="s">
        <v>75</v>
      </c>
      <c r="L78" s="78" t="s">
        <v>434</v>
      </c>
      <c r="M78" s="27" t="s">
        <v>126</v>
      </c>
      <c r="N78" s="107" t="s">
        <v>434</v>
      </c>
      <c r="O78" s="107" t="s">
        <v>59</v>
      </c>
    </row>
    <row r="79" spans="1:15" s="16" customFormat="1" ht="75" x14ac:dyDescent="0.2">
      <c r="A79" s="78" t="s">
        <v>79</v>
      </c>
      <c r="B79" s="117" t="s">
        <v>123</v>
      </c>
      <c r="C79" s="76" t="s">
        <v>1062</v>
      </c>
      <c r="D79" s="77">
        <v>25992</v>
      </c>
      <c r="E79" s="109" t="s">
        <v>122</v>
      </c>
      <c r="F79" s="76" t="s">
        <v>1063</v>
      </c>
      <c r="G79" s="77" t="s">
        <v>82</v>
      </c>
      <c r="H79" s="78">
        <v>12</v>
      </c>
      <c r="I79" s="88">
        <v>48000</v>
      </c>
      <c r="J79" s="78" t="s">
        <v>64</v>
      </c>
      <c r="K79" s="78" t="s">
        <v>75</v>
      </c>
      <c r="L79" s="78" t="s">
        <v>434</v>
      </c>
      <c r="M79" s="27" t="s">
        <v>126</v>
      </c>
      <c r="N79" s="107" t="s">
        <v>434</v>
      </c>
      <c r="O79" s="107" t="s">
        <v>59</v>
      </c>
    </row>
    <row r="80" spans="1:15" s="16" customFormat="1" ht="75" x14ac:dyDescent="0.2">
      <c r="A80" s="78" t="s">
        <v>79</v>
      </c>
      <c r="B80" s="117" t="s">
        <v>123</v>
      </c>
      <c r="C80" s="76" t="s">
        <v>1064</v>
      </c>
      <c r="D80" s="77" t="s">
        <v>1065</v>
      </c>
      <c r="E80" s="109" t="s">
        <v>122</v>
      </c>
      <c r="F80" s="76" t="s">
        <v>431</v>
      </c>
      <c r="G80" s="77" t="s">
        <v>82</v>
      </c>
      <c r="H80" s="78">
        <v>100</v>
      </c>
      <c r="I80" s="88">
        <v>25000</v>
      </c>
      <c r="J80" s="78" t="s">
        <v>64</v>
      </c>
      <c r="K80" s="78" t="s">
        <v>63</v>
      </c>
      <c r="L80" s="78" t="s">
        <v>434</v>
      </c>
      <c r="M80" s="27" t="s">
        <v>126</v>
      </c>
      <c r="N80" s="107" t="s">
        <v>434</v>
      </c>
      <c r="O80" s="107" t="s">
        <v>59</v>
      </c>
    </row>
    <row r="81" spans="1:15" s="16" customFormat="1" ht="210" x14ac:dyDescent="0.2">
      <c r="A81" s="78" t="s">
        <v>79</v>
      </c>
      <c r="B81" s="117" t="s">
        <v>123</v>
      </c>
      <c r="C81" s="76" t="s">
        <v>1066</v>
      </c>
      <c r="D81" s="77" t="s">
        <v>1067</v>
      </c>
      <c r="E81" s="109" t="s">
        <v>122</v>
      </c>
      <c r="F81" s="76" t="s">
        <v>1068</v>
      </c>
      <c r="G81" s="77" t="s">
        <v>82</v>
      </c>
      <c r="H81" s="78">
        <v>200</v>
      </c>
      <c r="I81" s="88">
        <v>45500</v>
      </c>
      <c r="J81" s="78" t="s">
        <v>62</v>
      </c>
      <c r="K81" s="78" t="s">
        <v>63</v>
      </c>
      <c r="L81" s="78" t="s">
        <v>434</v>
      </c>
      <c r="M81" s="27" t="s">
        <v>126</v>
      </c>
      <c r="N81" s="107" t="s">
        <v>434</v>
      </c>
      <c r="O81" s="107" t="s">
        <v>59</v>
      </c>
    </row>
    <row r="82" spans="1:15" s="16" customFormat="1" ht="75" x14ac:dyDescent="0.2">
      <c r="A82" s="78" t="s">
        <v>79</v>
      </c>
      <c r="B82" s="117" t="s">
        <v>123</v>
      </c>
      <c r="C82" s="76" t="s">
        <v>1069</v>
      </c>
      <c r="D82" s="77">
        <v>22969</v>
      </c>
      <c r="E82" s="109" t="s">
        <v>122</v>
      </c>
      <c r="F82" s="76" t="s">
        <v>1070</v>
      </c>
      <c r="G82" s="77" t="s">
        <v>82</v>
      </c>
      <c r="H82" s="78">
        <v>4</v>
      </c>
      <c r="I82" s="88">
        <v>40000</v>
      </c>
      <c r="J82" s="78" t="s">
        <v>64</v>
      </c>
      <c r="K82" s="78" t="s">
        <v>75</v>
      </c>
      <c r="L82" s="78" t="s">
        <v>434</v>
      </c>
      <c r="M82" s="27" t="s">
        <v>126</v>
      </c>
      <c r="N82" s="107" t="s">
        <v>434</v>
      </c>
      <c r="O82" s="107" t="s">
        <v>59</v>
      </c>
    </row>
    <row r="83" spans="1:15" s="16" customFormat="1" ht="75" x14ac:dyDescent="0.2">
      <c r="A83" s="78" t="s">
        <v>79</v>
      </c>
      <c r="B83" s="117" t="s">
        <v>123</v>
      </c>
      <c r="C83" s="76" t="s">
        <v>1071</v>
      </c>
      <c r="D83" s="77">
        <v>17353</v>
      </c>
      <c r="E83" s="109" t="s">
        <v>122</v>
      </c>
      <c r="F83" s="76" t="s">
        <v>1070</v>
      </c>
      <c r="G83" s="77" t="s">
        <v>82</v>
      </c>
      <c r="H83" s="78">
        <v>1</v>
      </c>
      <c r="I83" s="157">
        <v>20000</v>
      </c>
      <c r="J83" s="78" t="s">
        <v>64</v>
      </c>
      <c r="K83" s="78" t="s">
        <v>75</v>
      </c>
      <c r="L83" s="78" t="s">
        <v>434</v>
      </c>
      <c r="M83" s="27" t="s">
        <v>126</v>
      </c>
      <c r="N83" s="107" t="s">
        <v>434</v>
      </c>
      <c r="O83" s="107" t="s">
        <v>59</v>
      </c>
    </row>
    <row r="84" spans="1:15" s="16" customFormat="1" ht="75" x14ac:dyDescent="0.2">
      <c r="A84" s="112" t="s">
        <v>79</v>
      </c>
      <c r="B84" s="117" t="s">
        <v>123</v>
      </c>
      <c r="C84" s="76" t="s">
        <v>1072</v>
      </c>
      <c r="D84" s="77" t="s">
        <v>1073</v>
      </c>
      <c r="E84" s="109" t="s">
        <v>122</v>
      </c>
      <c r="F84" s="76" t="s">
        <v>1070</v>
      </c>
      <c r="G84" s="77" t="s">
        <v>82</v>
      </c>
      <c r="H84" s="78">
        <v>15</v>
      </c>
      <c r="I84" s="88">
        <v>7000</v>
      </c>
      <c r="J84" s="78" t="s">
        <v>62</v>
      </c>
      <c r="K84" s="78" t="s">
        <v>63</v>
      </c>
      <c r="L84" s="107" t="s">
        <v>434</v>
      </c>
      <c r="M84" s="27" t="s">
        <v>126</v>
      </c>
      <c r="N84" s="107" t="s">
        <v>434</v>
      </c>
      <c r="O84" s="107" t="s">
        <v>59</v>
      </c>
    </row>
    <row r="85" spans="1:15" s="16" customFormat="1" ht="75" x14ac:dyDescent="0.2">
      <c r="A85" s="112" t="s">
        <v>79</v>
      </c>
      <c r="B85" s="117" t="s">
        <v>123</v>
      </c>
      <c r="C85" s="76" t="s">
        <v>1074</v>
      </c>
      <c r="D85" s="77">
        <v>25399</v>
      </c>
      <c r="E85" s="109" t="s">
        <v>122</v>
      </c>
      <c r="F85" s="76" t="s">
        <v>1070</v>
      </c>
      <c r="G85" s="77" t="s">
        <v>82</v>
      </c>
      <c r="H85" s="78">
        <v>1</v>
      </c>
      <c r="I85" s="88">
        <v>20000</v>
      </c>
      <c r="J85" s="78" t="s">
        <v>62</v>
      </c>
      <c r="K85" s="78" t="s">
        <v>75</v>
      </c>
      <c r="L85" s="75" t="s">
        <v>434</v>
      </c>
      <c r="M85" s="27" t="s">
        <v>126</v>
      </c>
      <c r="N85" s="107" t="s">
        <v>434</v>
      </c>
      <c r="O85" s="107" t="s">
        <v>59</v>
      </c>
    </row>
    <row r="86" spans="1:15" s="16" customFormat="1" ht="75" x14ac:dyDescent="0.2">
      <c r="A86" s="155" t="s">
        <v>79</v>
      </c>
      <c r="B86" s="117" t="s">
        <v>123</v>
      </c>
      <c r="C86" s="158" t="s">
        <v>1075</v>
      </c>
      <c r="D86" s="77">
        <v>10314</v>
      </c>
      <c r="E86" s="109" t="s">
        <v>122</v>
      </c>
      <c r="F86" s="76" t="s">
        <v>1070</v>
      </c>
      <c r="G86" s="77" t="s">
        <v>82</v>
      </c>
      <c r="H86" s="78">
        <v>30</v>
      </c>
      <c r="I86" s="88">
        <v>30000</v>
      </c>
      <c r="J86" s="78" t="s">
        <v>62</v>
      </c>
      <c r="K86" s="78" t="s">
        <v>75</v>
      </c>
      <c r="L86" s="78" t="s">
        <v>434</v>
      </c>
      <c r="M86" s="27" t="s">
        <v>126</v>
      </c>
      <c r="N86" s="107" t="s">
        <v>434</v>
      </c>
      <c r="O86" s="107" t="s">
        <v>59</v>
      </c>
    </row>
    <row r="87" spans="1:15" s="16" customFormat="1" ht="75" x14ac:dyDescent="0.2">
      <c r="A87" s="78" t="s">
        <v>79</v>
      </c>
      <c r="B87" s="300" t="s">
        <v>68</v>
      </c>
      <c r="C87" s="258" t="s">
        <v>1076</v>
      </c>
      <c r="D87" s="259">
        <v>344072</v>
      </c>
      <c r="E87" s="302" t="s">
        <v>122</v>
      </c>
      <c r="F87" s="258" t="s">
        <v>1077</v>
      </c>
      <c r="G87" s="259" t="s">
        <v>82</v>
      </c>
      <c r="H87" s="266">
        <v>2</v>
      </c>
      <c r="I87" s="304">
        <v>600</v>
      </c>
      <c r="J87" s="266" t="s">
        <v>64</v>
      </c>
      <c r="K87" s="266" t="s">
        <v>75</v>
      </c>
      <c r="L87" s="306"/>
      <c r="M87" s="71"/>
      <c r="N87" s="71"/>
      <c r="O87" s="71"/>
    </row>
    <row r="88" spans="1:15" s="16" customFormat="1" ht="45" x14ac:dyDescent="0.2">
      <c r="A88" s="78" t="s">
        <v>79</v>
      </c>
      <c r="B88" s="117" t="s">
        <v>130</v>
      </c>
      <c r="C88" s="76" t="s">
        <v>1078</v>
      </c>
      <c r="D88" s="77" t="s">
        <v>1079</v>
      </c>
      <c r="E88" s="107" t="s">
        <v>129</v>
      </c>
      <c r="F88" s="76" t="s">
        <v>1080</v>
      </c>
      <c r="G88" s="77" t="s">
        <v>121</v>
      </c>
      <c r="H88" s="78" t="s">
        <v>1081</v>
      </c>
      <c r="I88" s="88">
        <v>11000</v>
      </c>
      <c r="J88" s="112" t="s">
        <v>64</v>
      </c>
      <c r="K88" s="112" t="s">
        <v>75</v>
      </c>
      <c r="L88" s="78"/>
      <c r="M88" s="27" t="s">
        <v>126</v>
      </c>
      <c r="N88" s="26"/>
      <c r="O88" s="27" t="s">
        <v>59</v>
      </c>
    </row>
    <row r="89" spans="1:15" s="16" customFormat="1" ht="75" x14ac:dyDescent="0.25">
      <c r="A89" s="155" t="s">
        <v>79</v>
      </c>
      <c r="B89" s="117" t="s">
        <v>1082</v>
      </c>
      <c r="C89" s="254" t="s">
        <v>1083</v>
      </c>
      <c r="D89" s="77">
        <v>24708</v>
      </c>
      <c r="E89" s="194" t="s">
        <v>135</v>
      </c>
      <c r="F89" s="76" t="s">
        <v>1084</v>
      </c>
      <c r="G89" s="259" t="s">
        <v>114</v>
      </c>
      <c r="H89" s="78" t="s">
        <v>1085</v>
      </c>
      <c r="I89" s="88">
        <v>7598.71</v>
      </c>
      <c r="J89" s="78" t="s">
        <v>64</v>
      </c>
      <c r="K89" s="112" t="s">
        <v>63</v>
      </c>
      <c r="L89" s="266" t="s">
        <v>1086</v>
      </c>
      <c r="M89" s="27" t="s">
        <v>126</v>
      </c>
      <c r="N89" s="26"/>
      <c r="O89" s="27" t="s">
        <v>59</v>
      </c>
    </row>
    <row r="90" spans="1:15" s="16" customFormat="1" ht="75" x14ac:dyDescent="0.25">
      <c r="A90" s="155" t="s">
        <v>79</v>
      </c>
      <c r="B90" s="117" t="s">
        <v>68</v>
      </c>
      <c r="C90" s="254" t="s">
        <v>1087</v>
      </c>
      <c r="D90" s="77">
        <v>24708</v>
      </c>
      <c r="E90" s="194" t="s">
        <v>135</v>
      </c>
      <c r="F90" s="258" t="s">
        <v>1088</v>
      </c>
      <c r="G90" s="259" t="s">
        <v>114</v>
      </c>
      <c r="H90" s="78" t="s">
        <v>1089</v>
      </c>
      <c r="I90" s="88">
        <v>15600</v>
      </c>
      <c r="J90" s="78" t="s">
        <v>64</v>
      </c>
      <c r="K90" s="112" t="s">
        <v>63</v>
      </c>
      <c r="L90" s="78"/>
      <c r="M90" s="27" t="s">
        <v>126</v>
      </c>
      <c r="N90" s="26"/>
      <c r="O90" s="27" t="s">
        <v>59</v>
      </c>
    </row>
    <row r="91" spans="1:15" s="16" customFormat="1" ht="30" x14ac:dyDescent="0.2">
      <c r="A91" s="78" t="s">
        <v>79</v>
      </c>
      <c r="B91" s="117" t="s">
        <v>141</v>
      </c>
      <c r="C91" s="253" t="s">
        <v>1090</v>
      </c>
      <c r="D91" s="77">
        <v>2097</v>
      </c>
      <c r="E91" s="194" t="s">
        <v>140</v>
      </c>
      <c r="F91" s="256" t="s">
        <v>1091</v>
      </c>
      <c r="G91" s="77" t="s">
        <v>128</v>
      </c>
      <c r="H91" s="260" t="s">
        <v>1092</v>
      </c>
      <c r="I91" s="88">
        <v>25000</v>
      </c>
      <c r="J91" s="112" t="s">
        <v>62</v>
      </c>
      <c r="K91" s="265" t="s">
        <v>63</v>
      </c>
      <c r="L91" s="78"/>
      <c r="M91" s="27" t="s">
        <v>126</v>
      </c>
      <c r="N91" s="26"/>
      <c r="O91" s="27" t="s">
        <v>59</v>
      </c>
    </row>
    <row r="92" spans="1:15" s="16" customFormat="1" ht="75" x14ac:dyDescent="0.2">
      <c r="A92" s="78" t="s">
        <v>79</v>
      </c>
      <c r="B92" s="117" t="s">
        <v>68</v>
      </c>
      <c r="C92" s="76" t="s">
        <v>1093</v>
      </c>
      <c r="D92" s="77">
        <v>150589</v>
      </c>
      <c r="E92" s="109" t="s">
        <v>145</v>
      </c>
      <c r="F92" s="76" t="s">
        <v>1077</v>
      </c>
      <c r="G92" s="77" t="s">
        <v>82</v>
      </c>
      <c r="H92" s="78">
        <v>20</v>
      </c>
      <c r="I92" s="88">
        <v>600</v>
      </c>
      <c r="J92" s="78" t="s">
        <v>64</v>
      </c>
      <c r="K92" s="78" t="s">
        <v>75</v>
      </c>
      <c r="L92" s="78" t="s">
        <v>434</v>
      </c>
      <c r="M92" s="27" t="s">
        <v>126</v>
      </c>
      <c r="N92" s="107" t="s">
        <v>434</v>
      </c>
      <c r="O92" s="107" t="s">
        <v>59</v>
      </c>
    </row>
    <row r="93" spans="1:15" s="16" customFormat="1" ht="60" x14ac:dyDescent="0.2">
      <c r="A93" s="246" t="s">
        <v>137</v>
      </c>
      <c r="B93" s="117" t="s">
        <v>138</v>
      </c>
      <c r="C93" s="76" t="s">
        <v>1094</v>
      </c>
      <c r="D93" s="77" t="s">
        <v>1095</v>
      </c>
      <c r="E93" s="109" t="s">
        <v>145</v>
      </c>
      <c r="F93" s="76" t="s">
        <v>1096</v>
      </c>
      <c r="G93" s="77" t="s">
        <v>114</v>
      </c>
      <c r="H93" s="112" t="s">
        <v>1097</v>
      </c>
      <c r="I93" s="88">
        <v>2300</v>
      </c>
      <c r="J93" s="78" t="s">
        <v>64</v>
      </c>
      <c r="K93" s="112" t="s">
        <v>63</v>
      </c>
      <c r="L93" s="112"/>
      <c r="M93" s="27" t="s">
        <v>126</v>
      </c>
      <c r="N93" s="26"/>
      <c r="O93" s="27" t="s">
        <v>59</v>
      </c>
    </row>
    <row r="94" spans="1:15" s="16" customFormat="1" ht="30" x14ac:dyDescent="0.2">
      <c r="A94" s="75" t="s">
        <v>137</v>
      </c>
      <c r="B94" s="117" t="s">
        <v>138</v>
      </c>
      <c r="C94" s="76" t="s">
        <v>1098</v>
      </c>
      <c r="D94" s="77">
        <v>24287</v>
      </c>
      <c r="E94" s="109" t="s">
        <v>145</v>
      </c>
      <c r="F94" s="76" t="s">
        <v>1099</v>
      </c>
      <c r="G94" s="77" t="s">
        <v>121</v>
      </c>
      <c r="H94" s="78">
        <v>12</v>
      </c>
      <c r="I94" s="88">
        <v>4696</v>
      </c>
      <c r="J94" s="78" t="s">
        <v>62</v>
      </c>
      <c r="K94" s="78" t="s">
        <v>75</v>
      </c>
      <c r="L94" s="78"/>
      <c r="M94" s="27" t="s">
        <v>126</v>
      </c>
      <c r="N94" s="26"/>
      <c r="O94" s="27" t="s">
        <v>59</v>
      </c>
    </row>
    <row r="95" spans="1:15" s="16" customFormat="1" ht="30" x14ac:dyDescent="0.2">
      <c r="A95" s="192" t="s">
        <v>137</v>
      </c>
      <c r="B95" s="117" t="s">
        <v>138</v>
      </c>
      <c r="C95" s="76" t="s">
        <v>1100</v>
      </c>
      <c r="D95" s="77">
        <v>3697</v>
      </c>
      <c r="E95" s="109" t="s">
        <v>145</v>
      </c>
      <c r="F95" s="76" t="s">
        <v>1101</v>
      </c>
      <c r="G95" s="77" t="s">
        <v>121</v>
      </c>
      <c r="H95" s="78" t="s">
        <v>1102</v>
      </c>
      <c r="I95" s="88">
        <v>3384</v>
      </c>
      <c r="J95" s="78" t="s">
        <v>62</v>
      </c>
      <c r="K95" s="78" t="s">
        <v>63</v>
      </c>
      <c r="L95" s="78"/>
      <c r="M95" s="27" t="s">
        <v>126</v>
      </c>
      <c r="N95" s="26"/>
      <c r="O95" s="27" t="s">
        <v>59</v>
      </c>
    </row>
    <row r="96" spans="1:15" s="16" customFormat="1" ht="45" x14ac:dyDescent="0.2">
      <c r="A96" s="247" t="s">
        <v>137</v>
      </c>
      <c r="B96" s="117" t="s">
        <v>138</v>
      </c>
      <c r="C96" s="76" t="s">
        <v>1103</v>
      </c>
      <c r="D96" s="77">
        <v>3417</v>
      </c>
      <c r="E96" s="109" t="s">
        <v>145</v>
      </c>
      <c r="F96" s="76" t="s">
        <v>1104</v>
      </c>
      <c r="G96" s="77" t="s">
        <v>100</v>
      </c>
      <c r="H96" s="78">
        <v>2</v>
      </c>
      <c r="I96" s="88">
        <v>2326.15</v>
      </c>
      <c r="J96" s="78" t="s">
        <v>64</v>
      </c>
      <c r="K96" s="78" t="s">
        <v>75</v>
      </c>
      <c r="L96" s="78"/>
      <c r="M96" s="27" t="s">
        <v>126</v>
      </c>
      <c r="N96" s="26"/>
      <c r="O96" s="27" t="s">
        <v>59</v>
      </c>
    </row>
    <row r="97" spans="1:15" s="16" customFormat="1" ht="60" x14ac:dyDescent="0.2">
      <c r="A97" s="141" t="s">
        <v>142</v>
      </c>
      <c r="B97" s="117" t="s">
        <v>143</v>
      </c>
      <c r="C97" s="76" t="s">
        <v>1105</v>
      </c>
      <c r="D97" s="77" t="s">
        <v>1095</v>
      </c>
      <c r="E97" s="109" t="s">
        <v>145</v>
      </c>
      <c r="F97" s="76" t="s">
        <v>1096</v>
      </c>
      <c r="G97" s="77" t="s">
        <v>114</v>
      </c>
      <c r="H97" s="112" t="s">
        <v>1106</v>
      </c>
      <c r="I97" s="88">
        <v>7816</v>
      </c>
      <c r="J97" s="78" t="s">
        <v>64</v>
      </c>
      <c r="K97" s="112" t="s">
        <v>63</v>
      </c>
      <c r="L97" s="112"/>
      <c r="M97" s="27" t="s">
        <v>126</v>
      </c>
      <c r="N97" s="26"/>
      <c r="O97" s="27" t="s">
        <v>59</v>
      </c>
    </row>
    <row r="98" spans="1:15" s="16" customFormat="1" ht="30" x14ac:dyDescent="0.2">
      <c r="A98" s="247" t="s">
        <v>142</v>
      </c>
      <c r="B98" s="117" t="s">
        <v>143</v>
      </c>
      <c r="C98" s="76" t="s">
        <v>1098</v>
      </c>
      <c r="D98" s="77">
        <v>24287</v>
      </c>
      <c r="E98" s="109" t="s">
        <v>145</v>
      </c>
      <c r="F98" s="76" t="s">
        <v>1099</v>
      </c>
      <c r="G98" s="77" t="s">
        <v>121</v>
      </c>
      <c r="H98" s="78">
        <v>12</v>
      </c>
      <c r="I98" s="88">
        <v>4800</v>
      </c>
      <c r="J98" s="78" t="s">
        <v>62</v>
      </c>
      <c r="K98" s="78" t="s">
        <v>75</v>
      </c>
      <c r="L98" s="78"/>
      <c r="M98" s="27" t="s">
        <v>126</v>
      </c>
      <c r="N98" s="26"/>
      <c r="O98" s="27" t="s">
        <v>59</v>
      </c>
    </row>
    <row r="99" spans="1:15" s="16" customFormat="1" ht="30" x14ac:dyDescent="0.2">
      <c r="A99" s="141" t="s">
        <v>142</v>
      </c>
      <c r="B99" s="117" t="s">
        <v>143</v>
      </c>
      <c r="C99" s="76" t="s">
        <v>1100</v>
      </c>
      <c r="D99" s="77">
        <v>3697</v>
      </c>
      <c r="E99" s="109" t="s">
        <v>145</v>
      </c>
      <c r="F99" s="76" t="s">
        <v>1101</v>
      </c>
      <c r="G99" s="77" t="s">
        <v>121</v>
      </c>
      <c r="H99" s="78" t="s">
        <v>1107</v>
      </c>
      <c r="I99" s="88">
        <v>5845</v>
      </c>
      <c r="J99" s="78" t="s">
        <v>62</v>
      </c>
      <c r="K99" s="78" t="s">
        <v>63</v>
      </c>
      <c r="L99" s="78"/>
      <c r="M99" s="27" t="s">
        <v>126</v>
      </c>
      <c r="N99" s="26"/>
      <c r="O99" s="27" t="s">
        <v>59</v>
      </c>
    </row>
    <row r="100" spans="1:15" s="16" customFormat="1" ht="45" x14ac:dyDescent="0.2">
      <c r="A100" s="141" t="s">
        <v>142</v>
      </c>
      <c r="B100" s="117" t="s">
        <v>143</v>
      </c>
      <c r="C100" s="76" t="s">
        <v>1108</v>
      </c>
      <c r="D100" s="77">
        <v>445995</v>
      </c>
      <c r="E100" s="109" t="s">
        <v>145</v>
      </c>
      <c r="F100" s="76" t="s">
        <v>1109</v>
      </c>
      <c r="G100" s="77" t="s">
        <v>114</v>
      </c>
      <c r="H100" s="78">
        <v>136</v>
      </c>
      <c r="I100" s="88">
        <v>989</v>
      </c>
      <c r="J100" s="78" t="s">
        <v>62</v>
      </c>
      <c r="K100" s="78" t="s">
        <v>63</v>
      </c>
      <c r="L100" s="78"/>
      <c r="M100" s="27" t="s">
        <v>126</v>
      </c>
      <c r="N100" s="26"/>
      <c r="O100" s="27" t="s">
        <v>59</v>
      </c>
    </row>
    <row r="101" spans="1:15" s="16" customFormat="1" ht="45" x14ac:dyDescent="0.2">
      <c r="A101" s="250" t="s">
        <v>142</v>
      </c>
      <c r="B101" s="117" t="s">
        <v>143</v>
      </c>
      <c r="C101" s="76" t="s">
        <v>1103</v>
      </c>
      <c r="D101" s="77">
        <v>3417</v>
      </c>
      <c r="E101" s="109" t="s">
        <v>145</v>
      </c>
      <c r="F101" s="76" t="s">
        <v>1104</v>
      </c>
      <c r="G101" s="77" t="s">
        <v>100</v>
      </c>
      <c r="H101" s="78">
        <v>2</v>
      </c>
      <c r="I101" s="88">
        <v>720</v>
      </c>
      <c r="J101" s="78" t="s">
        <v>64</v>
      </c>
      <c r="K101" s="78" t="s">
        <v>75</v>
      </c>
      <c r="L101" s="78"/>
      <c r="M101" s="27" t="s">
        <v>126</v>
      </c>
      <c r="N101" s="26"/>
      <c r="O101" s="27" t="s">
        <v>59</v>
      </c>
    </row>
    <row r="102" spans="1:15" s="16" customFormat="1" ht="45" x14ac:dyDescent="0.2">
      <c r="A102" s="141" t="s">
        <v>147</v>
      </c>
      <c r="B102" s="117" t="s">
        <v>148</v>
      </c>
      <c r="C102" s="76" t="s">
        <v>1094</v>
      </c>
      <c r="D102" s="77" t="s">
        <v>1095</v>
      </c>
      <c r="E102" s="109" t="s">
        <v>145</v>
      </c>
      <c r="F102" s="76" t="s">
        <v>1110</v>
      </c>
      <c r="G102" s="77" t="s">
        <v>114</v>
      </c>
      <c r="H102" s="78" t="s">
        <v>1111</v>
      </c>
      <c r="I102" s="88">
        <v>5054.6000000000004</v>
      </c>
      <c r="J102" s="78" t="s">
        <v>64</v>
      </c>
      <c r="K102" s="78" t="s">
        <v>63</v>
      </c>
      <c r="L102" s="78"/>
      <c r="M102" s="27" t="s">
        <v>126</v>
      </c>
      <c r="N102" s="26"/>
      <c r="O102" s="27" t="s">
        <v>59</v>
      </c>
    </row>
    <row r="103" spans="1:15" s="16" customFormat="1" ht="30" x14ac:dyDescent="0.2">
      <c r="A103" s="247" t="s">
        <v>147</v>
      </c>
      <c r="B103" s="117" t="s">
        <v>148</v>
      </c>
      <c r="C103" s="76" t="s">
        <v>1098</v>
      </c>
      <c r="D103" s="77">
        <v>24287</v>
      </c>
      <c r="E103" s="109" t="s">
        <v>145</v>
      </c>
      <c r="F103" s="76" t="s">
        <v>1099</v>
      </c>
      <c r="G103" s="77" t="s">
        <v>121</v>
      </c>
      <c r="H103" s="78">
        <v>12</v>
      </c>
      <c r="I103" s="88">
        <v>10800</v>
      </c>
      <c r="J103" s="78" t="s">
        <v>62</v>
      </c>
      <c r="K103" s="78" t="s">
        <v>75</v>
      </c>
      <c r="L103" s="78"/>
      <c r="M103" s="27" t="s">
        <v>126</v>
      </c>
      <c r="N103" s="26"/>
      <c r="O103" s="27" t="s">
        <v>59</v>
      </c>
    </row>
    <row r="104" spans="1:15" s="16" customFormat="1" ht="30" x14ac:dyDescent="0.2">
      <c r="A104" s="247" t="s">
        <v>147</v>
      </c>
      <c r="B104" s="117" t="s">
        <v>148</v>
      </c>
      <c r="C104" s="76" t="s">
        <v>1100</v>
      </c>
      <c r="D104" s="77">
        <v>3697</v>
      </c>
      <c r="E104" s="109" t="s">
        <v>145</v>
      </c>
      <c r="F104" s="76" t="s">
        <v>1101</v>
      </c>
      <c r="G104" s="77" t="s">
        <v>121</v>
      </c>
      <c r="H104" s="78" t="s">
        <v>1112</v>
      </c>
      <c r="I104" s="88">
        <v>4129.6000000000004</v>
      </c>
      <c r="J104" s="78" t="s">
        <v>62</v>
      </c>
      <c r="K104" s="78" t="s">
        <v>63</v>
      </c>
      <c r="L104" s="78"/>
      <c r="M104" s="27" t="s">
        <v>126</v>
      </c>
      <c r="N104" s="26"/>
      <c r="O104" s="27" t="s">
        <v>59</v>
      </c>
    </row>
    <row r="105" spans="1:15" s="16" customFormat="1" ht="45" x14ac:dyDescent="0.2">
      <c r="A105" s="141" t="s">
        <v>147</v>
      </c>
      <c r="B105" s="117" t="s">
        <v>148</v>
      </c>
      <c r="C105" s="76" t="s">
        <v>1108</v>
      </c>
      <c r="D105" s="77">
        <v>445995</v>
      </c>
      <c r="E105" s="109" t="s">
        <v>145</v>
      </c>
      <c r="F105" s="76" t="s">
        <v>1109</v>
      </c>
      <c r="G105" s="77" t="s">
        <v>114</v>
      </c>
      <c r="H105" s="78">
        <v>98</v>
      </c>
      <c r="I105" s="88">
        <v>1570.9</v>
      </c>
      <c r="J105" s="78" t="s">
        <v>62</v>
      </c>
      <c r="K105" s="78" t="s">
        <v>63</v>
      </c>
      <c r="L105" s="78"/>
      <c r="M105" s="27" t="s">
        <v>126</v>
      </c>
      <c r="N105" s="26"/>
      <c r="O105" s="27" t="s">
        <v>59</v>
      </c>
    </row>
    <row r="106" spans="1:15" s="16" customFormat="1" ht="30" x14ac:dyDescent="0.2">
      <c r="A106" s="247" t="s">
        <v>152</v>
      </c>
      <c r="B106" s="117" t="s">
        <v>153</v>
      </c>
      <c r="C106" s="76" t="s">
        <v>1098</v>
      </c>
      <c r="D106" s="77">
        <v>24287</v>
      </c>
      <c r="E106" s="109" t="s">
        <v>145</v>
      </c>
      <c r="F106" s="76" t="s">
        <v>1099</v>
      </c>
      <c r="G106" s="77" t="s">
        <v>121</v>
      </c>
      <c r="H106" s="78">
        <v>12</v>
      </c>
      <c r="I106" s="88">
        <v>4560</v>
      </c>
      <c r="J106" s="78" t="s">
        <v>62</v>
      </c>
      <c r="K106" s="78" t="s">
        <v>75</v>
      </c>
      <c r="L106" s="78"/>
      <c r="M106" s="27" t="s">
        <v>126</v>
      </c>
      <c r="N106" s="26"/>
      <c r="O106" s="27" t="s">
        <v>59</v>
      </c>
    </row>
    <row r="107" spans="1:15" s="16" customFormat="1" ht="30" x14ac:dyDescent="0.2">
      <c r="A107" s="78" t="s">
        <v>152</v>
      </c>
      <c r="B107" s="117" t="s">
        <v>153</v>
      </c>
      <c r="C107" s="76" t="s">
        <v>1100</v>
      </c>
      <c r="D107" s="77">
        <v>3697</v>
      </c>
      <c r="E107" s="109" t="s">
        <v>145</v>
      </c>
      <c r="F107" s="76" t="s">
        <v>1101</v>
      </c>
      <c r="G107" s="77" t="s">
        <v>121</v>
      </c>
      <c r="H107" s="78" t="s">
        <v>1113</v>
      </c>
      <c r="I107" s="88">
        <v>14768.7</v>
      </c>
      <c r="J107" s="78" t="s">
        <v>62</v>
      </c>
      <c r="K107" s="78" t="s">
        <v>63</v>
      </c>
      <c r="L107" s="78"/>
      <c r="M107" s="27" t="s">
        <v>126</v>
      </c>
      <c r="N107" s="26"/>
      <c r="O107" s="27" t="s">
        <v>59</v>
      </c>
    </row>
    <row r="108" spans="1:15" s="16" customFormat="1" ht="45" x14ac:dyDescent="0.2">
      <c r="A108" s="78" t="s">
        <v>152</v>
      </c>
      <c r="B108" s="117" t="s">
        <v>153</v>
      </c>
      <c r="C108" s="76" t="s">
        <v>1103</v>
      </c>
      <c r="D108" s="77">
        <v>3417</v>
      </c>
      <c r="E108" s="109" t="s">
        <v>145</v>
      </c>
      <c r="F108" s="76" t="s">
        <v>1104</v>
      </c>
      <c r="G108" s="77" t="s">
        <v>100</v>
      </c>
      <c r="H108" s="78">
        <v>2</v>
      </c>
      <c r="I108" s="88">
        <v>408.1</v>
      </c>
      <c r="J108" s="78" t="s">
        <v>64</v>
      </c>
      <c r="K108" s="78" t="s">
        <v>75</v>
      </c>
      <c r="L108" s="78"/>
      <c r="M108" s="27" t="s">
        <v>126</v>
      </c>
      <c r="N108" s="26"/>
      <c r="O108" s="27" t="s">
        <v>59</v>
      </c>
    </row>
    <row r="109" spans="1:15" s="16" customFormat="1" ht="30" x14ac:dyDescent="0.2">
      <c r="A109" s="78" t="s">
        <v>156</v>
      </c>
      <c r="B109" s="117" t="s">
        <v>157</v>
      </c>
      <c r="C109" s="76" t="s">
        <v>1098</v>
      </c>
      <c r="D109" s="77">
        <v>24287</v>
      </c>
      <c r="E109" s="109" t="s">
        <v>145</v>
      </c>
      <c r="F109" s="76" t="s">
        <v>1099</v>
      </c>
      <c r="G109" s="77" t="s">
        <v>121</v>
      </c>
      <c r="H109" s="78">
        <v>12</v>
      </c>
      <c r="I109" s="88">
        <v>1317</v>
      </c>
      <c r="J109" s="78" t="s">
        <v>62</v>
      </c>
      <c r="K109" s="78" t="s">
        <v>75</v>
      </c>
      <c r="L109" s="78"/>
      <c r="M109" s="27" t="s">
        <v>126</v>
      </c>
      <c r="N109" s="26"/>
      <c r="O109" s="27" t="s">
        <v>59</v>
      </c>
    </row>
    <row r="110" spans="1:15" s="16" customFormat="1" ht="30" x14ac:dyDescent="0.2">
      <c r="A110" s="78" t="s">
        <v>160</v>
      </c>
      <c r="B110" s="117" t="s">
        <v>161</v>
      </c>
      <c r="C110" s="76" t="s">
        <v>1098</v>
      </c>
      <c r="D110" s="77">
        <v>24287</v>
      </c>
      <c r="E110" s="109" t="s">
        <v>145</v>
      </c>
      <c r="F110" s="76" t="s">
        <v>1099</v>
      </c>
      <c r="G110" s="77" t="s">
        <v>121</v>
      </c>
      <c r="H110" s="78">
        <v>12</v>
      </c>
      <c r="I110" s="88">
        <v>7670</v>
      </c>
      <c r="J110" s="78" t="s">
        <v>62</v>
      </c>
      <c r="K110" s="78" t="s">
        <v>75</v>
      </c>
      <c r="L110" s="78"/>
      <c r="M110" s="27" t="s">
        <v>126</v>
      </c>
      <c r="N110" s="26"/>
      <c r="O110" s="27" t="s">
        <v>59</v>
      </c>
    </row>
    <row r="111" spans="1:15" s="16" customFormat="1" ht="30" x14ac:dyDescent="0.2">
      <c r="A111" s="78" t="s">
        <v>160</v>
      </c>
      <c r="B111" s="117" t="s">
        <v>161</v>
      </c>
      <c r="C111" s="76" t="s">
        <v>1100</v>
      </c>
      <c r="D111" s="77">
        <v>3697</v>
      </c>
      <c r="E111" s="109" t="s">
        <v>145</v>
      </c>
      <c r="F111" s="76" t="s">
        <v>1101</v>
      </c>
      <c r="G111" s="77" t="s">
        <v>121</v>
      </c>
      <c r="H111" s="78" t="s">
        <v>1114</v>
      </c>
      <c r="I111" s="88">
        <v>2375.15</v>
      </c>
      <c r="J111" s="78" t="s">
        <v>62</v>
      </c>
      <c r="K111" s="78" t="s">
        <v>63</v>
      </c>
      <c r="L111" s="78"/>
      <c r="M111" s="27" t="s">
        <v>126</v>
      </c>
      <c r="N111" s="26"/>
      <c r="O111" s="27" t="s">
        <v>59</v>
      </c>
    </row>
    <row r="112" spans="1:15" s="16" customFormat="1" ht="45" x14ac:dyDescent="0.2">
      <c r="A112" s="78" t="s">
        <v>160</v>
      </c>
      <c r="B112" s="117" t="s">
        <v>161</v>
      </c>
      <c r="C112" s="76" t="s">
        <v>1103</v>
      </c>
      <c r="D112" s="77">
        <v>3417</v>
      </c>
      <c r="E112" s="109" t="s">
        <v>145</v>
      </c>
      <c r="F112" s="76" t="s">
        <v>1104</v>
      </c>
      <c r="G112" s="77" t="s">
        <v>100</v>
      </c>
      <c r="H112" s="78">
        <v>2</v>
      </c>
      <c r="I112" s="88">
        <v>2520</v>
      </c>
      <c r="J112" s="78" t="s">
        <v>64</v>
      </c>
      <c r="K112" s="78" t="s">
        <v>75</v>
      </c>
      <c r="L112" s="78"/>
      <c r="M112" s="27" t="s">
        <v>126</v>
      </c>
      <c r="N112" s="26"/>
      <c r="O112" s="27" t="s">
        <v>59</v>
      </c>
    </row>
    <row r="113" spans="1:15" s="16" customFormat="1" ht="30" x14ac:dyDescent="0.2">
      <c r="A113" s="78" t="s">
        <v>164</v>
      </c>
      <c r="B113" s="117" t="s">
        <v>165</v>
      </c>
      <c r="C113" s="76" t="s">
        <v>1098</v>
      </c>
      <c r="D113" s="77">
        <v>24287</v>
      </c>
      <c r="E113" s="109" t="s">
        <v>145</v>
      </c>
      <c r="F113" s="76" t="s">
        <v>1099</v>
      </c>
      <c r="G113" s="77" t="s">
        <v>121</v>
      </c>
      <c r="H113" s="78">
        <v>12</v>
      </c>
      <c r="I113" s="88">
        <v>6600</v>
      </c>
      <c r="J113" s="78" t="s">
        <v>62</v>
      </c>
      <c r="K113" s="78" t="s">
        <v>75</v>
      </c>
      <c r="L113" s="78"/>
      <c r="M113" s="27" t="s">
        <v>126</v>
      </c>
      <c r="N113" s="26"/>
      <c r="O113" s="27" t="s">
        <v>59</v>
      </c>
    </row>
    <row r="114" spans="1:15" s="16" customFormat="1" ht="30" x14ac:dyDescent="0.2">
      <c r="A114" s="78" t="s">
        <v>164</v>
      </c>
      <c r="B114" s="117" t="s">
        <v>165</v>
      </c>
      <c r="C114" s="76" t="s">
        <v>1100</v>
      </c>
      <c r="D114" s="77">
        <v>3697</v>
      </c>
      <c r="E114" s="109" t="s">
        <v>145</v>
      </c>
      <c r="F114" s="76" t="s">
        <v>1101</v>
      </c>
      <c r="G114" s="77" t="s">
        <v>121</v>
      </c>
      <c r="H114" s="78" t="s">
        <v>1115</v>
      </c>
      <c r="I114" s="88">
        <v>9494.1</v>
      </c>
      <c r="J114" s="78" t="s">
        <v>62</v>
      </c>
      <c r="K114" s="78" t="s">
        <v>63</v>
      </c>
      <c r="L114" s="78"/>
      <c r="M114" s="27" t="s">
        <v>126</v>
      </c>
      <c r="N114" s="26"/>
      <c r="O114" s="27" t="s">
        <v>59</v>
      </c>
    </row>
    <row r="115" spans="1:15" s="16" customFormat="1" ht="45" x14ac:dyDescent="0.2">
      <c r="A115" s="78" t="s">
        <v>164</v>
      </c>
      <c r="B115" s="117" t="s">
        <v>165</v>
      </c>
      <c r="C115" s="76" t="s">
        <v>1103</v>
      </c>
      <c r="D115" s="77">
        <v>3417</v>
      </c>
      <c r="E115" s="109" t="s">
        <v>145</v>
      </c>
      <c r="F115" s="76" t="s">
        <v>1104</v>
      </c>
      <c r="G115" s="77" t="s">
        <v>100</v>
      </c>
      <c r="H115" s="78">
        <v>2</v>
      </c>
      <c r="I115" s="88">
        <v>961.28</v>
      </c>
      <c r="J115" s="78" t="s">
        <v>64</v>
      </c>
      <c r="K115" s="78" t="s">
        <v>75</v>
      </c>
      <c r="L115" s="78"/>
      <c r="M115" s="27" t="s">
        <v>126</v>
      </c>
      <c r="N115" s="26"/>
      <c r="O115" s="27" t="s">
        <v>59</v>
      </c>
    </row>
    <row r="116" spans="1:15" s="16" customFormat="1" ht="30" x14ac:dyDescent="0.2">
      <c r="A116" s="78" t="s">
        <v>168</v>
      </c>
      <c r="B116" s="117" t="s">
        <v>169</v>
      </c>
      <c r="C116" s="76" t="s">
        <v>1098</v>
      </c>
      <c r="D116" s="77">
        <v>24287</v>
      </c>
      <c r="E116" s="109" t="s">
        <v>145</v>
      </c>
      <c r="F116" s="76" t="s">
        <v>1099</v>
      </c>
      <c r="G116" s="77" t="s">
        <v>121</v>
      </c>
      <c r="H116" s="78">
        <v>12</v>
      </c>
      <c r="I116" s="88">
        <v>20960</v>
      </c>
      <c r="J116" s="78" t="s">
        <v>62</v>
      </c>
      <c r="K116" s="78" t="s">
        <v>75</v>
      </c>
      <c r="L116" s="78"/>
      <c r="M116" s="27" t="s">
        <v>126</v>
      </c>
      <c r="N116" s="26"/>
      <c r="O116" s="27" t="s">
        <v>59</v>
      </c>
    </row>
    <row r="117" spans="1:15" s="16" customFormat="1" ht="45" x14ac:dyDescent="0.2">
      <c r="A117" s="78" t="s">
        <v>168</v>
      </c>
      <c r="B117" s="117" t="s">
        <v>169</v>
      </c>
      <c r="C117" s="76" t="s">
        <v>1103</v>
      </c>
      <c r="D117" s="77">
        <v>3417</v>
      </c>
      <c r="E117" s="109" t="s">
        <v>145</v>
      </c>
      <c r="F117" s="76" t="s">
        <v>1104</v>
      </c>
      <c r="G117" s="77" t="s">
        <v>100</v>
      </c>
      <c r="H117" s="78">
        <v>2</v>
      </c>
      <c r="I117" s="88">
        <v>2000</v>
      </c>
      <c r="J117" s="78" t="s">
        <v>64</v>
      </c>
      <c r="K117" s="78" t="s">
        <v>75</v>
      </c>
      <c r="L117" s="78"/>
      <c r="M117" s="27" t="s">
        <v>126</v>
      </c>
      <c r="N117" s="26"/>
      <c r="O117" s="27" t="s">
        <v>59</v>
      </c>
    </row>
    <row r="118" spans="1:15" s="16" customFormat="1" ht="30" x14ac:dyDescent="0.2">
      <c r="A118" s="78" t="s">
        <v>176</v>
      </c>
      <c r="B118" s="117" t="s">
        <v>177</v>
      </c>
      <c r="C118" s="76" t="s">
        <v>1098</v>
      </c>
      <c r="D118" s="77">
        <v>24287</v>
      </c>
      <c r="E118" s="109" t="s">
        <v>145</v>
      </c>
      <c r="F118" s="76" t="s">
        <v>1099</v>
      </c>
      <c r="G118" s="77" t="s">
        <v>121</v>
      </c>
      <c r="H118" s="78">
        <v>12</v>
      </c>
      <c r="I118" s="88">
        <v>9000</v>
      </c>
      <c r="J118" s="78" t="s">
        <v>62</v>
      </c>
      <c r="K118" s="78" t="s">
        <v>75</v>
      </c>
      <c r="L118" s="78"/>
      <c r="M118" s="27" t="s">
        <v>126</v>
      </c>
      <c r="N118" s="26"/>
      <c r="O118" s="27" t="s">
        <v>59</v>
      </c>
    </row>
    <row r="119" spans="1:15" s="16" customFormat="1" ht="30" x14ac:dyDescent="0.2">
      <c r="A119" s="78" t="s">
        <v>176</v>
      </c>
      <c r="B119" s="117" t="s">
        <v>177</v>
      </c>
      <c r="C119" s="76" t="s">
        <v>1100</v>
      </c>
      <c r="D119" s="77">
        <v>3697</v>
      </c>
      <c r="E119" s="109" t="s">
        <v>145</v>
      </c>
      <c r="F119" s="76" t="s">
        <v>1101</v>
      </c>
      <c r="G119" s="77" t="s">
        <v>121</v>
      </c>
      <c r="H119" s="78" t="s">
        <v>1114</v>
      </c>
      <c r="I119" s="88">
        <v>2554.1999999999998</v>
      </c>
      <c r="J119" s="78" t="s">
        <v>62</v>
      </c>
      <c r="K119" s="78" t="s">
        <v>63</v>
      </c>
      <c r="L119" s="78"/>
      <c r="M119" s="27" t="s">
        <v>126</v>
      </c>
      <c r="N119" s="26"/>
      <c r="O119" s="27" t="s">
        <v>59</v>
      </c>
    </row>
    <row r="120" spans="1:15" s="16" customFormat="1" ht="45" x14ac:dyDescent="0.2">
      <c r="A120" s="78" t="s">
        <v>176</v>
      </c>
      <c r="B120" s="117" t="s">
        <v>177</v>
      </c>
      <c r="C120" s="76" t="s">
        <v>1103</v>
      </c>
      <c r="D120" s="77">
        <v>3417</v>
      </c>
      <c r="E120" s="109" t="s">
        <v>145</v>
      </c>
      <c r="F120" s="76" t="s">
        <v>1104</v>
      </c>
      <c r="G120" s="77" t="s">
        <v>100</v>
      </c>
      <c r="H120" s="78">
        <v>2</v>
      </c>
      <c r="I120" s="88">
        <v>980.2</v>
      </c>
      <c r="J120" s="78" t="s">
        <v>64</v>
      </c>
      <c r="K120" s="78" t="s">
        <v>75</v>
      </c>
      <c r="L120" s="78"/>
      <c r="M120" s="27" t="s">
        <v>126</v>
      </c>
      <c r="N120" s="26"/>
      <c r="O120" s="27" t="s">
        <v>59</v>
      </c>
    </row>
    <row r="121" spans="1:15" s="16" customFormat="1" ht="30" x14ac:dyDescent="0.2">
      <c r="A121" s="78" t="s">
        <v>184</v>
      </c>
      <c r="B121" s="117" t="s">
        <v>185</v>
      </c>
      <c r="C121" s="76" t="s">
        <v>1098</v>
      </c>
      <c r="D121" s="77">
        <v>24287</v>
      </c>
      <c r="E121" s="109" t="s">
        <v>145</v>
      </c>
      <c r="F121" s="76" t="s">
        <v>1099</v>
      </c>
      <c r="G121" s="77" t="s">
        <v>121</v>
      </c>
      <c r="H121" s="78">
        <v>12</v>
      </c>
      <c r="I121" s="88">
        <v>10440</v>
      </c>
      <c r="J121" s="78" t="s">
        <v>62</v>
      </c>
      <c r="K121" s="78" t="s">
        <v>75</v>
      </c>
      <c r="L121" s="78"/>
      <c r="M121" s="27" t="s">
        <v>126</v>
      </c>
      <c r="N121" s="26"/>
      <c r="O121" s="27" t="s">
        <v>59</v>
      </c>
    </row>
    <row r="122" spans="1:15" s="16" customFormat="1" ht="30" x14ac:dyDescent="0.2">
      <c r="A122" s="78" t="s">
        <v>184</v>
      </c>
      <c r="B122" s="117" t="s">
        <v>185</v>
      </c>
      <c r="C122" s="76" t="s">
        <v>1100</v>
      </c>
      <c r="D122" s="77">
        <v>3697</v>
      </c>
      <c r="E122" s="109" t="s">
        <v>145</v>
      </c>
      <c r="F122" s="76" t="s">
        <v>1101</v>
      </c>
      <c r="G122" s="77" t="s">
        <v>121</v>
      </c>
      <c r="H122" s="78" t="s">
        <v>1116</v>
      </c>
      <c r="I122" s="88">
        <v>5592.4</v>
      </c>
      <c r="J122" s="78" t="s">
        <v>62</v>
      </c>
      <c r="K122" s="78" t="s">
        <v>63</v>
      </c>
      <c r="L122" s="78"/>
      <c r="M122" s="27" t="s">
        <v>126</v>
      </c>
      <c r="N122" s="26"/>
      <c r="O122" s="27" t="s">
        <v>59</v>
      </c>
    </row>
    <row r="123" spans="1:15" s="16" customFormat="1" ht="45" x14ac:dyDescent="0.2">
      <c r="A123" s="78" t="s">
        <v>184</v>
      </c>
      <c r="B123" s="117" t="s">
        <v>185</v>
      </c>
      <c r="C123" s="76" t="s">
        <v>1103</v>
      </c>
      <c r="D123" s="77">
        <v>3417</v>
      </c>
      <c r="E123" s="109" t="s">
        <v>145</v>
      </c>
      <c r="F123" s="76" t="s">
        <v>1104</v>
      </c>
      <c r="G123" s="77" t="s">
        <v>100</v>
      </c>
      <c r="H123" s="78">
        <v>2</v>
      </c>
      <c r="I123" s="88">
        <v>760.01</v>
      </c>
      <c r="J123" s="78" t="s">
        <v>64</v>
      </c>
      <c r="K123" s="78" t="s">
        <v>75</v>
      </c>
      <c r="L123" s="78"/>
      <c r="M123" s="27" t="s">
        <v>126</v>
      </c>
      <c r="N123" s="26"/>
      <c r="O123" s="27" t="s">
        <v>59</v>
      </c>
    </row>
    <row r="124" spans="1:15" s="16" customFormat="1" ht="30" x14ac:dyDescent="0.2">
      <c r="A124" s="78" t="s">
        <v>188</v>
      </c>
      <c r="B124" s="117" t="s">
        <v>189</v>
      </c>
      <c r="C124" s="76" t="s">
        <v>1098</v>
      </c>
      <c r="D124" s="77">
        <v>24287</v>
      </c>
      <c r="E124" s="109" t="s">
        <v>145</v>
      </c>
      <c r="F124" s="76" t="s">
        <v>1099</v>
      </c>
      <c r="G124" s="77" t="s">
        <v>121</v>
      </c>
      <c r="H124" s="78">
        <v>12</v>
      </c>
      <c r="I124" s="88">
        <v>7248</v>
      </c>
      <c r="J124" s="78" t="s">
        <v>62</v>
      </c>
      <c r="K124" s="78" t="s">
        <v>75</v>
      </c>
      <c r="L124" s="78"/>
      <c r="M124" s="27" t="s">
        <v>126</v>
      </c>
      <c r="N124" s="26"/>
      <c r="O124" s="27" t="s">
        <v>59</v>
      </c>
    </row>
    <row r="125" spans="1:15" s="16" customFormat="1" ht="30" x14ac:dyDescent="0.2">
      <c r="A125" s="78" t="s">
        <v>188</v>
      </c>
      <c r="B125" s="117" t="s">
        <v>189</v>
      </c>
      <c r="C125" s="76" t="s">
        <v>1100</v>
      </c>
      <c r="D125" s="77">
        <v>3697</v>
      </c>
      <c r="E125" s="109" t="s">
        <v>145</v>
      </c>
      <c r="F125" s="76" t="s">
        <v>1101</v>
      </c>
      <c r="G125" s="77" t="s">
        <v>121</v>
      </c>
      <c r="H125" s="78" t="s">
        <v>1117</v>
      </c>
      <c r="I125" s="88">
        <v>13529.19</v>
      </c>
      <c r="J125" s="78" t="s">
        <v>62</v>
      </c>
      <c r="K125" s="78" t="s">
        <v>63</v>
      </c>
      <c r="L125" s="78"/>
      <c r="M125" s="27" t="s">
        <v>126</v>
      </c>
      <c r="N125" s="26"/>
      <c r="O125" s="27" t="s">
        <v>59</v>
      </c>
    </row>
    <row r="126" spans="1:15" s="16" customFormat="1" ht="45" x14ac:dyDescent="0.2">
      <c r="A126" s="78" t="s">
        <v>188</v>
      </c>
      <c r="B126" s="117" t="s">
        <v>189</v>
      </c>
      <c r="C126" s="76" t="s">
        <v>1103</v>
      </c>
      <c r="D126" s="77">
        <v>3417</v>
      </c>
      <c r="E126" s="109" t="s">
        <v>145</v>
      </c>
      <c r="F126" s="76" t="s">
        <v>1104</v>
      </c>
      <c r="G126" s="77" t="s">
        <v>100</v>
      </c>
      <c r="H126" s="78">
        <v>2</v>
      </c>
      <c r="I126" s="88">
        <v>2440.84</v>
      </c>
      <c r="J126" s="78" t="s">
        <v>64</v>
      </c>
      <c r="K126" s="78" t="s">
        <v>75</v>
      </c>
      <c r="L126" s="78"/>
      <c r="M126" s="27" t="s">
        <v>126</v>
      </c>
      <c r="N126" s="26"/>
      <c r="O126" s="27" t="s">
        <v>59</v>
      </c>
    </row>
    <row r="127" spans="1:15" s="16" customFormat="1" ht="30" x14ac:dyDescent="0.2">
      <c r="A127" s="78" t="s">
        <v>192</v>
      </c>
      <c r="B127" s="117" t="s">
        <v>193</v>
      </c>
      <c r="C127" s="76" t="s">
        <v>1098</v>
      </c>
      <c r="D127" s="77">
        <v>24287</v>
      </c>
      <c r="E127" s="109" t="s">
        <v>145</v>
      </c>
      <c r="F127" s="76" t="s">
        <v>1099</v>
      </c>
      <c r="G127" s="77" t="s">
        <v>121</v>
      </c>
      <c r="H127" s="78">
        <v>12</v>
      </c>
      <c r="I127" s="88">
        <v>7360</v>
      </c>
      <c r="J127" s="116" t="s">
        <v>62</v>
      </c>
      <c r="K127" s="116" t="s">
        <v>75</v>
      </c>
      <c r="L127" s="78"/>
      <c r="M127" s="27" t="s">
        <v>126</v>
      </c>
      <c r="N127" s="26"/>
      <c r="O127" s="27" t="s">
        <v>59</v>
      </c>
    </row>
    <row r="128" spans="1:15" s="16" customFormat="1" ht="45" x14ac:dyDescent="0.2">
      <c r="A128" s="78" t="s">
        <v>192</v>
      </c>
      <c r="B128" s="117" t="s">
        <v>193</v>
      </c>
      <c r="C128" s="76" t="s">
        <v>1103</v>
      </c>
      <c r="D128" s="77">
        <v>3417</v>
      </c>
      <c r="E128" s="109" t="s">
        <v>145</v>
      </c>
      <c r="F128" s="76" t="s">
        <v>1104</v>
      </c>
      <c r="G128" s="77" t="s">
        <v>100</v>
      </c>
      <c r="H128" s="78">
        <v>2</v>
      </c>
      <c r="I128" s="88">
        <v>6225.62</v>
      </c>
      <c r="J128" s="78" t="s">
        <v>64</v>
      </c>
      <c r="K128" s="78" t="s">
        <v>75</v>
      </c>
      <c r="L128" s="78"/>
      <c r="M128" s="27" t="s">
        <v>126</v>
      </c>
      <c r="N128" s="26"/>
      <c r="O128" s="27" t="s">
        <v>59</v>
      </c>
    </row>
    <row r="129" spans="1:15" s="16" customFormat="1" ht="30" x14ac:dyDescent="0.2">
      <c r="A129" s="78" t="s">
        <v>194</v>
      </c>
      <c r="B129" s="117" t="s">
        <v>195</v>
      </c>
      <c r="C129" s="76" t="s">
        <v>1098</v>
      </c>
      <c r="D129" s="77">
        <v>24287</v>
      </c>
      <c r="E129" s="109" t="s">
        <v>145</v>
      </c>
      <c r="F129" s="76" t="s">
        <v>1099</v>
      </c>
      <c r="G129" s="77" t="s">
        <v>121</v>
      </c>
      <c r="H129" s="78">
        <v>12</v>
      </c>
      <c r="I129" s="88">
        <v>10650</v>
      </c>
      <c r="J129" s="116" t="s">
        <v>62</v>
      </c>
      <c r="K129" s="116" t="s">
        <v>75</v>
      </c>
      <c r="L129" s="78"/>
      <c r="M129" s="27" t="s">
        <v>126</v>
      </c>
      <c r="N129" s="26"/>
      <c r="O129" s="27" t="s">
        <v>59</v>
      </c>
    </row>
    <row r="130" spans="1:15" s="16" customFormat="1" ht="45" x14ac:dyDescent="0.2">
      <c r="A130" s="155" t="s">
        <v>196</v>
      </c>
      <c r="B130" s="117" t="s">
        <v>197</v>
      </c>
      <c r="C130" s="76" t="s">
        <v>1094</v>
      </c>
      <c r="D130" s="77" t="s">
        <v>1095</v>
      </c>
      <c r="E130" s="109" t="s">
        <v>145</v>
      </c>
      <c r="F130" s="76" t="s">
        <v>1110</v>
      </c>
      <c r="G130" s="77" t="s">
        <v>114</v>
      </c>
      <c r="H130" s="78" t="s">
        <v>1118</v>
      </c>
      <c r="I130" s="88">
        <v>3019.2</v>
      </c>
      <c r="J130" s="78" t="s">
        <v>64</v>
      </c>
      <c r="K130" s="78" t="s">
        <v>63</v>
      </c>
      <c r="L130" s="112"/>
      <c r="M130" s="27" t="s">
        <v>126</v>
      </c>
      <c r="N130" s="26"/>
      <c r="O130" s="27" t="s">
        <v>59</v>
      </c>
    </row>
    <row r="131" spans="1:15" s="16" customFormat="1" ht="30" x14ac:dyDescent="0.2">
      <c r="A131" s="75" t="s">
        <v>196</v>
      </c>
      <c r="B131" s="117" t="s">
        <v>197</v>
      </c>
      <c r="C131" s="76" t="s">
        <v>1098</v>
      </c>
      <c r="D131" s="74">
        <v>24287</v>
      </c>
      <c r="E131" s="115" t="s">
        <v>145</v>
      </c>
      <c r="F131" s="73" t="s">
        <v>1099</v>
      </c>
      <c r="G131" s="74" t="s">
        <v>121</v>
      </c>
      <c r="H131" s="75">
        <v>12</v>
      </c>
      <c r="I131" s="87">
        <v>1920</v>
      </c>
      <c r="J131" s="75" t="s">
        <v>62</v>
      </c>
      <c r="K131" s="75" t="s">
        <v>75</v>
      </c>
      <c r="L131" s="78"/>
      <c r="M131" s="27" t="s">
        <v>126</v>
      </c>
      <c r="N131" s="26"/>
      <c r="O131" s="27" t="s">
        <v>59</v>
      </c>
    </row>
    <row r="132" spans="1:15" s="16" customFormat="1" ht="30" x14ac:dyDescent="0.2">
      <c r="A132" s="109" t="s">
        <v>196</v>
      </c>
      <c r="B132" s="117" t="s">
        <v>197</v>
      </c>
      <c r="C132" s="76" t="s">
        <v>1100</v>
      </c>
      <c r="D132" s="77">
        <v>3697</v>
      </c>
      <c r="E132" s="109" t="s">
        <v>145</v>
      </c>
      <c r="F132" s="76" t="s">
        <v>1101</v>
      </c>
      <c r="G132" s="77" t="s">
        <v>121</v>
      </c>
      <c r="H132" s="78" t="s">
        <v>1119</v>
      </c>
      <c r="I132" s="88">
        <v>7446.1</v>
      </c>
      <c r="J132" s="78" t="s">
        <v>62</v>
      </c>
      <c r="K132" s="78" t="s">
        <v>63</v>
      </c>
      <c r="L132" s="78"/>
      <c r="M132" s="27" t="s">
        <v>126</v>
      </c>
      <c r="N132" s="26"/>
      <c r="O132" s="27" t="s">
        <v>59</v>
      </c>
    </row>
    <row r="133" spans="1:15" s="16" customFormat="1" ht="30" x14ac:dyDescent="0.2">
      <c r="A133" s="78" t="s">
        <v>198</v>
      </c>
      <c r="B133" s="117" t="s">
        <v>199</v>
      </c>
      <c r="C133" s="76" t="s">
        <v>1098</v>
      </c>
      <c r="D133" s="77">
        <v>24287</v>
      </c>
      <c r="E133" s="109" t="s">
        <v>145</v>
      </c>
      <c r="F133" s="76" t="s">
        <v>1099</v>
      </c>
      <c r="G133" s="77" t="s">
        <v>121</v>
      </c>
      <c r="H133" s="78">
        <v>12</v>
      </c>
      <c r="I133" s="88">
        <v>1040</v>
      </c>
      <c r="J133" s="78" t="s">
        <v>62</v>
      </c>
      <c r="K133" s="78" t="s">
        <v>75</v>
      </c>
      <c r="L133" s="78"/>
      <c r="M133" s="27" t="s">
        <v>126</v>
      </c>
      <c r="N133" s="26"/>
      <c r="O133" s="27" t="s">
        <v>59</v>
      </c>
    </row>
    <row r="134" spans="1:15" s="16" customFormat="1" ht="30" x14ac:dyDescent="0.2">
      <c r="A134" s="78" t="s">
        <v>198</v>
      </c>
      <c r="B134" s="117" t="s">
        <v>199</v>
      </c>
      <c r="C134" s="76" t="s">
        <v>1100</v>
      </c>
      <c r="D134" s="77">
        <v>3697</v>
      </c>
      <c r="E134" s="109" t="s">
        <v>145</v>
      </c>
      <c r="F134" s="76" t="s">
        <v>1101</v>
      </c>
      <c r="G134" s="77" t="s">
        <v>121</v>
      </c>
      <c r="H134" s="78" t="s">
        <v>1120</v>
      </c>
      <c r="I134" s="88">
        <v>12954.75</v>
      </c>
      <c r="J134" s="78" t="s">
        <v>62</v>
      </c>
      <c r="K134" s="78" t="s">
        <v>63</v>
      </c>
      <c r="L134" s="78"/>
      <c r="M134" s="27" t="s">
        <v>126</v>
      </c>
      <c r="N134" s="26"/>
      <c r="O134" s="27" t="s">
        <v>59</v>
      </c>
    </row>
    <row r="135" spans="1:15" s="16" customFormat="1" ht="30" x14ac:dyDescent="0.2">
      <c r="A135" s="78" t="s">
        <v>200</v>
      </c>
      <c r="B135" s="117" t="s">
        <v>201</v>
      </c>
      <c r="C135" s="76" t="s">
        <v>1100</v>
      </c>
      <c r="D135" s="77">
        <v>3697</v>
      </c>
      <c r="E135" s="109" t="s">
        <v>145</v>
      </c>
      <c r="F135" s="76" t="s">
        <v>1101</v>
      </c>
      <c r="G135" s="77" t="s">
        <v>121</v>
      </c>
      <c r="H135" s="78" t="s">
        <v>1121</v>
      </c>
      <c r="I135" s="88">
        <v>13728</v>
      </c>
      <c r="J135" s="78" t="s">
        <v>62</v>
      </c>
      <c r="K135" s="78" t="s">
        <v>63</v>
      </c>
      <c r="L135" s="78"/>
      <c r="M135" s="27" t="s">
        <v>126</v>
      </c>
      <c r="N135" s="26"/>
      <c r="O135" s="27" t="s">
        <v>59</v>
      </c>
    </row>
    <row r="136" spans="1:15" s="16" customFormat="1" ht="45" x14ac:dyDescent="0.2">
      <c r="A136" s="78" t="s">
        <v>200</v>
      </c>
      <c r="B136" s="117" t="s">
        <v>201</v>
      </c>
      <c r="C136" s="76" t="s">
        <v>1103</v>
      </c>
      <c r="D136" s="77">
        <v>3417</v>
      </c>
      <c r="E136" s="109" t="s">
        <v>145</v>
      </c>
      <c r="F136" s="76" t="s">
        <v>1104</v>
      </c>
      <c r="G136" s="77" t="s">
        <v>100</v>
      </c>
      <c r="H136" s="78">
        <v>2</v>
      </c>
      <c r="I136" s="88">
        <v>1720</v>
      </c>
      <c r="J136" s="78" t="s">
        <v>64</v>
      </c>
      <c r="K136" s="78" t="s">
        <v>75</v>
      </c>
      <c r="L136" s="78"/>
      <c r="M136" s="27" t="s">
        <v>126</v>
      </c>
      <c r="N136" s="26"/>
      <c r="O136" s="27" t="s">
        <v>59</v>
      </c>
    </row>
    <row r="137" spans="1:15" s="16" customFormat="1" ht="30" x14ac:dyDescent="0.2">
      <c r="A137" s="78" t="s">
        <v>204</v>
      </c>
      <c r="B137" s="117" t="s">
        <v>205</v>
      </c>
      <c r="C137" s="76" t="s">
        <v>1098</v>
      </c>
      <c r="D137" s="77">
        <v>24287</v>
      </c>
      <c r="E137" s="109" t="s">
        <v>145</v>
      </c>
      <c r="F137" s="76" t="s">
        <v>1099</v>
      </c>
      <c r="G137" s="77" t="s">
        <v>121</v>
      </c>
      <c r="H137" s="78">
        <v>12</v>
      </c>
      <c r="I137" s="88">
        <v>7460</v>
      </c>
      <c r="J137" s="78" t="s">
        <v>62</v>
      </c>
      <c r="K137" s="78" t="s">
        <v>75</v>
      </c>
      <c r="L137" s="78"/>
      <c r="M137" s="27" t="s">
        <v>126</v>
      </c>
      <c r="N137" s="26"/>
      <c r="O137" s="27" t="s">
        <v>59</v>
      </c>
    </row>
    <row r="138" spans="1:15" s="16" customFormat="1" ht="30" x14ac:dyDescent="0.2">
      <c r="A138" s="78" t="s">
        <v>204</v>
      </c>
      <c r="B138" s="117" t="s">
        <v>205</v>
      </c>
      <c r="C138" s="76" t="s">
        <v>1100</v>
      </c>
      <c r="D138" s="77">
        <v>3697</v>
      </c>
      <c r="E138" s="109" t="s">
        <v>145</v>
      </c>
      <c r="F138" s="76" t="s">
        <v>1101</v>
      </c>
      <c r="G138" s="77" t="s">
        <v>121</v>
      </c>
      <c r="H138" s="78" t="s">
        <v>1122</v>
      </c>
      <c r="I138" s="88">
        <v>25186.2</v>
      </c>
      <c r="J138" s="78" t="s">
        <v>62</v>
      </c>
      <c r="K138" s="78" t="s">
        <v>63</v>
      </c>
      <c r="L138" s="78"/>
      <c r="M138" s="27" t="s">
        <v>126</v>
      </c>
      <c r="N138" s="26"/>
      <c r="O138" s="27" t="s">
        <v>59</v>
      </c>
    </row>
    <row r="139" spans="1:15" s="16" customFormat="1" ht="45" x14ac:dyDescent="0.2">
      <c r="A139" s="78" t="s">
        <v>204</v>
      </c>
      <c r="B139" s="117" t="s">
        <v>205</v>
      </c>
      <c r="C139" s="76" t="s">
        <v>1103</v>
      </c>
      <c r="D139" s="77">
        <v>3417</v>
      </c>
      <c r="E139" s="109" t="s">
        <v>145</v>
      </c>
      <c r="F139" s="76" t="s">
        <v>1104</v>
      </c>
      <c r="G139" s="77" t="s">
        <v>100</v>
      </c>
      <c r="H139" s="78">
        <v>2</v>
      </c>
      <c r="I139" s="88">
        <v>3186.72</v>
      </c>
      <c r="J139" s="78" t="s">
        <v>64</v>
      </c>
      <c r="K139" s="78" t="s">
        <v>75</v>
      </c>
      <c r="L139" s="78"/>
      <c r="M139" s="27" t="s">
        <v>126</v>
      </c>
      <c r="N139" s="26"/>
      <c r="O139" s="27" t="s">
        <v>59</v>
      </c>
    </row>
    <row r="140" spans="1:15" s="16" customFormat="1" ht="30" x14ac:dyDescent="0.2">
      <c r="A140" s="78" t="s">
        <v>208</v>
      </c>
      <c r="B140" s="117" t="s">
        <v>209</v>
      </c>
      <c r="C140" s="76" t="s">
        <v>1098</v>
      </c>
      <c r="D140" s="77">
        <v>24287</v>
      </c>
      <c r="E140" s="109" t="s">
        <v>145</v>
      </c>
      <c r="F140" s="76" t="s">
        <v>1099</v>
      </c>
      <c r="G140" s="77" t="s">
        <v>121</v>
      </c>
      <c r="H140" s="78">
        <v>12</v>
      </c>
      <c r="I140" s="88">
        <v>11360</v>
      </c>
      <c r="J140" s="78" t="s">
        <v>62</v>
      </c>
      <c r="K140" s="78" t="s">
        <v>75</v>
      </c>
      <c r="L140" s="78"/>
      <c r="M140" s="27" t="s">
        <v>126</v>
      </c>
      <c r="N140" s="26"/>
      <c r="O140" s="27" t="s">
        <v>59</v>
      </c>
    </row>
    <row r="141" spans="1:15" s="16" customFormat="1" ht="30" x14ac:dyDescent="0.2">
      <c r="A141" s="78" t="s">
        <v>208</v>
      </c>
      <c r="B141" s="117" t="s">
        <v>209</v>
      </c>
      <c r="C141" s="76" t="s">
        <v>1100</v>
      </c>
      <c r="D141" s="77">
        <v>3697</v>
      </c>
      <c r="E141" s="109" t="s">
        <v>145</v>
      </c>
      <c r="F141" s="76" t="s">
        <v>1101</v>
      </c>
      <c r="G141" s="77" t="s">
        <v>121</v>
      </c>
      <c r="H141" s="78" t="s">
        <v>1123</v>
      </c>
      <c r="I141" s="88">
        <v>6019</v>
      </c>
      <c r="J141" s="78" t="s">
        <v>62</v>
      </c>
      <c r="K141" s="78" t="s">
        <v>63</v>
      </c>
      <c r="L141" s="78"/>
      <c r="M141" s="27" t="s">
        <v>126</v>
      </c>
      <c r="N141" s="26"/>
      <c r="O141" s="27" t="s">
        <v>59</v>
      </c>
    </row>
    <row r="142" spans="1:15" s="16" customFormat="1" ht="45" x14ac:dyDescent="0.2">
      <c r="A142" s="78" t="s">
        <v>208</v>
      </c>
      <c r="B142" s="117" t="s">
        <v>209</v>
      </c>
      <c r="C142" s="76" t="s">
        <v>1103</v>
      </c>
      <c r="D142" s="77">
        <v>3417</v>
      </c>
      <c r="E142" s="109" t="s">
        <v>145</v>
      </c>
      <c r="F142" s="76" t="s">
        <v>1104</v>
      </c>
      <c r="G142" s="77" t="s">
        <v>100</v>
      </c>
      <c r="H142" s="78">
        <v>2</v>
      </c>
      <c r="I142" s="88">
        <v>850</v>
      </c>
      <c r="J142" s="78" t="s">
        <v>64</v>
      </c>
      <c r="K142" s="78" t="s">
        <v>75</v>
      </c>
      <c r="L142" s="78"/>
      <c r="M142" s="27" t="s">
        <v>126</v>
      </c>
      <c r="N142" s="26"/>
      <c r="O142" s="27" t="s">
        <v>59</v>
      </c>
    </row>
    <row r="143" spans="1:15" s="16" customFormat="1" ht="45" x14ac:dyDescent="0.2">
      <c r="A143" s="155" t="s">
        <v>210</v>
      </c>
      <c r="B143" s="117" t="s">
        <v>211</v>
      </c>
      <c r="C143" s="76" t="s">
        <v>1094</v>
      </c>
      <c r="D143" s="77" t="s">
        <v>1095</v>
      </c>
      <c r="E143" s="109" t="s">
        <v>145</v>
      </c>
      <c r="F143" s="76" t="s">
        <v>1110</v>
      </c>
      <c r="G143" s="77" t="s">
        <v>114</v>
      </c>
      <c r="H143" s="78" t="s">
        <v>1124</v>
      </c>
      <c r="I143" s="88">
        <v>2551.5</v>
      </c>
      <c r="J143" s="78" t="s">
        <v>64</v>
      </c>
      <c r="K143" s="78" t="s">
        <v>63</v>
      </c>
      <c r="L143" s="112"/>
      <c r="M143" s="27" t="s">
        <v>126</v>
      </c>
      <c r="N143" s="26"/>
      <c r="O143" s="27" t="s">
        <v>59</v>
      </c>
    </row>
    <row r="144" spans="1:15" s="16" customFormat="1" ht="30" x14ac:dyDescent="0.2">
      <c r="A144" s="78" t="s">
        <v>210</v>
      </c>
      <c r="B144" s="117" t="s">
        <v>211</v>
      </c>
      <c r="C144" s="76" t="s">
        <v>1100</v>
      </c>
      <c r="D144" s="77">
        <v>3697</v>
      </c>
      <c r="E144" s="109" t="s">
        <v>145</v>
      </c>
      <c r="F144" s="76" t="s">
        <v>1101</v>
      </c>
      <c r="G144" s="77" t="s">
        <v>121</v>
      </c>
      <c r="H144" s="78" t="s">
        <v>1125</v>
      </c>
      <c r="I144" s="88">
        <v>12256</v>
      </c>
      <c r="J144" s="78" t="s">
        <v>62</v>
      </c>
      <c r="K144" s="78" t="s">
        <v>63</v>
      </c>
      <c r="L144" s="78"/>
      <c r="M144" s="27" t="s">
        <v>126</v>
      </c>
      <c r="N144" s="26"/>
      <c r="O144" s="27" t="s">
        <v>59</v>
      </c>
    </row>
    <row r="145" spans="1:15" s="16" customFormat="1" ht="45" x14ac:dyDescent="0.2">
      <c r="A145" s="155" t="s">
        <v>210</v>
      </c>
      <c r="B145" s="117" t="s">
        <v>211</v>
      </c>
      <c r="C145" s="76" t="s">
        <v>1108</v>
      </c>
      <c r="D145" s="77">
        <v>445995</v>
      </c>
      <c r="E145" s="109" t="s">
        <v>145</v>
      </c>
      <c r="F145" s="76" t="s">
        <v>1109</v>
      </c>
      <c r="G145" s="77" t="s">
        <v>114</v>
      </c>
      <c r="H145" s="78">
        <v>300</v>
      </c>
      <c r="I145" s="88">
        <v>2652</v>
      </c>
      <c r="J145" s="78" t="s">
        <v>62</v>
      </c>
      <c r="K145" s="78" t="s">
        <v>63</v>
      </c>
      <c r="L145" s="78"/>
      <c r="M145" s="27" t="s">
        <v>126</v>
      </c>
      <c r="N145" s="26"/>
      <c r="O145" s="27" t="s">
        <v>59</v>
      </c>
    </row>
    <row r="146" spans="1:15" s="16" customFormat="1" ht="45" x14ac:dyDescent="0.2">
      <c r="A146" s="155" t="s">
        <v>212</v>
      </c>
      <c r="B146" s="117" t="s">
        <v>213</v>
      </c>
      <c r="C146" s="76" t="s">
        <v>1094</v>
      </c>
      <c r="D146" s="150" t="s">
        <v>1095</v>
      </c>
      <c r="E146" s="151" t="s">
        <v>145</v>
      </c>
      <c r="F146" s="76" t="s">
        <v>1110</v>
      </c>
      <c r="G146" s="77" t="s">
        <v>114</v>
      </c>
      <c r="H146" s="78" t="s">
        <v>1126</v>
      </c>
      <c r="I146" s="88">
        <v>1299.8</v>
      </c>
      <c r="J146" s="78" t="s">
        <v>64</v>
      </c>
      <c r="K146" s="78" t="s">
        <v>63</v>
      </c>
      <c r="L146" s="112"/>
      <c r="M146" s="27" t="s">
        <v>126</v>
      </c>
      <c r="N146" s="26"/>
      <c r="O146" s="27" t="s">
        <v>59</v>
      </c>
    </row>
    <row r="147" spans="1:15" s="16" customFormat="1" ht="30" x14ac:dyDescent="0.2">
      <c r="A147" s="78" t="s">
        <v>212</v>
      </c>
      <c r="B147" s="117" t="s">
        <v>213</v>
      </c>
      <c r="C147" s="76" t="s">
        <v>1100</v>
      </c>
      <c r="D147" s="150">
        <v>3697</v>
      </c>
      <c r="E147" s="151" t="s">
        <v>145</v>
      </c>
      <c r="F147" s="76" t="s">
        <v>1101</v>
      </c>
      <c r="G147" s="77" t="s">
        <v>121</v>
      </c>
      <c r="H147" s="78" t="s">
        <v>1127</v>
      </c>
      <c r="I147" s="85">
        <v>11631.3</v>
      </c>
      <c r="J147" s="78" t="s">
        <v>62</v>
      </c>
      <c r="K147" s="78" t="s">
        <v>63</v>
      </c>
      <c r="L147" s="78"/>
      <c r="M147" s="27" t="s">
        <v>126</v>
      </c>
      <c r="N147" s="26"/>
      <c r="O147" s="27" t="s">
        <v>59</v>
      </c>
    </row>
    <row r="148" spans="1:15" s="16" customFormat="1" ht="45" x14ac:dyDescent="0.2">
      <c r="A148" s="78" t="s">
        <v>212</v>
      </c>
      <c r="B148" s="117" t="s">
        <v>213</v>
      </c>
      <c r="C148" s="76" t="s">
        <v>1108</v>
      </c>
      <c r="D148" s="150">
        <v>445995</v>
      </c>
      <c r="E148" s="151" t="s">
        <v>145</v>
      </c>
      <c r="F148" s="76" t="s">
        <v>1109</v>
      </c>
      <c r="G148" s="77" t="s">
        <v>114</v>
      </c>
      <c r="H148" s="78">
        <v>108</v>
      </c>
      <c r="I148" s="88">
        <v>552.1</v>
      </c>
      <c r="J148" s="78" t="s">
        <v>62</v>
      </c>
      <c r="K148" s="78" t="s">
        <v>63</v>
      </c>
      <c r="L148" s="78"/>
      <c r="M148" s="27" t="s">
        <v>126</v>
      </c>
      <c r="N148" s="26"/>
      <c r="O148" s="27" t="s">
        <v>59</v>
      </c>
    </row>
    <row r="149" spans="1:15" s="16" customFormat="1" ht="45" x14ac:dyDescent="0.2">
      <c r="A149" s="78" t="s">
        <v>212</v>
      </c>
      <c r="B149" s="117" t="s">
        <v>213</v>
      </c>
      <c r="C149" s="76" t="s">
        <v>1103</v>
      </c>
      <c r="D149" s="150">
        <v>3417</v>
      </c>
      <c r="E149" s="151" t="s">
        <v>145</v>
      </c>
      <c r="F149" s="76" t="s">
        <v>1104</v>
      </c>
      <c r="G149" s="77" t="s">
        <v>100</v>
      </c>
      <c r="H149" s="78">
        <v>2</v>
      </c>
      <c r="I149" s="88">
        <v>787.5</v>
      </c>
      <c r="J149" s="78" t="s">
        <v>64</v>
      </c>
      <c r="K149" s="78" t="s">
        <v>75</v>
      </c>
      <c r="L149" s="78"/>
      <c r="M149" s="27" t="s">
        <v>126</v>
      </c>
      <c r="N149" s="26"/>
      <c r="O149" s="27" t="s">
        <v>59</v>
      </c>
    </row>
    <row r="150" spans="1:15" s="16" customFormat="1" ht="30" x14ac:dyDescent="0.2">
      <c r="A150" s="78" t="s">
        <v>214</v>
      </c>
      <c r="B150" s="117" t="s">
        <v>215</v>
      </c>
      <c r="C150" s="76" t="s">
        <v>1100</v>
      </c>
      <c r="D150" s="150">
        <v>3697</v>
      </c>
      <c r="E150" s="151" t="s">
        <v>145</v>
      </c>
      <c r="F150" s="76" t="s">
        <v>1101</v>
      </c>
      <c r="G150" s="77" t="s">
        <v>121</v>
      </c>
      <c r="H150" s="78" t="s">
        <v>1128</v>
      </c>
      <c r="I150" s="85">
        <v>31083</v>
      </c>
      <c r="J150" s="78" t="s">
        <v>62</v>
      </c>
      <c r="K150" s="78" t="s">
        <v>63</v>
      </c>
      <c r="L150" s="78"/>
      <c r="M150" s="27" t="s">
        <v>126</v>
      </c>
      <c r="N150" s="26"/>
      <c r="O150" s="27" t="s">
        <v>59</v>
      </c>
    </row>
    <row r="151" spans="1:15" s="16" customFormat="1" ht="30" x14ac:dyDescent="0.2">
      <c r="A151" s="78" t="s">
        <v>216</v>
      </c>
      <c r="B151" s="117" t="s">
        <v>217</v>
      </c>
      <c r="C151" s="76" t="s">
        <v>1098</v>
      </c>
      <c r="D151" s="150">
        <v>24287</v>
      </c>
      <c r="E151" s="151" t="s">
        <v>145</v>
      </c>
      <c r="F151" s="76" t="s">
        <v>1099</v>
      </c>
      <c r="G151" s="77" t="s">
        <v>121</v>
      </c>
      <c r="H151" s="78">
        <v>12</v>
      </c>
      <c r="I151" s="85">
        <v>37522.15</v>
      </c>
      <c r="J151" s="78" t="s">
        <v>62</v>
      </c>
      <c r="K151" s="78" t="s">
        <v>75</v>
      </c>
      <c r="L151" s="88"/>
      <c r="M151" s="27" t="s">
        <v>126</v>
      </c>
      <c r="N151" s="26"/>
      <c r="O151" s="27" t="s">
        <v>59</v>
      </c>
    </row>
    <row r="152" spans="1:15" s="16" customFormat="1" ht="30" x14ac:dyDescent="0.2">
      <c r="A152" s="75" t="s">
        <v>216</v>
      </c>
      <c r="B152" s="117" t="s">
        <v>217</v>
      </c>
      <c r="C152" s="76" t="s">
        <v>1100</v>
      </c>
      <c r="D152" s="150">
        <v>3697</v>
      </c>
      <c r="E152" s="151" t="s">
        <v>145</v>
      </c>
      <c r="F152" s="76" t="s">
        <v>1101</v>
      </c>
      <c r="G152" s="77" t="s">
        <v>121</v>
      </c>
      <c r="H152" s="78" t="s">
        <v>1129</v>
      </c>
      <c r="I152" s="85">
        <v>7698.65</v>
      </c>
      <c r="J152" s="78" t="s">
        <v>62</v>
      </c>
      <c r="K152" s="78" t="s">
        <v>63</v>
      </c>
      <c r="L152" s="78"/>
      <c r="M152" s="27" t="s">
        <v>126</v>
      </c>
      <c r="N152" s="26"/>
      <c r="O152" s="27" t="s">
        <v>59</v>
      </c>
    </row>
    <row r="153" spans="1:15" s="16" customFormat="1" ht="30" x14ac:dyDescent="0.2">
      <c r="A153" s="246" t="s">
        <v>218</v>
      </c>
      <c r="B153" s="117" t="s">
        <v>219</v>
      </c>
      <c r="C153" s="76" t="s">
        <v>1098</v>
      </c>
      <c r="D153" s="150">
        <v>24287</v>
      </c>
      <c r="E153" s="151" t="s">
        <v>145</v>
      </c>
      <c r="F153" s="76" t="s">
        <v>1099</v>
      </c>
      <c r="G153" s="77" t="s">
        <v>121</v>
      </c>
      <c r="H153" s="78">
        <v>12</v>
      </c>
      <c r="I153" s="85">
        <v>3360</v>
      </c>
      <c r="J153" s="78" t="s">
        <v>62</v>
      </c>
      <c r="K153" s="78" t="s">
        <v>75</v>
      </c>
      <c r="L153" s="78"/>
      <c r="M153" s="27" t="s">
        <v>126</v>
      </c>
      <c r="N153" s="26"/>
      <c r="O153" s="27" t="s">
        <v>59</v>
      </c>
    </row>
    <row r="154" spans="1:15" s="16" customFormat="1" ht="30" x14ac:dyDescent="0.2">
      <c r="A154" s="247" t="s">
        <v>218</v>
      </c>
      <c r="B154" s="117" t="s">
        <v>219</v>
      </c>
      <c r="C154" s="76" t="s">
        <v>1100</v>
      </c>
      <c r="D154" s="150">
        <v>3697</v>
      </c>
      <c r="E154" s="151" t="s">
        <v>145</v>
      </c>
      <c r="F154" s="76" t="s">
        <v>1101</v>
      </c>
      <c r="G154" s="77" t="s">
        <v>121</v>
      </c>
      <c r="H154" s="78" t="s">
        <v>1130</v>
      </c>
      <c r="I154" s="85">
        <v>4552.32</v>
      </c>
      <c r="J154" s="78" t="s">
        <v>62</v>
      </c>
      <c r="K154" s="78" t="s">
        <v>63</v>
      </c>
      <c r="L154" s="78"/>
      <c r="M154" s="27" t="s">
        <v>126</v>
      </c>
      <c r="N154" s="26"/>
      <c r="O154" s="27" t="s">
        <v>59</v>
      </c>
    </row>
    <row r="155" spans="1:15" s="16" customFormat="1" ht="45" x14ac:dyDescent="0.2">
      <c r="A155" s="247" t="s">
        <v>218</v>
      </c>
      <c r="B155" s="117" t="s">
        <v>219</v>
      </c>
      <c r="C155" s="76" t="s">
        <v>1103</v>
      </c>
      <c r="D155" s="150">
        <v>3417</v>
      </c>
      <c r="E155" s="151" t="s">
        <v>145</v>
      </c>
      <c r="F155" s="76" t="s">
        <v>1104</v>
      </c>
      <c r="G155" s="77" t="s">
        <v>100</v>
      </c>
      <c r="H155" s="78">
        <v>2</v>
      </c>
      <c r="I155" s="85">
        <v>1160.71</v>
      </c>
      <c r="J155" s="78" t="s">
        <v>64</v>
      </c>
      <c r="K155" s="78" t="s">
        <v>75</v>
      </c>
      <c r="L155" s="78"/>
      <c r="M155" s="27" t="s">
        <v>126</v>
      </c>
      <c r="N155" s="26"/>
      <c r="O155" s="27" t="s">
        <v>59</v>
      </c>
    </row>
    <row r="156" spans="1:15" s="16" customFormat="1" ht="30" x14ac:dyDescent="0.2">
      <c r="A156" s="247" t="s">
        <v>89</v>
      </c>
      <c r="B156" s="117" t="s">
        <v>90</v>
      </c>
      <c r="C156" s="76" t="s">
        <v>1098</v>
      </c>
      <c r="D156" s="77">
        <v>24287</v>
      </c>
      <c r="E156" s="109" t="s">
        <v>145</v>
      </c>
      <c r="F156" s="76" t="s">
        <v>1099</v>
      </c>
      <c r="G156" s="77" t="s">
        <v>121</v>
      </c>
      <c r="H156" s="78">
        <v>12</v>
      </c>
      <c r="I156" s="88">
        <v>9900</v>
      </c>
      <c r="J156" s="78" t="s">
        <v>62</v>
      </c>
      <c r="K156" s="78" t="s">
        <v>75</v>
      </c>
      <c r="L156" s="78"/>
      <c r="M156" s="27" t="s">
        <v>126</v>
      </c>
      <c r="N156" s="26"/>
      <c r="O156" s="27" t="s">
        <v>59</v>
      </c>
    </row>
    <row r="157" spans="1:15" s="16" customFormat="1" ht="30" x14ac:dyDescent="0.2">
      <c r="A157" s="247" t="s">
        <v>103</v>
      </c>
      <c r="B157" s="117" t="s">
        <v>104</v>
      </c>
      <c r="C157" s="76" t="s">
        <v>1098</v>
      </c>
      <c r="D157" s="77">
        <v>24287</v>
      </c>
      <c r="E157" s="109" t="s">
        <v>145</v>
      </c>
      <c r="F157" s="76" t="s">
        <v>1099</v>
      </c>
      <c r="G157" s="77" t="s">
        <v>121</v>
      </c>
      <c r="H157" s="78">
        <v>12</v>
      </c>
      <c r="I157" s="88">
        <v>27300</v>
      </c>
      <c r="J157" s="78" t="s">
        <v>62</v>
      </c>
      <c r="K157" s="78" t="s">
        <v>75</v>
      </c>
      <c r="L157" s="78"/>
      <c r="M157" s="27" t="s">
        <v>126</v>
      </c>
      <c r="N157" s="26"/>
      <c r="O157" s="27" t="s">
        <v>59</v>
      </c>
    </row>
    <row r="158" spans="1:15" s="16" customFormat="1" ht="30" x14ac:dyDescent="0.2">
      <c r="A158" s="141" t="s">
        <v>110</v>
      </c>
      <c r="B158" s="117" t="s">
        <v>111</v>
      </c>
      <c r="C158" s="76" t="s">
        <v>1098</v>
      </c>
      <c r="D158" s="77">
        <v>24287</v>
      </c>
      <c r="E158" s="109" t="s">
        <v>145</v>
      </c>
      <c r="F158" s="76" t="s">
        <v>1099</v>
      </c>
      <c r="G158" s="77" t="s">
        <v>121</v>
      </c>
      <c r="H158" s="78">
        <v>12</v>
      </c>
      <c r="I158" s="88">
        <v>2350</v>
      </c>
      <c r="J158" s="78" t="s">
        <v>62</v>
      </c>
      <c r="K158" s="78" t="s">
        <v>75</v>
      </c>
      <c r="L158" s="78"/>
      <c r="M158" s="27" t="s">
        <v>126</v>
      </c>
      <c r="N158" s="26"/>
      <c r="O158" s="27" t="s">
        <v>59</v>
      </c>
    </row>
    <row r="159" spans="1:15" s="16" customFormat="1" ht="30" x14ac:dyDescent="0.2">
      <c r="A159" s="247" t="s">
        <v>124</v>
      </c>
      <c r="B159" s="117" t="s">
        <v>125</v>
      </c>
      <c r="C159" s="76" t="s">
        <v>1098</v>
      </c>
      <c r="D159" s="77">
        <v>24287</v>
      </c>
      <c r="E159" s="109" t="s">
        <v>145</v>
      </c>
      <c r="F159" s="76" t="s">
        <v>1099</v>
      </c>
      <c r="G159" s="77" t="s">
        <v>121</v>
      </c>
      <c r="H159" s="78">
        <v>12</v>
      </c>
      <c r="I159" s="88">
        <v>33000</v>
      </c>
      <c r="J159" s="78" t="s">
        <v>62</v>
      </c>
      <c r="K159" s="78" t="s">
        <v>75</v>
      </c>
      <c r="L159" s="78"/>
      <c r="M159" s="27" t="s">
        <v>126</v>
      </c>
      <c r="N159" s="26"/>
      <c r="O159" s="27" t="s">
        <v>59</v>
      </c>
    </row>
    <row r="160" spans="1:15" s="16" customFormat="1" ht="30" x14ac:dyDescent="0.2">
      <c r="A160" s="247" t="s">
        <v>220</v>
      </c>
      <c r="B160" s="117" t="s">
        <v>221</v>
      </c>
      <c r="C160" s="76" t="s">
        <v>1098</v>
      </c>
      <c r="D160" s="77">
        <v>24287</v>
      </c>
      <c r="E160" s="109" t="s">
        <v>145</v>
      </c>
      <c r="F160" s="76" t="s">
        <v>1099</v>
      </c>
      <c r="G160" s="77" t="s">
        <v>121</v>
      </c>
      <c r="H160" s="78">
        <v>12</v>
      </c>
      <c r="I160" s="88">
        <v>7700</v>
      </c>
      <c r="J160" s="78" t="s">
        <v>62</v>
      </c>
      <c r="K160" s="78" t="s">
        <v>75</v>
      </c>
      <c r="L160" s="78"/>
      <c r="M160" s="27" t="s">
        <v>126</v>
      </c>
      <c r="N160" s="26"/>
      <c r="O160" s="27" t="s">
        <v>59</v>
      </c>
    </row>
    <row r="161" spans="1:15" s="16" customFormat="1" ht="45" x14ac:dyDescent="0.2">
      <c r="A161" s="247" t="s">
        <v>220</v>
      </c>
      <c r="B161" s="117" t="s">
        <v>221</v>
      </c>
      <c r="C161" s="76" t="s">
        <v>1103</v>
      </c>
      <c r="D161" s="77">
        <v>3417</v>
      </c>
      <c r="E161" s="109" t="s">
        <v>145</v>
      </c>
      <c r="F161" s="76" t="s">
        <v>1104</v>
      </c>
      <c r="G161" s="77" t="s">
        <v>100</v>
      </c>
      <c r="H161" s="78">
        <v>2</v>
      </c>
      <c r="I161" s="88">
        <v>2560.04</v>
      </c>
      <c r="J161" s="78" t="s">
        <v>64</v>
      </c>
      <c r="K161" s="78" t="s">
        <v>75</v>
      </c>
      <c r="L161" s="78"/>
      <c r="M161" s="27" t="s">
        <v>126</v>
      </c>
      <c r="N161" s="26"/>
      <c r="O161" s="27" t="s">
        <v>59</v>
      </c>
    </row>
    <row r="162" spans="1:15" s="16" customFormat="1" ht="30" x14ac:dyDescent="0.2">
      <c r="A162" s="247" t="s">
        <v>222</v>
      </c>
      <c r="B162" s="117" t="s">
        <v>223</v>
      </c>
      <c r="C162" s="76" t="s">
        <v>1098</v>
      </c>
      <c r="D162" s="77">
        <v>24287</v>
      </c>
      <c r="E162" s="109" t="s">
        <v>145</v>
      </c>
      <c r="F162" s="76" t="s">
        <v>1099</v>
      </c>
      <c r="G162" s="77" t="s">
        <v>121</v>
      </c>
      <c r="H162" s="78">
        <v>12</v>
      </c>
      <c r="I162" s="88">
        <v>13290</v>
      </c>
      <c r="J162" s="78" t="s">
        <v>62</v>
      </c>
      <c r="K162" s="78" t="s">
        <v>75</v>
      </c>
      <c r="L162" s="78"/>
      <c r="M162" s="27" t="s">
        <v>126</v>
      </c>
      <c r="N162" s="26"/>
      <c r="O162" s="27" t="s">
        <v>59</v>
      </c>
    </row>
    <row r="163" spans="1:15" s="16" customFormat="1" ht="30" x14ac:dyDescent="0.2">
      <c r="A163" s="247" t="s">
        <v>222</v>
      </c>
      <c r="B163" s="117" t="s">
        <v>223</v>
      </c>
      <c r="C163" s="76" t="s">
        <v>1100</v>
      </c>
      <c r="D163" s="77">
        <v>3697</v>
      </c>
      <c r="E163" s="109" t="s">
        <v>145</v>
      </c>
      <c r="F163" s="76" t="s">
        <v>1101</v>
      </c>
      <c r="G163" s="77" t="s">
        <v>121</v>
      </c>
      <c r="H163" s="78" t="s">
        <v>1131</v>
      </c>
      <c r="I163" s="88">
        <v>5352.3</v>
      </c>
      <c r="J163" s="78" t="s">
        <v>62</v>
      </c>
      <c r="K163" s="78" t="s">
        <v>63</v>
      </c>
      <c r="L163" s="78"/>
      <c r="M163" s="27" t="s">
        <v>126</v>
      </c>
      <c r="N163" s="26"/>
      <c r="O163" s="27" t="s">
        <v>59</v>
      </c>
    </row>
    <row r="164" spans="1:15" s="16" customFormat="1" ht="45" x14ac:dyDescent="0.2">
      <c r="A164" s="249" t="s">
        <v>222</v>
      </c>
      <c r="B164" s="117" t="s">
        <v>223</v>
      </c>
      <c r="C164" s="76" t="s">
        <v>1103</v>
      </c>
      <c r="D164" s="77">
        <v>3417</v>
      </c>
      <c r="E164" s="109" t="s">
        <v>145</v>
      </c>
      <c r="F164" s="76" t="s">
        <v>1104</v>
      </c>
      <c r="G164" s="77" t="s">
        <v>100</v>
      </c>
      <c r="H164" s="78">
        <v>2</v>
      </c>
      <c r="I164" s="88">
        <v>917</v>
      </c>
      <c r="J164" s="78" t="s">
        <v>64</v>
      </c>
      <c r="K164" s="78" t="s">
        <v>75</v>
      </c>
      <c r="L164" s="78"/>
      <c r="M164" s="27" t="s">
        <v>126</v>
      </c>
      <c r="N164" s="26"/>
      <c r="O164" s="27" t="s">
        <v>59</v>
      </c>
    </row>
    <row r="165" spans="1:15" s="16" customFormat="1" ht="30" x14ac:dyDescent="0.2">
      <c r="A165" s="247" t="s">
        <v>224</v>
      </c>
      <c r="B165" s="117" t="s">
        <v>225</v>
      </c>
      <c r="C165" s="76" t="s">
        <v>1098</v>
      </c>
      <c r="D165" s="77">
        <v>24287</v>
      </c>
      <c r="E165" s="109" t="s">
        <v>145</v>
      </c>
      <c r="F165" s="76" t="s">
        <v>1099</v>
      </c>
      <c r="G165" s="77" t="s">
        <v>121</v>
      </c>
      <c r="H165" s="78">
        <v>12</v>
      </c>
      <c r="I165" s="88">
        <v>20880</v>
      </c>
      <c r="J165" s="78" t="s">
        <v>62</v>
      </c>
      <c r="K165" s="78" t="s">
        <v>75</v>
      </c>
      <c r="L165" s="78"/>
      <c r="M165" s="27" t="s">
        <v>126</v>
      </c>
      <c r="N165" s="26"/>
      <c r="O165" s="27" t="s">
        <v>59</v>
      </c>
    </row>
    <row r="166" spans="1:15" s="16" customFormat="1" ht="45" x14ac:dyDescent="0.2">
      <c r="A166" s="78" t="s">
        <v>224</v>
      </c>
      <c r="B166" s="117" t="s">
        <v>225</v>
      </c>
      <c r="C166" s="76" t="s">
        <v>1108</v>
      </c>
      <c r="D166" s="77">
        <v>445995</v>
      </c>
      <c r="E166" s="109" t="s">
        <v>145</v>
      </c>
      <c r="F166" s="76" t="s">
        <v>1109</v>
      </c>
      <c r="G166" s="77" t="s">
        <v>114</v>
      </c>
      <c r="H166" s="78">
        <v>192</v>
      </c>
      <c r="I166" s="88">
        <v>224.55</v>
      </c>
      <c r="J166" s="78" t="s">
        <v>62</v>
      </c>
      <c r="K166" s="78" t="s">
        <v>63</v>
      </c>
      <c r="L166" s="114"/>
      <c r="M166" s="27" t="s">
        <v>126</v>
      </c>
      <c r="N166" s="26"/>
      <c r="O166" s="27" t="s">
        <v>59</v>
      </c>
    </row>
    <row r="167" spans="1:15" s="16" customFormat="1" ht="30" x14ac:dyDescent="0.2">
      <c r="A167" s="78" t="s">
        <v>56</v>
      </c>
      <c r="B167" s="117" t="s">
        <v>404</v>
      </c>
      <c r="C167" s="76" t="s">
        <v>1098</v>
      </c>
      <c r="D167" s="77">
        <v>24287</v>
      </c>
      <c r="E167" s="109" t="s">
        <v>145</v>
      </c>
      <c r="F167" s="76" t="s">
        <v>1099</v>
      </c>
      <c r="G167" s="77" t="s">
        <v>121</v>
      </c>
      <c r="H167" s="78">
        <v>12</v>
      </c>
      <c r="I167" s="88">
        <v>32988</v>
      </c>
      <c r="J167" s="78" t="s">
        <v>62</v>
      </c>
      <c r="K167" s="78" t="s">
        <v>75</v>
      </c>
      <c r="L167" s="78"/>
      <c r="M167" s="27" t="s">
        <v>126</v>
      </c>
      <c r="N167" s="26"/>
      <c r="O167" s="27" t="s">
        <v>59</v>
      </c>
    </row>
    <row r="168" spans="1:15" s="16" customFormat="1" ht="30" x14ac:dyDescent="0.2">
      <c r="A168" s="78" t="s">
        <v>79</v>
      </c>
      <c r="B168" s="117" t="s">
        <v>404</v>
      </c>
      <c r="C168" s="253" t="s">
        <v>1132</v>
      </c>
      <c r="D168" s="77">
        <v>450423</v>
      </c>
      <c r="E168" s="194" t="s">
        <v>145</v>
      </c>
      <c r="F168" s="256" t="s">
        <v>1133</v>
      </c>
      <c r="G168" s="77" t="s">
        <v>121</v>
      </c>
      <c r="H168" s="260" t="s">
        <v>1134</v>
      </c>
      <c r="I168" s="88">
        <v>15000</v>
      </c>
      <c r="J168" s="112" t="s">
        <v>64</v>
      </c>
      <c r="K168" s="265" t="s">
        <v>75</v>
      </c>
      <c r="L168" s="78"/>
      <c r="M168" s="27" t="s">
        <v>126</v>
      </c>
      <c r="N168" s="26"/>
      <c r="O168" s="27" t="s">
        <v>59</v>
      </c>
    </row>
    <row r="169" spans="1:15" s="16" customFormat="1" ht="30" x14ac:dyDescent="0.2">
      <c r="A169" s="78" t="s">
        <v>79</v>
      </c>
      <c r="B169" s="117" t="s">
        <v>404</v>
      </c>
      <c r="C169" s="253" t="s">
        <v>1135</v>
      </c>
      <c r="D169" s="77">
        <v>351157</v>
      </c>
      <c r="E169" s="194" t="s">
        <v>145</v>
      </c>
      <c r="F169" s="256" t="s">
        <v>1133</v>
      </c>
      <c r="G169" s="77" t="s">
        <v>121</v>
      </c>
      <c r="H169" s="260" t="s">
        <v>1136</v>
      </c>
      <c r="I169" s="88">
        <v>20000</v>
      </c>
      <c r="J169" s="112" t="s">
        <v>64</v>
      </c>
      <c r="K169" s="112" t="s">
        <v>75</v>
      </c>
      <c r="L169" s="78"/>
      <c r="M169" s="27" t="s">
        <v>126</v>
      </c>
      <c r="N169" s="26"/>
      <c r="O169" s="27" t="s">
        <v>59</v>
      </c>
    </row>
    <row r="170" spans="1:15" s="16" customFormat="1" ht="30" x14ac:dyDescent="0.2">
      <c r="A170" s="78" t="s">
        <v>79</v>
      </c>
      <c r="B170" s="117" t="s">
        <v>404</v>
      </c>
      <c r="C170" s="253" t="s">
        <v>1137</v>
      </c>
      <c r="D170" s="77">
        <v>226698</v>
      </c>
      <c r="E170" s="194" t="s">
        <v>145</v>
      </c>
      <c r="F170" s="256" t="s">
        <v>1133</v>
      </c>
      <c r="G170" s="77" t="s">
        <v>121</v>
      </c>
      <c r="H170" s="260" t="s">
        <v>1138</v>
      </c>
      <c r="I170" s="88">
        <v>40000</v>
      </c>
      <c r="J170" s="112" t="s">
        <v>64</v>
      </c>
      <c r="K170" s="112" t="s">
        <v>75</v>
      </c>
      <c r="L170" s="78"/>
      <c r="M170" s="27" t="s">
        <v>126</v>
      </c>
      <c r="N170" s="26"/>
      <c r="O170" s="27" t="s">
        <v>59</v>
      </c>
    </row>
    <row r="171" spans="1:15" s="16" customFormat="1" ht="30" x14ac:dyDescent="0.2">
      <c r="A171" s="78" t="s">
        <v>79</v>
      </c>
      <c r="B171" s="117" t="s">
        <v>404</v>
      </c>
      <c r="C171" s="76" t="s">
        <v>1139</v>
      </c>
      <c r="D171" s="77">
        <v>300935</v>
      </c>
      <c r="E171" s="194" t="s">
        <v>145</v>
      </c>
      <c r="F171" s="256" t="s">
        <v>1133</v>
      </c>
      <c r="G171" s="77" t="s">
        <v>121</v>
      </c>
      <c r="H171" s="78" t="s">
        <v>1140</v>
      </c>
      <c r="I171" s="88">
        <v>12000</v>
      </c>
      <c r="J171" s="112" t="s">
        <v>64</v>
      </c>
      <c r="K171" s="112" t="s">
        <v>75</v>
      </c>
      <c r="L171" s="78"/>
      <c r="M171" s="27" t="s">
        <v>126</v>
      </c>
      <c r="N171" s="26"/>
      <c r="O171" s="27" t="s">
        <v>59</v>
      </c>
    </row>
    <row r="172" spans="1:15" s="16" customFormat="1" ht="30" x14ac:dyDescent="0.2">
      <c r="A172" s="78" t="s">
        <v>79</v>
      </c>
      <c r="B172" s="117" t="s">
        <v>404</v>
      </c>
      <c r="C172" s="76" t="s">
        <v>1141</v>
      </c>
      <c r="D172" s="77">
        <v>600612</v>
      </c>
      <c r="E172" s="194" t="s">
        <v>145</v>
      </c>
      <c r="F172" s="256" t="s">
        <v>1133</v>
      </c>
      <c r="G172" s="77" t="s">
        <v>121</v>
      </c>
      <c r="H172" s="78" t="s">
        <v>1142</v>
      </c>
      <c r="I172" s="88">
        <v>28000</v>
      </c>
      <c r="J172" s="112" t="s">
        <v>64</v>
      </c>
      <c r="K172" s="112" t="s">
        <v>75</v>
      </c>
      <c r="L172" s="78"/>
      <c r="M172" s="27" t="s">
        <v>126</v>
      </c>
      <c r="N172" s="26"/>
      <c r="O172" s="27" t="s">
        <v>59</v>
      </c>
    </row>
    <row r="173" spans="1:15" s="16" customFormat="1" ht="30" x14ac:dyDescent="0.2">
      <c r="A173" s="78" t="s">
        <v>79</v>
      </c>
      <c r="B173" s="117" t="s">
        <v>404</v>
      </c>
      <c r="C173" s="76" t="s">
        <v>1143</v>
      </c>
      <c r="D173" s="77">
        <v>610944</v>
      </c>
      <c r="E173" s="194" t="s">
        <v>145</v>
      </c>
      <c r="F173" s="256" t="s">
        <v>1133</v>
      </c>
      <c r="G173" s="77" t="s">
        <v>121</v>
      </c>
      <c r="H173" s="78" t="s">
        <v>1144</v>
      </c>
      <c r="I173" s="88">
        <v>54000</v>
      </c>
      <c r="J173" s="112" t="s">
        <v>64</v>
      </c>
      <c r="K173" s="112" t="s">
        <v>75</v>
      </c>
      <c r="L173" s="78"/>
      <c r="M173" s="27" t="s">
        <v>126</v>
      </c>
      <c r="N173" s="26"/>
      <c r="O173" s="27" t="s">
        <v>59</v>
      </c>
    </row>
    <row r="174" spans="1:15" s="16" customFormat="1" ht="30" x14ac:dyDescent="0.2">
      <c r="A174" s="78" t="s">
        <v>79</v>
      </c>
      <c r="B174" s="117" t="s">
        <v>404</v>
      </c>
      <c r="C174" s="76" t="s">
        <v>1145</v>
      </c>
      <c r="D174" s="77">
        <v>10341</v>
      </c>
      <c r="E174" s="194" t="s">
        <v>145</v>
      </c>
      <c r="F174" s="256" t="s">
        <v>1146</v>
      </c>
      <c r="G174" s="77" t="s">
        <v>121</v>
      </c>
      <c r="H174" s="78" t="s">
        <v>545</v>
      </c>
      <c r="I174" s="88">
        <v>15000</v>
      </c>
      <c r="J174" s="112" t="s">
        <v>64</v>
      </c>
      <c r="K174" s="112" t="s">
        <v>75</v>
      </c>
      <c r="L174" s="78"/>
      <c r="M174" s="27" t="s">
        <v>126</v>
      </c>
      <c r="N174" s="26"/>
      <c r="O174" s="27" t="s">
        <v>59</v>
      </c>
    </row>
    <row r="175" spans="1:15" s="16" customFormat="1" ht="30" x14ac:dyDescent="0.2">
      <c r="A175" s="78" t="s">
        <v>79</v>
      </c>
      <c r="B175" s="117" t="s">
        <v>404</v>
      </c>
      <c r="C175" s="76" t="s">
        <v>1147</v>
      </c>
      <c r="D175" s="77">
        <v>1073</v>
      </c>
      <c r="E175" s="194" t="s">
        <v>145</v>
      </c>
      <c r="F175" s="256" t="s">
        <v>1146</v>
      </c>
      <c r="G175" s="77" t="s">
        <v>121</v>
      </c>
      <c r="H175" s="78" t="s">
        <v>1148</v>
      </c>
      <c r="I175" s="88">
        <v>14000</v>
      </c>
      <c r="J175" s="112" t="s">
        <v>64</v>
      </c>
      <c r="K175" s="112" t="s">
        <v>75</v>
      </c>
      <c r="L175" s="78"/>
      <c r="M175" s="27" t="s">
        <v>126</v>
      </c>
      <c r="N175" s="26"/>
      <c r="O175" s="27" t="s">
        <v>59</v>
      </c>
    </row>
    <row r="176" spans="1:15" s="16" customFormat="1" ht="30" x14ac:dyDescent="0.2">
      <c r="A176" s="78" t="s">
        <v>79</v>
      </c>
      <c r="B176" s="117" t="s">
        <v>404</v>
      </c>
      <c r="C176" s="76" t="s">
        <v>1149</v>
      </c>
      <c r="D176" s="77">
        <v>314565</v>
      </c>
      <c r="E176" s="194" t="s">
        <v>145</v>
      </c>
      <c r="F176" s="256" t="s">
        <v>1133</v>
      </c>
      <c r="G176" s="77" t="s">
        <v>121</v>
      </c>
      <c r="H176" s="78" t="s">
        <v>1150</v>
      </c>
      <c r="I176" s="88">
        <v>12000</v>
      </c>
      <c r="J176" s="112" t="s">
        <v>64</v>
      </c>
      <c r="K176" s="112" t="s">
        <v>75</v>
      </c>
      <c r="L176" s="78"/>
      <c r="M176" s="27" t="s">
        <v>126</v>
      </c>
      <c r="N176" s="26"/>
      <c r="O176" s="27" t="s">
        <v>59</v>
      </c>
    </row>
    <row r="177" spans="1:15" s="16" customFormat="1" ht="30" x14ac:dyDescent="0.2">
      <c r="A177" s="247" t="s">
        <v>79</v>
      </c>
      <c r="B177" s="117" t="s">
        <v>404</v>
      </c>
      <c r="C177" s="76" t="s">
        <v>1151</v>
      </c>
      <c r="D177" s="77">
        <v>378026</v>
      </c>
      <c r="E177" s="194" t="s">
        <v>145</v>
      </c>
      <c r="F177" s="256" t="s">
        <v>1146</v>
      </c>
      <c r="G177" s="77" t="s">
        <v>121</v>
      </c>
      <c r="H177" s="78" t="s">
        <v>1152</v>
      </c>
      <c r="I177" s="88">
        <v>50000</v>
      </c>
      <c r="J177" s="112" t="s">
        <v>64</v>
      </c>
      <c r="K177" s="112" t="s">
        <v>75</v>
      </c>
      <c r="L177" s="78"/>
      <c r="M177" s="27" t="s">
        <v>126</v>
      </c>
      <c r="N177" s="26"/>
      <c r="O177" s="27" t="s">
        <v>59</v>
      </c>
    </row>
    <row r="178" spans="1:15" s="16" customFormat="1" ht="30" x14ac:dyDescent="0.2">
      <c r="A178" s="247" t="s">
        <v>226</v>
      </c>
      <c r="B178" s="117" t="s">
        <v>227</v>
      </c>
      <c r="C178" s="76" t="s">
        <v>1100</v>
      </c>
      <c r="D178" s="77">
        <v>3697</v>
      </c>
      <c r="E178" s="109" t="s">
        <v>145</v>
      </c>
      <c r="F178" s="76" t="s">
        <v>1101</v>
      </c>
      <c r="G178" s="77" t="s">
        <v>121</v>
      </c>
      <c r="H178" s="78" t="s">
        <v>1122</v>
      </c>
      <c r="I178" s="88">
        <v>12351.8</v>
      </c>
      <c r="J178" s="78" t="s">
        <v>62</v>
      </c>
      <c r="K178" s="78" t="s">
        <v>63</v>
      </c>
      <c r="L178" s="78"/>
      <c r="M178" s="27" t="s">
        <v>126</v>
      </c>
      <c r="N178" s="26"/>
      <c r="O178" s="27" t="s">
        <v>59</v>
      </c>
    </row>
    <row r="179" spans="1:15" s="16" customFormat="1" ht="45" x14ac:dyDescent="0.2">
      <c r="A179" s="249" t="s">
        <v>226</v>
      </c>
      <c r="B179" s="117" t="s">
        <v>227</v>
      </c>
      <c r="C179" s="76" t="s">
        <v>1103</v>
      </c>
      <c r="D179" s="77">
        <v>3417</v>
      </c>
      <c r="E179" s="109" t="s">
        <v>145</v>
      </c>
      <c r="F179" s="76" t="s">
        <v>1104</v>
      </c>
      <c r="G179" s="77" t="s">
        <v>100</v>
      </c>
      <c r="H179" s="78">
        <v>2</v>
      </c>
      <c r="I179" s="88">
        <v>5255.74</v>
      </c>
      <c r="J179" s="78" t="s">
        <v>64</v>
      </c>
      <c r="K179" s="78" t="s">
        <v>75</v>
      </c>
      <c r="L179" s="78"/>
      <c r="M179" s="27" t="s">
        <v>126</v>
      </c>
      <c r="N179" s="26"/>
      <c r="O179" s="27" t="s">
        <v>59</v>
      </c>
    </row>
    <row r="180" spans="1:15" s="16" customFormat="1" ht="45" x14ac:dyDescent="0.2">
      <c r="A180" s="141" t="s">
        <v>228</v>
      </c>
      <c r="B180" s="117" t="s">
        <v>229</v>
      </c>
      <c r="C180" s="76" t="s">
        <v>1094</v>
      </c>
      <c r="D180" s="77" t="s">
        <v>1095</v>
      </c>
      <c r="E180" s="109" t="s">
        <v>145</v>
      </c>
      <c r="F180" s="76" t="s">
        <v>1110</v>
      </c>
      <c r="G180" s="77" t="s">
        <v>114</v>
      </c>
      <c r="H180" s="78" t="s">
        <v>1153</v>
      </c>
      <c r="I180" s="88">
        <v>5796</v>
      </c>
      <c r="J180" s="78" t="s">
        <v>64</v>
      </c>
      <c r="K180" s="78" t="s">
        <v>63</v>
      </c>
      <c r="L180" s="112"/>
      <c r="M180" s="27" t="s">
        <v>126</v>
      </c>
      <c r="N180" s="26"/>
      <c r="O180" s="27" t="s">
        <v>59</v>
      </c>
    </row>
    <row r="181" spans="1:15" s="16" customFormat="1" ht="30" x14ac:dyDescent="0.2">
      <c r="A181" s="247" t="s">
        <v>228</v>
      </c>
      <c r="B181" s="117" t="s">
        <v>229</v>
      </c>
      <c r="C181" s="76" t="s">
        <v>1098</v>
      </c>
      <c r="D181" s="77">
        <v>24287</v>
      </c>
      <c r="E181" s="109" t="s">
        <v>145</v>
      </c>
      <c r="F181" s="76" t="s">
        <v>1099</v>
      </c>
      <c r="G181" s="77" t="s">
        <v>121</v>
      </c>
      <c r="H181" s="78">
        <v>12</v>
      </c>
      <c r="I181" s="88">
        <v>16530</v>
      </c>
      <c r="J181" s="78" t="s">
        <v>62</v>
      </c>
      <c r="K181" s="78" t="s">
        <v>75</v>
      </c>
      <c r="L181" s="78"/>
      <c r="M181" s="27" t="s">
        <v>126</v>
      </c>
      <c r="N181" s="26"/>
      <c r="O181" s="27" t="s">
        <v>59</v>
      </c>
    </row>
    <row r="182" spans="1:15" s="16" customFormat="1" ht="30" x14ac:dyDescent="0.2">
      <c r="A182" s="112" t="s">
        <v>228</v>
      </c>
      <c r="B182" s="117" t="s">
        <v>229</v>
      </c>
      <c r="C182" s="76" t="s">
        <v>1100</v>
      </c>
      <c r="D182" s="77">
        <v>3697</v>
      </c>
      <c r="E182" s="109" t="s">
        <v>145</v>
      </c>
      <c r="F182" s="76" t="s">
        <v>1101</v>
      </c>
      <c r="G182" s="77" t="s">
        <v>121</v>
      </c>
      <c r="H182" s="78" t="s">
        <v>1154</v>
      </c>
      <c r="I182" s="88">
        <v>7641</v>
      </c>
      <c r="J182" s="78" t="s">
        <v>62</v>
      </c>
      <c r="K182" s="78" t="s">
        <v>63</v>
      </c>
      <c r="L182" s="78"/>
      <c r="M182" s="27" t="s">
        <v>126</v>
      </c>
      <c r="N182" s="26"/>
      <c r="O182" s="27" t="s">
        <v>59</v>
      </c>
    </row>
    <row r="183" spans="1:15" s="16" customFormat="1" ht="45" x14ac:dyDescent="0.2">
      <c r="A183" s="78" t="s">
        <v>228</v>
      </c>
      <c r="B183" s="117" t="s">
        <v>229</v>
      </c>
      <c r="C183" s="76" t="s">
        <v>1108</v>
      </c>
      <c r="D183" s="77">
        <v>445995</v>
      </c>
      <c r="E183" s="109" t="s">
        <v>145</v>
      </c>
      <c r="F183" s="76" t="s">
        <v>1109</v>
      </c>
      <c r="G183" s="77" t="s">
        <v>114</v>
      </c>
      <c r="H183" s="78">
        <v>170</v>
      </c>
      <c r="I183" s="88">
        <v>873.84</v>
      </c>
      <c r="J183" s="78" t="s">
        <v>62</v>
      </c>
      <c r="K183" s="78" t="s">
        <v>63</v>
      </c>
      <c r="L183" s="78"/>
      <c r="M183" s="27" t="s">
        <v>126</v>
      </c>
      <c r="N183" s="26"/>
      <c r="O183" s="27" t="s">
        <v>59</v>
      </c>
    </row>
    <row r="184" spans="1:15" s="16" customFormat="1" ht="30" x14ac:dyDescent="0.2">
      <c r="A184" s="78" t="s">
        <v>230</v>
      </c>
      <c r="B184" s="117" t="s">
        <v>231</v>
      </c>
      <c r="C184" s="76" t="s">
        <v>1098</v>
      </c>
      <c r="D184" s="77">
        <v>24287</v>
      </c>
      <c r="E184" s="109" t="s">
        <v>145</v>
      </c>
      <c r="F184" s="76" t="s">
        <v>1099</v>
      </c>
      <c r="G184" s="77" t="s">
        <v>121</v>
      </c>
      <c r="H184" s="78">
        <v>12</v>
      </c>
      <c r="I184" s="88">
        <v>37040</v>
      </c>
      <c r="J184" s="78" t="s">
        <v>62</v>
      </c>
      <c r="K184" s="78" t="s">
        <v>75</v>
      </c>
      <c r="L184" s="78"/>
      <c r="M184" s="27" t="s">
        <v>126</v>
      </c>
      <c r="N184" s="26"/>
      <c r="O184" s="27" t="s">
        <v>59</v>
      </c>
    </row>
    <row r="185" spans="1:15" s="16" customFormat="1" ht="30" x14ac:dyDescent="0.2">
      <c r="A185" s="112" t="s">
        <v>230</v>
      </c>
      <c r="B185" s="117" t="s">
        <v>231</v>
      </c>
      <c r="C185" s="76" t="s">
        <v>1100</v>
      </c>
      <c r="D185" s="77">
        <v>3697</v>
      </c>
      <c r="E185" s="109" t="s">
        <v>145</v>
      </c>
      <c r="F185" s="76" t="s">
        <v>1101</v>
      </c>
      <c r="G185" s="77" t="s">
        <v>121</v>
      </c>
      <c r="H185" s="78" t="s">
        <v>1155</v>
      </c>
      <c r="I185" s="88">
        <v>26738.5</v>
      </c>
      <c r="J185" s="78" t="s">
        <v>62</v>
      </c>
      <c r="K185" s="78" t="s">
        <v>63</v>
      </c>
      <c r="L185" s="78"/>
      <c r="M185" s="27" t="s">
        <v>126</v>
      </c>
      <c r="N185" s="26"/>
      <c r="O185" s="27" t="s">
        <v>59</v>
      </c>
    </row>
    <row r="186" spans="1:15" s="16" customFormat="1" ht="45" x14ac:dyDescent="0.2">
      <c r="A186" s="155" t="s">
        <v>230</v>
      </c>
      <c r="B186" s="117" t="s">
        <v>231</v>
      </c>
      <c r="C186" s="76" t="s">
        <v>1103</v>
      </c>
      <c r="D186" s="77">
        <v>3417</v>
      </c>
      <c r="E186" s="109" t="s">
        <v>145</v>
      </c>
      <c r="F186" s="76" t="s">
        <v>1104</v>
      </c>
      <c r="G186" s="77" t="s">
        <v>100</v>
      </c>
      <c r="H186" s="78">
        <v>2</v>
      </c>
      <c r="I186" s="88">
        <v>951.84</v>
      </c>
      <c r="J186" s="78" t="s">
        <v>64</v>
      </c>
      <c r="K186" s="78" t="s">
        <v>75</v>
      </c>
      <c r="L186" s="78"/>
      <c r="M186" s="27" t="s">
        <v>126</v>
      </c>
      <c r="N186" s="26"/>
      <c r="O186" s="27" t="s">
        <v>59</v>
      </c>
    </row>
    <row r="187" spans="1:15" s="16" customFormat="1" ht="30" x14ac:dyDescent="0.2">
      <c r="A187" s="78" t="s">
        <v>232</v>
      </c>
      <c r="B187" s="117" t="s">
        <v>233</v>
      </c>
      <c r="C187" s="76" t="s">
        <v>1098</v>
      </c>
      <c r="D187" s="77">
        <v>24287</v>
      </c>
      <c r="E187" s="109" t="s">
        <v>145</v>
      </c>
      <c r="F187" s="76" t="s">
        <v>1099</v>
      </c>
      <c r="G187" s="77" t="s">
        <v>121</v>
      </c>
      <c r="H187" s="78">
        <v>12</v>
      </c>
      <c r="I187" s="88">
        <v>41880</v>
      </c>
      <c r="J187" s="78" t="s">
        <v>62</v>
      </c>
      <c r="K187" s="78" t="s">
        <v>75</v>
      </c>
      <c r="L187" s="78"/>
      <c r="M187" s="27" t="s">
        <v>126</v>
      </c>
      <c r="N187" s="26"/>
      <c r="O187" s="27" t="s">
        <v>59</v>
      </c>
    </row>
    <row r="188" spans="1:15" s="16" customFormat="1" ht="45" x14ac:dyDescent="0.2">
      <c r="A188" s="155" t="s">
        <v>232</v>
      </c>
      <c r="B188" s="117" t="s">
        <v>233</v>
      </c>
      <c r="C188" s="76" t="s">
        <v>1103</v>
      </c>
      <c r="D188" s="77">
        <v>3417</v>
      </c>
      <c r="E188" s="109" t="s">
        <v>145</v>
      </c>
      <c r="F188" s="76" t="s">
        <v>1104</v>
      </c>
      <c r="G188" s="77" t="s">
        <v>100</v>
      </c>
      <c r="H188" s="78">
        <v>2</v>
      </c>
      <c r="I188" s="88">
        <v>2015.21</v>
      </c>
      <c r="J188" s="78" t="s">
        <v>64</v>
      </c>
      <c r="K188" s="78" t="s">
        <v>75</v>
      </c>
      <c r="L188" s="78"/>
      <c r="M188" s="27" t="s">
        <v>126</v>
      </c>
      <c r="N188" s="26"/>
      <c r="O188" s="27" t="s">
        <v>59</v>
      </c>
    </row>
    <row r="189" spans="1:15" s="16" customFormat="1" ht="45" x14ac:dyDescent="0.2">
      <c r="A189" s="155" t="s">
        <v>234</v>
      </c>
      <c r="B189" s="117" t="s">
        <v>235</v>
      </c>
      <c r="C189" s="76" t="s">
        <v>1094</v>
      </c>
      <c r="D189" s="77" t="s">
        <v>1095</v>
      </c>
      <c r="E189" s="109" t="s">
        <v>145</v>
      </c>
      <c r="F189" s="76" t="s">
        <v>1110</v>
      </c>
      <c r="G189" s="77" t="s">
        <v>114</v>
      </c>
      <c r="H189" s="78" t="s">
        <v>1156</v>
      </c>
      <c r="I189" s="88">
        <v>7227</v>
      </c>
      <c r="J189" s="78" t="s">
        <v>64</v>
      </c>
      <c r="K189" s="78" t="s">
        <v>63</v>
      </c>
      <c r="L189" s="112"/>
      <c r="M189" s="27" t="s">
        <v>126</v>
      </c>
      <c r="N189" s="26"/>
      <c r="O189" s="27" t="s">
        <v>59</v>
      </c>
    </row>
    <row r="190" spans="1:15" s="16" customFormat="1" ht="30" x14ac:dyDescent="0.2">
      <c r="A190" s="78" t="s">
        <v>234</v>
      </c>
      <c r="B190" s="117" t="s">
        <v>235</v>
      </c>
      <c r="C190" s="76" t="s">
        <v>1098</v>
      </c>
      <c r="D190" s="77">
        <v>24287</v>
      </c>
      <c r="E190" s="109" t="s">
        <v>145</v>
      </c>
      <c r="F190" s="76" t="s">
        <v>1099</v>
      </c>
      <c r="G190" s="77" t="s">
        <v>121</v>
      </c>
      <c r="H190" s="78">
        <v>12</v>
      </c>
      <c r="I190" s="88">
        <v>5340</v>
      </c>
      <c r="J190" s="78" t="s">
        <v>62</v>
      </c>
      <c r="K190" s="78" t="s">
        <v>75</v>
      </c>
      <c r="L190" s="78"/>
      <c r="M190" s="27" t="s">
        <v>126</v>
      </c>
      <c r="N190" s="26"/>
      <c r="O190" s="27" t="s">
        <v>59</v>
      </c>
    </row>
    <row r="191" spans="1:15" s="16" customFormat="1" ht="30" x14ac:dyDescent="0.2">
      <c r="A191" s="155" t="s">
        <v>234</v>
      </c>
      <c r="B191" s="117" t="s">
        <v>235</v>
      </c>
      <c r="C191" s="76" t="s">
        <v>1100</v>
      </c>
      <c r="D191" s="77">
        <v>3697</v>
      </c>
      <c r="E191" s="109" t="s">
        <v>145</v>
      </c>
      <c r="F191" s="76" t="s">
        <v>1101</v>
      </c>
      <c r="G191" s="77" t="s">
        <v>121</v>
      </c>
      <c r="H191" s="78" t="s">
        <v>1157</v>
      </c>
      <c r="I191" s="88">
        <v>1050</v>
      </c>
      <c r="J191" s="78" t="s">
        <v>62</v>
      </c>
      <c r="K191" s="78" t="s">
        <v>63</v>
      </c>
      <c r="L191" s="78"/>
      <c r="M191" s="27" t="s">
        <v>126</v>
      </c>
      <c r="N191" s="26"/>
      <c r="O191" s="27" t="s">
        <v>59</v>
      </c>
    </row>
    <row r="192" spans="1:15" s="16" customFormat="1" ht="45" x14ac:dyDescent="0.2">
      <c r="A192" s="155" t="s">
        <v>234</v>
      </c>
      <c r="B192" s="117" t="s">
        <v>235</v>
      </c>
      <c r="C192" s="76" t="s">
        <v>1103</v>
      </c>
      <c r="D192" s="77">
        <v>3417</v>
      </c>
      <c r="E192" s="109" t="s">
        <v>145</v>
      </c>
      <c r="F192" s="76" t="s">
        <v>1104</v>
      </c>
      <c r="G192" s="77" t="s">
        <v>100</v>
      </c>
      <c r="H192" s="78">
        <v>2</v>
      </c>
      <c r="I192" s="88">
        <v>1311.3</v>
      </c>
      <c r="J192" s="78" t="s">
        <v>64</v>
      </c>
      <c r="K192" s="78" t="s">
        <v>75</v>
      </c>
      <c r="L192" s="78"/>
      <c r="M192" s="27" t="s">
        <v>126</v>
      </c>
      <c r="N192" s="26"/>
      <c r="O192" s="27" t="s">
        <v>59</v>
      </c>
    </row>
    <row r="193" spans="1:15" s="16" customFormat="1" ht="30" x14ac:dyDescent="0.2">
      <c r="A193" s="246" t="s">
        <v>236</v>
      </c>
      <c r="B193" s="117" t="s">
        <v>237</v>
      </c>
      <c r="C193" s="76" t="s">
        <v>1100</v>
      </c>
      <c r="D193" s="77">
        <v>3697</v>
      </c>
      <c r="E193" s="109" t="s">
        <v>145</v>
      </c>
      <c r="F193" s="76" t="s">
        <v>1101</v>
      </c>
      <c r="G193" s="77" t="s">
        <v>121</v>
      </c>
      <c r="H193" s="78" t="s">
        <v>1158</v>
      </c>
      <c r="I193" s="88">
        <v>43712.6</v>
      </c>
      <c r="J193" s="78" t="s">
        <v>62</v>
      </c>
      <c r="K193" s="78" t="s">
        <v>63</v>
      </c>
      <c r="L193" s="78"/>
      <c r="M193" s="27" t="s">
        <v>126</v>
      </c>
      <c r="N193" s="26"/>
      <c r="O193" s="27" t="s">
        <v>59</v>
      </c>
    </row>
    <row r="194" spans="1:15" s="16" customFormat="1" ht="30" x14ac:dyDescent="0.2">
      <c r="A194" s="75" t="s">
        <v>238</v>
      </c>
      <c r="B194" s="117" t="s">
        <v>239</v>
      </c>
      <c r="C194" s="76" t="s">
        <v>1098</v>
      </c>
      <c r="D194" s="77">
        <v>24287</v>
      </c>
      <c r="E194" s="109" t="s">
        <v>145</v>
      </c>
      <c r="F194" s="76" t="s">
        <v>1099</v>
      </c>
      <c r="G194" s="77" t="s">
        <v>121</v>
      </c>
      <c r="H194" s="78">
        <v>12</v>
      </c>
      <c r="I194" s="88">
        <v>8990</v>
      </c>
      <c r="J194" s="78" t="s">
        <v>62</v>
      </c>
      <c r="K194" s="78" t="s">
        <v>75</v>
      </c>
      <c r="L194" s="78"/>
      <c r="M194" s="27" t="s">
        <v>126</v>
      </c>
      <c r="N194" s="26"/>
      <c r="O194" s="27" t="s">
        <v>59</v>
      </c>
    </row>
    <row r="195" spans="1:15" s="16" customFormat="1" ht="30" x14ac:dyDescent="0.2">
      <c r="A195" s="141" t="s">
        <v>238</v>
      </c>
      <c r="B195" s="117" t="s">
        <v>239</v>
      </c>
      <c r="C195" s="76" t="s">
        <v>1100</v>
      </c>
      <c r="D195" s="77">
        <v>3697</v>
      </c>
      <c r="E195" s="109" t="s">
        <v>145</v>
      </c>
      <c r="F195" s="76" t="s">
        <v>1101</v>
      </c>
      <c r="G195" s="77" t="s">
        <v>121</v>
      </c>
      <c r="H195" s="78" t="s">
        <v>1159</v>
      </c>
      <c r="I195" s="88">
        <v>2180.4</v>
      </c>
      <c r="J195" s="78" t="s">
        <v>62</v>
      </c>
      <c r="K195" s="78" t="s">
        <v>63</v>
      </c>
      <c r="L195" s="78"/>
      <c r="M195" s="27" t="s">
        <v>126</v>
      </c>
      <c r="N195" s="26"/>
      <c r="O195" s="27" t="s">
        <v>59</v>
      </c>
    </row>
    <row r="196" spans="1:15" s="16" customFormat="1" ht="45" x14ac:dyDescent="0.2">
      <c r="A196" s="141" t="s">
        <v>240</v>
      </c>
      <c r="B196" s="117" t="s">
        <v>241</v>
      </c>
      <c r="C196" s="76" t="s">
        <v>1094</v>
      </c>
      <c r="D196" s="77" t="s">
        <v>1095</v>
      </c>
      <c r="E196" s="109" t="s">
        <v>145</v>
      </c>
      <c r="F196" s="76" t="s">
        <v>1110</v>
      </c>
      <c r="G196" s="77" t="s">
        <v>114</v>
      </c>
      <c r="H196" s="78" t="s">
        <v>1160</v>
      </c>
      <c r="I196" s="88">
        <v>3248.8</v>
      </c>
      <c r="J196" s="78" t="s">
        <v>64</v>
      </c>
      <c r="K196" s="78" t="s">
        <v>63</v>
      </c>
      <c r="L196" s="112"/>
      <c r="M196" s="27" t="s">
        <v>126</v>
      </c>
      <c r="N196" s="26"/>
      <c r="O196" s="27" t="s">
        <v>59</v>
      </c>
    </row>
    <row r="197" spans="1:15" s="16" customFormat="1" ht="30" x14ac:dyDescent="0.2">
      <c r="A197" s="247" t="s">
        <v>240</v>
      </c>
      <c r="B197" s="117" t="s">
        <v>241</v>
      </c>
      <c r="C197" s="76" t="s">
        <v>1098</v>
      </c>
      <c r="D197" s="77">
        <v>24287</v>
      </c>
      <c r="E197" s="109" t="s">
        <v>145</v>
      </c>
      <c r="F197" s="76" t="s">
        <v>1099</v>
      </c>
      <c r="G197" s="77" t="s">
        <v>121</v>
      </c>
      <c r="H197" s="78">
        <v>12</v>
      </c>
      <c r="I197" s="88">
        <v>5600</v>
      </c>
      <c r="J197" s="78" t="s">
        <v>62</v>
      </c>
      <c r="K197" s="78" t="s">
        <v>75</v>
      </c>
      <c r="L197" s="78"/>
      <c r="M197" s="27" t="s">
        <v>126</v>
      </c>
      <c r="N197" s="26"/>
      <c r="O197" s="27" t="s">
        <v>59</v>
      </c>
    </row>
    <row r="198" spans="1:15" s="16" customFormat="1" ht="30" x14ac:dyDescent="0.2">
      <c r="A198" s="141" t="s">
        <v>240</v>
      </c>
      <c r="B198" s="117" t="s">
        <v>241</v>
      </c>
      <c r="C198" s="76" t="s">
        <v>1100</v>
      </c>
      <c r="D198" s="77">
        <v>3697</v>
      </c>
      <c r="E198" s="109" t="s">
        <v>145</v>
      </c>
      <c r="F198" s="76" t="s">
        <v>1101</v>
      </c>
      <c r="G198" s="77" t="s">
        <v>121</v>
      </c>
      <c r="H198" s="78" t="s">
        <v>1161</v>
      </c>
      <c r="I198" s="88">
        <v>6637</v>
      </c>
      <c r="J198" s="78" t="s">
        <v>62</v>
      </c>
      <c r="K198" s="78" t="s">
        <v>63</v>
      </c>
      <c r="L198" s="78"/>
      <c r="M198" s="27" t="s">
        <v>126</v>
      </c>
      <c r="N198" s="26"/>
      <c r="O198" s="27" t="s">
        <v>59</v>
      </c>
    </row>
    <row r="199" spans="1:15" s="16" customFormat="1" ht="45" x14ac:dyDescent="0.2">
      <c r="A199" s="141" t="s">
        <v>240</v>
      </c>
      <c r="B199" s="117" t="s">
        <v>241</v>
      </c>
      <c r="C199" s="76" t="s">
        <v>1103</v>
      </c>
      <c r="D199" s="77">
        <v>3417</v>
      </c>
      <c r="E199" s="109" t="s">
        <v>145</v>
      </c>
      <c r="F199" s="76" t="s">
        <v>1104</v>
      </c>
      <c r="G199" s="77" t="s">
        <v>100</v>
      </c>
      <c r="H199" s="78">
        <v>2</v>
      </c>
      <c r="I199" s="88">
        <v>1519.28</v>
      </c>
      <c r="J199" s="78" t="s">
        <v>64</v>
      </c>
      <c r="K199" s="78" t="s">
        <v>75</v>
      </c>
      <c r="L199" s="78"/>
      <c r="M199" s="27" t="s">
        <v>126</v>
      </c>
      <c r="N199" s="26"/>
      <c r="O199" s="27" t="s">
        <v>59</v>
      </c>
    </row>
    <row r="200" spans="1:15" s="16" customFormat="1" ht="30" x14ac:dyDescent="0.2">
      <c r="A200" s="247" t="s">
        <v>68</v>
      </c>
      <c r="B200" s="117" t="s">
        <v>68</v>
      </c>
      <c r="C200" s="76" t="s">
        <v>1098</v>
      </c>
      <c r="D200" s="77">
        <v>24287</v>
      </c>
      <c r="E200" s="109" t="s">
        <v>145</v>
      </c>
      <c r="F200" s="76" t="s">
        <v>1099</v>
      </c>
      <c r="G200" s="77" t="s">
        <v>121</v>
      </c>
      <c r="H200" s="78">
        <v>12</v>
      </c>
      <c r="I200" s="88">
        <v>43200</v>
      </c>
      <c r="J200" s="78" t="s">
        <v>62</v>
      </c>
      <c r="K200" s="78" t="s">
        <v>75</v>
      </c>
      <c r="L200" s="78"/>
      <c r="M200" s="27" t="s">
        <v>126</v>
      </c>
      <c r="N200" s="26"/>
      <c r="O200" s="27" t="s">
        <v>59</v>
      </c>
    </row>
    <row r="201" spans="1:15" s="16" customFormat="1" ht="30" x14ac:dyDescent="0.2">
      <c r="A201" s="141" t="s">
        <v>242</v>
      </c>
      <c r="B201" s="117" t="s">
        <v>243</v>
      </c>
      <c r="C201" s="76" t="s">
        <v>1100</v>
      </c>
      <c r="D201" s="77">
        <v>3697</v>
      </c>
      <c r="E201" s="109" t="s">
        <v>145</v>
      </c>
      <c r="F201" s="76" t="s">
        <v>1101</v>
      </c>
      <c r="G201" s="77" t="s">
        <v>121</v>
      </c>
      <c r="H201" s="78" t="s">
        <v>1162</v>
      </c>
      <c r="I201" s="88">
        <v>4038</v>
      </c>
      <c r="J201" s="78" t="s">
        <v>62</v>
      </c>
      <c r="K201" s="78" t="s">
        <v>63</v>
      </c>
      <c r="L201" s="78"/>
      <c r="M201" s="27" t="s">
        <v>126</v>
      </c>
      <c r="N201" s="26"/>
      <c r="O201" s="27" t="s">
        <v>59</v>
      </c>
    </row>
    <row r="202" spans="1:15" s="16" customFormat="1" ht="30" x14ac:dyDescent="0.2">
      <c r="A202" s="247" t="s">
        <v>244</v>
      </c>
      <c r="B202" s="117" t="s">
        <v>245</v>
      </c>
      <c r="C202" s="76" t="s">
        <v>1098</v>
      </c>
      <c r="D202" s="77">
        <v>24287</v>
      </c>
      <c r="E202" s="109" t="s">
        <v>145</v>
      </c>
      <c r="F202" s="76" t="s">
        <v>1099</v>
      </c>
      <c r="G202" s="77" t="s">
        <v>121</v>
      </c>
      <c r="H202" s="78">
        <v>12</v>
      </c>
      <c r="I202" s="88">
        <v>7200</v>
      </c>
      <c r="J202" s="116" t="s">
        <v>62</v>
      </c>
      <c r="K202" s="116" t="s">
        <v>75</v>
      </c>
      <c r="L202" s="78"/>
      <c r="M202" s="27" t="s">
        <v>126</v>
      </c>
      <c r="N202" s="26"/>
      <c r="O202" s="27" t="s">
        <v>59</v>
      </c>
    </row>
    <row r="203" spans="1:15" s="16" customFormat="1" ht="30" x14ac:dyDescent="0.2">
      <c r="A203" s="141" t="s">
        <v>244</v>
      </c>
      <c r="B203" s="117" t="s">
        <v>245</v>
      </c>
      <c r="C203" s="76" t="s">
        <v>1100</v>
      </c>
      <c r="D203" s="77">
        <v>3697</v>
      </c>
      <c r="E203" s="109" t="s">
        <v>145</v>
      </c>
      <c r="F203" s="76" t="s">
        <v>1101</v>
      </c>
      <c r="G203" s="77" t="s">
        <v>121</v>
      </c>
      <c r="H203" s="78" t="s">
        <v>1163</v>
      </c>
      <c r="I203" s="88">
        <v>15149.15</v>
      </c>
      <c r="J203" s="78" t="s">
        <v>62</v>
      </c>
      <c r="K203" s="78" t="s">
        <v>63</v>
      </c>
      <c r="L203" s="78"/>
      <c r="M203" s="27" t="s">
        <v>126</v>
      </c>
      <c r="N203" s="26"/>
      <c r="O203" s="27" t="s">
        <v>59</v>
      </c>
    </row>
    <row r="204" spans="1:15" s="16" customFormat="1" ht="45" x14ac:dyDescent="0.2">
      <c r="A204" s="141" t="s">
        <v>244</v>
      </c>
      <c r="B204" s="117" t="s">
        <v>245</v>
      </c>
      <c r="C204" s="76" t="s">
        <v>1103</v>
      </c>
      <c r="D204" s="77">
        <v>3417</v>
      </c>
      <c r="E204" s="109" t="s">
        <v>145</v>
      </c>
      <c r="F204" s="76" t="s">
        <v>1104</v>
      </c>
      <c r="G204" s="77" t="s">
        <v>100</v>
      </c>
      <c r="H204" s="78">
        <v>2</v>
      </c>
      <c r="I204" s="88">
        <v>895.43</v>
      </c>
      <c r="J204" s="78" t="s">
        <v>64</v>
      </c>
      <c r="K204" s="78" t="s">
        <v>75</v>
      </c>
      <c r="L204" s="78"/>
      <c r="M204" s="27" t="s">
        <v>126</v>
      </c>
      <c r="N204" s="26"/>
      <c r="O204" s="27" t="s">
        <v>59</v>
      </c>
    </row>
    <row r="205" spans="1:15" s="16" customFormat="1" ht="45" x14ac:dyDescent="0.2">
      <c r="A205" s="141" t="s">
        <v>246</v>
      </c>
      <c r="B205" s="117" t="s">
        <v>247</v>
      </c>
      <c r="C205" s="76" t="s">
        <v>1094</v>
      </c>
      <c r="D205" s="77" t="s">
        <v>1095</v>
      </c>
      <c r="E205" s="109" t="s">
        <v>145</v>
      </c>
      <c r="F205" s="76" t="s">
        <v>1096</v>
      </c>
      <c r="G205" s="77" t="s">
        <v>114</v>
      </c>
      <c r="H205" s="78" t="s">
        <v>1164</v>
      </c>
      <c r="I205" s="88">
        <v>7287.2</v>
      </c>
      <c r="J205" s="78" t="s">
        <v>64</v>
      </c>
      <c r="K205" s="78" t="s">
        <v>63</v>
      </c>
      <c r="L205" s="112"/>
      <c r="M205" s="27" t="s">
        <v>126</v>
      </c>
      <c r="N205" s="26"/>
      <c r="O205" s="27" t="s">
        <v>59</v>
      </c>
    </row>
    <row r="206" spans="1:15" s="16" customFormat="1" ht="30" x14ac:dyDescent="0.2">
      <c r="A206" s="155" t="s">
        <v>246</v>
      </c>
      <c r="B206" s="117" t="s">
        <v>247</v>
      </c>
      <c r="C206" s="76" t="s">
        <v>1100</v>
      </c>
      <c r="D206" s="77">
        <v>3697</v>
      </c>
      <c r="E206" s="109" t="s">
        <v>145</v>
      </c>
      <c r="F206" s="76" t="s">
        <v>1101</v>
      </c>
      <c r="G206" s="77" t="s">
        <v>121</v>
      </c>
      <c r="H206" s="78" t="s">
        <v>1165</v>
      </c>
      <c r="I206" s="88">
        <v>2411.5</v>
      </c>
      <c r="J206" s="78" t="s">
        <v>62</v>
      </c>
      <c r="K206" s="78" t="s">
        <v>63</v>
      </c>
      <c r="L206" s="78"/>
      <c r="M206" s="27" t="s">
        <v>126</v>
      </c>
      <c r="N206" s="26"/>
      <c r="O206" s="27" t="s">
        <v>59</v>
      </c>
    </row>
    <row r="207" spans="1:15" s="16" customFormat="1" ht="45" x14ac:dyDescent="0.2">
      <c r="A207" s="155" t="s">
        <v>246</v>
      </c>
      <c r="B207" s="117" t="s">
        <v>247</v>
      </c>
      <c r="C207" s="76" t="s">
        <v>1103</v>
      </c>
      <c r="D207" s="77">
        <v>3417</v>
      </c>
      <c r="E207" s="109" t="s">
        <v>145</v>
      </c>
      <c r="F207" s="76" t="s">
        <v>1104</v>
      </c>
      <c r="G207" s="77" t="s">
        <v>100</v>
      </c>
      <c r="H207" s="78">
        <v>2</v>
      </c>
      <c r="I207" s="88">
        <v>770</v>
      </c>
      <c r="J207" s="78" t="s">
        <v>64</v>
      </c>
      <c r="K207" s="78" t="s">
        <v>75</v>
      </c>
      <c r="L207" s="78"/>
      <c r="M207" s="27" t="s">
        <v>126</v>
      </c>
      <c r="N207" s="26"/>
      <c r="O207" s="27" t="s">
        <v>59</v>
      </c>
    </row>
    <row r="208" spans="1:15" s="16" customFormat="1" ht="45" x14ac:dyDescent="0.2">
      <c r="A208" s="155" t="s">
        <v>248</v>
      </c>
      <c r="B208" s="117" t="s">
        <v>249</v>
      </c>
      <c r="C208" s="76" t="s">
        <v>1094</v>
      </c>
      <c r="D208" s="77" t="s">
        <v>1095</v>
      </c>
      <c r="E208" s="109" t="s">
        <v>145</v>
      </c>
      <c r="F208" s="76" t="s">
        <v>1096</v>
      </c>
      <c r="G208" s="77" t="s">
        <v>114</v>
      </c>
      <c r="H208" s="78" t="s">
        <v>1166</v>
      </c>
      <c r="I208" s="88">
        <v>865.6</v>
      </c>
      <c r="J208" s="78" t="s">
        <v>64</v>
      </c>
      <c r="K208" s="78" t="s">
        <v>63</v>
      </c>
      <c r="L208" s="112"/>
      <c r="M208" s="27" t="s">
        <v>126</v>
      </c>
      <c r="N208" s="26"/>
      <c r="O208" s="27" t="s">
        <v>59</v>
      </c>
    </row>
    <row r="209" spans="1:15" s="16" customFormat="1" ht="30" x14ac:dyDescent="0.2">
      <c r="A209" s="155" t="s">
        <v>248</v>
      </c>
      <c r="B209" s="117" t="s">
        <v>249</v>
      </c>
      <c r="C209" s="76" t="s">
        <v>1100</v>
      </c>
      <c r="D209" s="77">
        <v>3697</v>
      </c>
      <c r="E209" s="109" t="s">
        <v>145</v>
      </c>
      <c r="F209" s="76" t="s">
        <v>1101</v>
      </c>
      <c r="G209" s="77" t="s">
        <v>121</v>
      </c>
      <c r="H209" s="78" t="s">
        <v>1167</v>
      </c>
      <c r="I209" s="88">
        <v>8927.9</v>
      </c>
      <c r="J209" s="78" t="s">
        <v>62</v>
      </c>
      <c r="K209" s="78" t="s">
        <v>63</v>
      </c>
      <c r="L209" s="78"/>
      <c r="M209" s="27" t="s">
        <v>126</v>
      </c>
      <c r="N209" s="26"/>
      <c r="O209" s="27" t="s">
        <v>59</v>
      </c>
    </row>
    <row r="210" spans="1:15" s="16" customFormat="1" ht="30" x14ac:dyDescent="0.2">
      <c r="A210" s="78" t="s">
        <v>250</v>
      </c>
      <c r="B210" s="117" t="s">
        <v>251</v>
      </c>
      <c r="C210" s="76" t="s">
        <v>1098</v>
      </c>
      <c r="D210" s="77">
        <v>24287</v>
      </c>
      <c r="E210" s="109" t="s">
        <v>145</v>
      </c>
      <c r="F210" s="76" t="s">
        <v>1099</v>
      </c>
      <c r="G210" s="77" t="s">
        <v>121</v>
      </c>
      <c r="H210" s="78">
        <v>12</v>
      </c>
      <c r="I210" s="88">
        <v>8540</v>
      </c>
      <c r="J210" s="78" t="s">
        <v>62</v>
      </c>
      <c r="K210" s="78" t="s">
        <v>75</v>
      </c>
      <c r="L210" s="78"/>
      <c r="M210" s="27" t="s">
        <v>126</v>
      </c>
      <c r="N210" s="26"/>
      <c r="O210" s="27" t="s">
        <v>59</v>
      </c>
    </row>
    <row r="211" spans="1:15" s="16" customFormat="1" ht="45" x14ac:dyDescent="0.2">
      <c r="A211" s="155" t="s">
        <v>250</v>
      </c>
      <c r="B211" s="117" t="s">
        <v>251</v>
      </c>
      <c r="C211" s="76" t="s">
        <v>1103</v>
      </c>
      <c r="D211" s="77">
        <v>3417</v>
      </c>
      <c r="E211" s="109" t="s">
        <v>145</v>
      </c>
      <c r="F211" s="76" t="s">
        <v>1104</v>
      </c>
      <c r="G211" s="77" t="s">
        <v>100</v>
      </c>
      <c r="H211" s="78">
        <v>2</v>
      </c>
      <c r="I211" s="88">
        <v>10532.56</v>
      </c>
      <c r="J211" s="78" t="s">
        <v>64</v>
      </c>
      <c r="K211" s="78" t="s">
        <v>75</v>
      </c>
      <c r="L211" s="78"/>
      <c r="M211" s="27" t="s">
        <v>126</v>
      </c>
      <c r="N211" s="26"/>
      <c r="O211" s="27" t="s">
        <v>59</v>
      </c>
    </row>
    <row r="212" spans="1:15" s="16" customFormat="1" ht="30" x14ac:dyDescent="0.2">
      <c r="A212" s="75" t="s">
        <v>252</v>
      </c>
      <c r="B212" s="117" t="s">
        <v>253</v>
      </c>
      <c r="C212" s="76" t="s">
        <v>1098</v>
      </c>
      <c r="D212" s="77">
        <v>24287</v>
      </c>
      <c r="E212" s="109" t="s">
        <v>145</v>
      </c>
      <c r="F212" s="76" t="s">
        <v>1099</v>
      </c>
      <c r="G212" s="77" t="s">
        <v>121</v>
      </c>
      <c r="H212" s="78">
        <v>12</v>
      </c>
      <c r="I212" s="88">
        <v>6000</v>
      </c>
      <c r="J212" s="78" t="s">
        <v>62</v>
      </c>
      <c r="K212" s="78" t="s">
        <v>75</v>
      </c>
      <c r="L212" s="78"/>
      <c r="M212" s="27" t="s">
        <v>126</v>
      </c>
      <c r="N212" s="26"/>
      <c r="O212" s="27" t="s">
        <v>59</v>
      </c>
    </row>
    <row r="213" spans="1:15" s="16" customFormat="1" ht="30" x14ac:dyDescent="0.2">
      <c r="A213" s="246" t="s">
        <v>252</v>
      </c>
      <c r="B213" s="117" t="s">
        <v>253</v>
      </c>
      <c r="C213" s="76" t="s">
        <v>1100</v>
      </c>
      <c r="D213" s="77">
        <v>3697</v>
      </c>
      <c r="E213" s="109" t="s">
        <v>145</v>
      </c>
      <c r="F213" s="76" t="s">
        <v>1101</v>
      </c>
      <c r="G213" s="77" t="s">
        <v>121</v>
      </c>
      <c r="H213" s="78" t="s">
        <v>1168</v>
      </c>
      <c r="I213" s="88">
        <v>7326</v>
      </c>
      <c r="J213" s="78" t="s">
        <v>62</v>
      </c>
      <c r="K213" s="78" t="s">
        <v>63</v>
      </c>
      <c r="L213" s="78"/>
      <c r="M213" s="27" t="s">
        <v>126</v>
      </c>
      <c r="N213" s="26"/>
      <c r="O213" s="27" t="s">
        <v>59</v>
      </c>
    </row>
    <row r="214" spans="1:15" s="16" customFormat="1" ht="45" x14ac:dyDescent="0.2">
      <c r="A214" s="141" t="s">
        <v>252</v>
      </c>
      <c r="B214" s="117" t="s">
        <v>253</v>
      </c>
      <c r="C214" s="76" t="s">
        <v>1103</v>
      </c>
      <c r="D214" s="77">
        <v>3417</v>
      </c>
      <c r="E214" s="109" t="s">
        <v>145</v>
      </c>
      <c r="F214" s="76" t="s">
        <v>1104</v>
      </c>
      <c r="G214" s="77" t="s">
        <v>100</v>
      </c>
      <c r="H214" s="78">
        <v>2</v>
      </c>
      <c r="I214" s="88">
        <v>2195.04</v>
      </c>
      <c r="J214" s="78" t="s">
        <v>64</v>
      </c>
      <c r="K214" s="78" t="s">
        <v>75</v>
      </c>
      <c r="L214" s="112"/>
      <c r="M214" s="27" t="s">
        <v>126</v>
      </c>
      <c r="N214" s="26"/>
      <c r="O214" s="27" t="s">
        <v>59</v>
      </c>
    </row>
    <row r="215" spans="1:15" s="16" customFormat="1" ht="26.25" customHeight="1" x14ac:dyDescent="0.2">
      <c r="A215" s="141" t="s">
        <v>254</v>
      </c>
      <c r="B215" s="117" t="s">
        <v>255</v>
      </c>
      <c r="C215" s="76" t="s">
        <v>1094</v>
      </c>
      <c r="D215" s="77" t="s">
        <v>1095</v>
      </c>
      <c r="E215" s="109" t="s">
        <v>145</v>
      </c>
      <c r="F215" s="76" t="s">
        <v>1096</v>
      </c>
      <c r="G215" s="77" t="s">
        <v>114</v>
      </c>
      <c r="H215" s="78" t="s">
        <v>1169</v>
      </c>
      <c r="I215" s="88">
        <v>6660</v>
      </c>
      <c r="J215" s="78" t="s">
        <v>64</v>
      </c>
      <c r="K215" s="78" t="s">
        <v>63</v>
      </c>
      <c r="L215" s="112"/>
      <c r="M215" s="27" t="s">
        <v>126</v>
      </c>
      <c r="N215" s="26"/>
      <c r="O215" s="27" t="s">
        <v>59</v>
      </c>
    </row>
    <row r="216" spans="1:15" s="16" customFormat="1" ht="30" x14ac:dyDescent="0.2">
      <c r="A216" s="141" t="s">
        <v>254</v>
      </c>
      <c r="B216" s="117" t="s">
        <v>255</v>
      </c>
      <c r="C216" s="76" t="s">
        <v>1100</v>
      </c>
      <c r="D216" s="77">
        <v>3697</v>
      </c>
      <c r="E216" s="109" t="s">
        <v>145</v>
      </c>
      <c r="F216" s="76" t="s">
        <v>1101</v>
      </c>
      <c r="G216" s="77" t="s">
        <v>121</v>
      </c>
      <c r="H216" s="78" t="s">
        <v>1170</v>
      </c>
      <c r="I216" s="88">
        <v>2241</v>
      </c>
      <c r="J216" s="78" t="s">
        <v>62</v>
      </c>
      <c r="K216" s="78" t="s">
        <v>63</v>
      </c>
      <c r="L216" s="78"/>
      <c r="M216" s="27" t="s">
        <v>126</v>
      </c>
      <c r="N216" s="26"/>
      <c r="O216" s="27" t="s">
        <v>59</v>
      </c>
    </row>
    <row r="217" spans="1:15" s="16" customFormat="1" ht="45" x14ac:dyDescent="0.2">
      <c r="A217" s="141" t="s">
        <v>256</v>
      </c>
      <c r="B217" s="117" t="s">
        <v>257</v>
      </c>
      <c r="C217" s="76" t="s">
        <v>1094</v>
      </c>
      <c r="D217" s="77" t="s">
        <v>1095</v>
      </c>
      <c r="E217" s="109" t="s">
        <v>145</v>
      </c>
      <c r="F217" s="76" t="s">
        <v>1110</v>
      </c>
      <c r="G217" s="77" t="s">
        <v>114</v>
      </c>
      <c r="H217" s="78" t="s">
        <v>1171</v>
      </c>
      <c r="I217" s="88">
        <v>6473</v>
      </c>
      <c r="J217" s="78" t="s">
        <v>64</v>
      </c>
      <c r="K217" s="78" t="s">
        <v>63</v>
      </c>
      <c r="L217" s="112"/>
      <c r="M217" s="27" t="s">
        <v>126</v>
      </c>
      <c r="N217" s="26"/>
      <c r="O217" s="27" t="s">
        <v>59</v>
      </c>
    </row>
    <row r="218" spans="1:15" s="16" customFormat="1" ht="30" x14ac:dyDescent="0.2">
      <c r="A218" s="247" t="s">
        <v>256</v>
      </c>
      <c r="B218" s="117" t="s">
        <v>257</v>
      </c>
      <c r="C218" s="76" t="s">
        <v>1098</v>
      </c>
      <c r="D218" s="77">
        <v>24287</v>
      </c>
      <c r="E218" s="109" t="s">
        <v>145</v>
      </c>
      <c r="F218" s="76" t="s">
        <v>1099</v>
      </c>
      <c r="G218" s="77" t="s">
        <v>121</v>
      </c>
      <c r="H218" s="78">
        <v>12</v>
      </c>
      <c r="I218" s="88">
        <v>32940</v>
      </c>
      <c r="J218" s="78" t="s">
        <v>62</v>
      </c>
      <c r="K218" s="78" t="s">
        <v>75</v>
      </c>
      <c r="L218" s="78"/>
      <c r="M218" s="27" t="s">
        <v>126</v>
      </c>
      <c r="N218" s="26"/>
      <c r="O218" s="27" t="s">
        <v>59</v>
      </c>
    </row>
    <row r="219" spans="1:15" s="16" customFormat="1" ht="30" x14ac:dyDescent="0.2">
      <c r="A219" s="141" t="s">
        <v>256</v>
      </c>
      <c r="B219" s="117" t="s">
        <v>257</v>
      </c>
      <c r="C219" s="76" t="s">
        <v>1100</v>
      </c>
      <c r="D219" s="77">
        <v>3697</v>
      </c>
      <c r="E219" s="109" t="s">
        <v>145</v>
      </c>
      <c r="F219" s="76" t="s">
        <v>1101</v>
      </c>
      <c r="G219" s="77" t="s">
        <v>121</v>
      </c>
      <c r="H219" s="78" t="s">
        <v>1172</v>
      </c>
      <c r="I219" s="88">
        <v>2995.92</v>
      </c>
      <c r="J219" s="78" t="s">
        <v>62</v>
      </c>
      <c r="K219" s="78" t="s">
        <v>63</v>
      </c>
      <c r="L219" s="78"/>
      <c r="M219" s="27" t="s">
        <v>126</v>
      </c>
      <c r="N219" s="26"/>
      <c r="O219" s="27" t="s">
        <v>59</v>
      </c>
    </row>
    <row r="220" spans="1:15" s="16" customFormat="1" ht="30" x14ac:dyDescent="0.2">
      <c r="A220" s="247" t="s">
        <v>258</v>
      </c>
      <c r="B220" s="117" t="s">
        <v>259</v>
      </c>
      <c r="C220" s="76" t="s">
        <v>1098</v>
      </c>
      <c r="D220" s="77">
        <v>24287</v>
      </c>
      <c r="E220" s="109" t="s">
        <v>145</v>
      </c>
      <c r="F220" s="76" t="s">
        <v>1099</v>
      </c>
      <c r="G220" s="77" t="s">
        <v>121</v>
      </c>
      <c r="H220" s="78">
        <v>12</v>
      </c>
      <c r="I220" s="88">
        <v>18000</v>
      </c>
      <c r="J220" s="78" t="s">
        <v>62</v>
      </c>
      <c r="K220" s="78" t="s">
        <v>75</v>
      </c>
      <c r="L220" s="78"/>
      <c r="M220" s="27" t="s">
        <v>126</v>
      </c>
      <c r="N220" s="26"/>
      <c r="O220" s="27" t="s">
        <v>59</v>
      </c>
    </row>
    <row r="221" spans="1:15" s="16" customFormat="1" ht="30" x14ac:dyDescent="0.2">
      <c r="A221" s="141" t="s">
        <v>258</v>
      </c>
      <c r="B221" s="117" t="s">
        <v>259</v>
      </c>
      <c r="C221" s="76" t="s">
        <v>1100</v>
      </c>
      <c r="D221" s="77">
        <v>3697</v>
      </c>
      <c r="E221" s="109" t="s">
        <v>145</v>
      </c>
      <c r="F221" s="76" t="s">
        <v>1101</v>
      </c>
      <c r="G221" s="77" t="s">
        <v>121</v>
      </c>
      <c r="H221" s="78" t="s">
        <v>1173</v>
      </c>
      <c r="I221" s="88">
        <v>12648</v>
      </c>
      <c r="J221" s="78" t="s">
        <v>62</v>
      </c>
      <c r="K221" s="78" t="s">
        <v>63</v>
      </c>
      <c r="L221" s="78"/>
      <c r="M221" s="27" t="s">
        <v>126</v>
      </c>
      <c r="N221" s="26"/>
      <c r="O221" s="27" t="s">
        <v>59</v>
      </c>
    </row>
    <row r="222" spans="1:15" s="16" customFormat="1" ht="45" x14ac:dyDescent="0.2">
      <c r="A222" s="141" t="s">
        <v>258</v>
      </c>
      <c r="B222" s="117" t="s">
        <v>259</v>
      </c>
      <c r="C222" s="76" t="s">
        <v>1103</v>
      </c>
      <c r="D222" s="77">
        <v>3417</v>
      </c>
      <c r="E222" s="109" t="s">
        <v>145</v>
      </c>
      <c r="F222" s="76" t="s">
        <v>1104</v>
      </c>
      <c r="G222" s="77" t="s">
        <v>100</v>
      </c>
      <c r="H222" s="78">
        <v>2</v>
      </c>
      <c r="I222" s="88">
        <v>284.29000000000002</v>
      </c>
      <c r="J222" s="78" t="s">
        <v>64</v>
      </c>
      <c r="K222" s="78" t="s">
        <v>75</v>
      </c>
      <c r="L222" s="112"/>
      <c r="M222" s="27" t="s">
        <v>126</v>
      </c>
      <c r="N222" s="26"/>
      <c r="O222" s="27" t="s">
        <v>59</v>
      </c>
    </row>
    <row r="223" spans="1:15" s="16" customFormat="1" ht="30" x14ac:dyDescent="0.2">
      <c r="A223" s="247" t="s">
        <v>260</v>
      </c>
      <c r="B223" s="117" t="s">
        <v>261</v>
      </c>
      <c r="C223" s="76" t="s">
        <v>1098</v>
      </c>
      <c r="D223" s="77">
        <v>24287</v>
      </c>
      <c r="E223" s="109" t="s">
        <v>145</v>
      </c>
      <c r="F223" s="76" t="s">
        <v>1099</v>
      </c>
      <c r="G223" s="77" t="s">
        <v>121</v>
      </c>
      <c r="H223" s="78">
        <v>12</v>
      </c>
      <c r="I223" s="88">
        <v>18000</v>
      </c>
      <c r="J223" s="78" t="s">
        <v>62</v>
      </c>
      <c r="K223" s="78" t="s">
        <v>75</v>
      </c>
      <c r="L223" s="78"/>
      <c r="M223" s="27" t="s">
        <v>126</v>
      </c>
      <c r="N223" s="26"/>
      <c r="O223" s="27" t="s">
        <v>59</v>
      </c>
    </row>
    <row r="224" spans="1:15" s="16" customFormat="1" ht="30" x14ac:dyDescent="0.2">
      <c r="A224" s="247" t="s">
        <v>260</v>
      </c>
      <c r="B224" s="117" t="s">
        <v>261</v>
      </c>
      <c r="C224" s="76" t="s">
        <v>1100</v>
      </c>
      <c r="D224" s="77">
        <v>3697</v>
      </c>
      <c r="E224" s="109" t="s">
        <v>145</v>
      </c>
      <c r="F224" s="76" t="s">
        <v>1101</v>
      </c>
      <c r="G224" s="77" t="s">
        <v>121</v>
      </c>
      <c r="H224" s="78" t="s">
        <v>1174</v>
      </c>
      <c r="I224" s="88">
        <v>2166.5</v>
      </c>
      <c r="J224" s="78" t="s">
        <v>62</v>
      </c>
      <c r="K224" s="78" t="s">
        <v>63</v>
      </c>
      <c r="L224" s="78"/>
      <c r="M224" s="27" t="s">
        <v>126</v>
      </c>
      <c r="N224" s="26"/>
      <c r="O224" s="27" t="s">
        <v>59</v>
      </c>
    </row>
    <row r="225" spans="1:15" s="16" customFormat="1" ht="45" x14ac:dyDescent="0.2">
      <c r="A225" s="141" t="s">
        <v>260</v>
      </c>
      <c r="B225" s="117" t="s">
        <v>261</v>
      </c>
      <c r="C225" s="76" t="s">
        <v>1103</v>
      </c>
      <c r="D225" s="77">
        <v>3417</v>
      </c>
      <c r="E225" s="109" t="s">
        <v>145</v>
      </c>
      <c r="F225" s="76" t="s">
        <v>1104</v>
      </c>
      <c r="G225" s="77" t="s">
        <v>100</v>
      </c>
      <c r="H225" s="78">
        <v>2</v>
      </c>
      <c r="I225" s="88">
        <v>680</v>
      </c>
      <c r="J225" s="78" t="s">
        <v>64</v>
      </c>
      <c r="K225" s="78" t="s">
        <v>75</v>
      </c>
      <c r="L225" s="112"/>
      <c r="M225" s="27" t="s">
        <v>126</v>
      </c>
      <c r="N225" s="26"/>
      <c r="O225" s="27" t="s">
        <v>59</v>
      </c>
    </row>
    <row r="226" spans="1:15" s="16" customFormat="1" ht="30" x14ac:dyDescent="0.2">
      <c r="A226" s="78" t="s">
        <v>262</v>
      </c>
      <c r="B226" s="117" t="s">
        <v>263</v>
      </c>
      <c r="C226" s="76" t="s">
        <v>1098</v>
      </c>
      <c r="D226" s="77">
        <v>24287</v>
      </c>
      <c r="E226" s="109" t="s">
        <v>145</v>
      </c>
      <c r="F226" s="76" t="s">
        <v>1099</v>
      </c>
      <c r="G226" s="77" t="s">
        <v>121</v>
      </c>
      <c r="H226" s="78">
        <v>12</v>
      </c>
      <c r="I226" s="88">
        <v>33600</v>
      </c>
      <c r="J226" s="78" t="s">
        <v>62</v>
      </c>
      <c r="K226" s="78" t="s">
        <v>75</v>
      </c>
      <c r="L226" s="78"/>
      <c r="M226" s="27" t="s">
        <v>126</v>
      </c>
      <c r="N226" s="26"/>
      <c r="O226" s="27" t="s">
        <v>59</v>
      </c>
    </row>
    <row r="227" spans="1:15" s="16" customFormat="1" ht="30" x14ac:dyDescent="0.2">
      <c r="A227" s="107" t="s">
        <v>262</v>
      </c>
      <c r="B227" s="117" t="s">
        <v>263</v>
      </c>
      <c r="C227" s="76" t="s">
        <v>1100</v>
      </c>
      <c r="D227" s="77">
        <v>3697</v>
      </c>
      <c r="E227" s="109" t="s">
        <v>145</v>
      </c>
      <c r="F227" s="76" t="s">
        <v>1101</v>
      </c>
      <c r="G227" s="77" t="s">
        <v>121</v>
      </c>
      <c r="H227" s="78" t="s">
        <v>1175</v>
      </c>
      <c r="I227" s="88">
        <v>8730</v>
      </c>
      <c r="J227" s="78" t="s">
        <v>62</v>
      </c>
      <c r="K227" s="78" t="s">
        <v>63</v>
      </c>
      <c r="L227" s="78"/>
      <c r="M227" s="27" t="s">
        <v>126</v>
      </c>
      <c r="N227" s="26"/>
      <c r="O227" s="27" t="s">
        <v>59</v>
      </c>
    </row>
    <row r="228" spans="1:15" s="16" customFormat="1" ht="45" x14ac:dyDescent="0.2">
      <c r="A228" s="299" t="s">
        <v>262</v>
      </c>
      <c r="B228" s="117" t="s">
        <v>263</v>
      </c>
      <c r="C228" s="76" t="s">
        <v>1103</v>
      </c>
      <c r="D228" s="77">
        <v>3417</v>
      </c>
      <c r="E228" s="109" t="s">
        <v>145</v>
      </c>
      <c r="F228" s="76" t="s">
        <v>1104</v>
      </c>
      <c r="G228" s="77" t="s">
        <v>100</v>
      </c>
      <c r="H228" s="78">
        <v>2</v>
      </c>
      <c r="I228" s="88">
        <v>530</v>
      </c>
      <c r="J228" s="78" t="s">
        <v>64</v>
      </c>
      <c r="K228" s="78" t="s">
        <v>75</v>
      </c>
      <c r="L228" s="112"/>
      <c r="M228" s="27" t="s">
        <v>126</v>
      </c>
      <c r="N228" s="26"/>
      <c r="O228" s="27" t="s">
        <v>59</v>
      </c>
    </row>
    <row r="229" spans="1:15" s="16" customFormat="1" ht="30" x14ac:dyDescent="0.2">
      <c r="A229" s="107" t="s">
        <v>264</v>
      </c>
      <c r="B229" s="117" t="s">
        <v>265</v>
      </c>
      <c r="C229" s="76" t="s">
        <v>1098</v>
      </c>
      <c r="D229" s="77">
        <v>24287</v>
      </c>
      <c r="E229" s="109" t="s">
        <v>145</v>
      </c>
      <c r="F229" s="76" t="s">
        <v>1099</v>
      </c>
      <c r="G229" s="77" t="s">
        <v>121</v>
      </c>
      <c r="H229" s="78">
        <v>12</v>
      </c>
      <c r="I229" s="88">
        <v>6600</v>
      </c>
      <c r="J229" s="78" t="s">
        <v>62</v>
      </c>
      <c r="K229" s="78" t="s">
        <v>75</v>
      </c>
      <c r="L229" s="78"/>
      <c r="M229" s="27" t="s">
        <v>126</v>
      </c>
      <c r="N229" s="26"/>
      <c r="O229" s="27" t="s">
        <v>59</v>
      </c>
    </row>
    <row r="230" spans="1:15" s="16" customFormat="1" ht="30" x14ac:dyDescent="0.2">
      <c r="A230" s="78" t="s">
        <v>264</v>
      </c>
      <c r="B230" s="117" t="s">
        <v>265</v>
      </c>
      <c r="C230" s="76" t="s">
        <v>1100</v>
      </c>
      <c r="D230" s="77">
        <v>3697</v>
      </c>
      <c r="E230" s="109" t="s">
        <v>145</v>
      </c>
      <c r="F230" s="76" t="s">
        <v>1101</v>
      </c>
      <c r="G230" s="77" t="s">
        <v>121</v>
      </c>
      <c r="H230" s="78" t="s">
        <v>1176</v>
      </c>
      <c r="I230" s="88">
        <v>3664</v>
      </c>
      <c r="J230" s="78" t="s">
        <v>62</v>
      </c>
      <c r="K230" s="78" t="s">
        <v>63</v>
      </c>
      <c r="L230" s="78"/>
      <c r="M230" s="27" t="s">
        <v>126</v>
      </c>
      <c r="N230" s="26"/>
      <c r="O230" s="27" t="s">
        <v>59</v>
      </c>
    </row>
    <row r="231" spans="1:15" s="16" customFormat="1" ht="45" x14ac:dyDescent="0.2">
      <c r="A231" s="78" t="s">
        <v>264</v>
      </c>
      <c r="B231" s="117" t="s">
        <v>265</v>
      </c>
      <c r="C231" s="76" t="s">
        <v>1103</v>
      </c>
      <c r="D231" s="77">
        <v>3417</v>
      </c>
      <c r="E231" s="109" t="s">
        <v>145</v>
      </c>
      <c r="F231" s="76" t="s">
        <v>1104</v>
      </c>
      <c r="G231" s="77" t="s">
        <v>100</v>
      </c>
      <c r="H231" s="78">
        <v>2</v>
      </c>
      <c r="I231" s="88">
        <v>1040.06</v>
      </c>
      <c r="J231" s="78" t="s">
        <v>64</v>
      </c>
      <c r="K231" s="78" t="s">
        <v>75</v>
      </c>
      <c r="L231" s="112"/>
      <c r="M231" s="27" t="s">
        <v>126</v>
      </c>
      <c r="N231" s="26"/>
      <c r="O231" s="27" t="s">
        <v>59</v>
      </c>
    </row>
    <row r="232" spans="1:15" s="16" customFormat="1" ht="30" x14ac:dyDescent="0.2">
      <c r="A232" s="108" t="s">
        <v>266</v>
      </c>
      <c r="B232" s="117" t="s">
        <v>267</v>
      </c>
      <c r="C232" s="76" t="s">
        <v>1100</v>
      </c>
      <c r="D232" s="77">
        <v>3697</v>
      </c>
      <c r="E232" s="109" t="s">
        <v>145</v>
      </c>
      <c r="F232" s="76" t="s">
        <v>1101</v>
      </c>
      <c r="G232" s="77" t="s">
        <v>121</v>
      </c>
      <c r="H232" s="78" t="s">
        <v>1177</v>
      </c>
      <c r="I232" s="88">
        <v>1948.5</v>
      </c>
      <c r="J232" s="78" t="s">
        <v>62</v>
      </c>
      <c r="K232" s="78" t="s">
        <v>63</v>
      </c>
      <c r="L232" s="78"/>
      <c r="M232" s="27" t="s">
        <v>126</v>
      </c>
      <c r="N232" s="26"/>
      <c r="O232" s="27" t="s">
        <v>59</v>
      </c>
    </row>
    <row r="233" spans="1:15" s="16" customFormat="1" ht="45" x14ac:dyDescent="0.2">
      <c r="A233" s="267" t="s">
        <v>266</v>
      </c>
      <c r="B233" s="117" t="s">
        <v>267</v>
      </c>
      <c r="C233" s="76" t="s">
        <v>1108</v>
      </c>
      <c r="D233" s="77">
        <v>445995</v>
      </c>
      <c r="E233" s="109" t="s">
        <v>145</v>
      </c>
      <c r="F233" s="76" t="s">
        <v>1109</v>
      </c>
      <c r="G233" s="77" t="s">
        <v>114</v>
      </c>
      <c r="H233" s="78">
        <v>206</v>
      </c>
      <c r="I233" s="88">
        <v>1052.1600000000001</v>
      </c>
      <c r="J233" s="78" t="s">
        <v>62</v>
      </c>
      <c r="K233" s="78" t="s">
        <v>63</v>
      </c>
      <c r="L233" s="78"/>
      <c r="M233" s="27" t="s">
        <v>126</v>
      </c>
      <c r="N233" s="26"/>
      <c r="O233" s="27" t="s">
        <v>59</v>
      </c>
    </row>
    <row r="234" spans="1:15" s="16" customFormat="1" ht="45" x14ac:dyDescent="0.2">
      <c r="A234" s="247" t="s">
        <v>266</v>
      </c>
      <c r="B234" s="117" t="s">
        <v>267</v>
      </c>
      <c r="C234" s="76" t="s">
        <v>1103</v>
      </c>
      <c r="D234" s="77">
        <v>3417</v>
      </c>
      <c r="E234" s="109" t="s">
        <v>145</v>
      </c>
      <c r="F234" s="76" t="s">
        <v>1104</v>
      </c>
      <c r="G234" s="77" t="s">
        <v>100</v>
      </c>
      <c r="H234" s="78">
        <v>2</v>
      </c>
      <c r="I234" s="88">
        <v>735</v>
      </c>
      <c r="J234" s="78" t="s">
        <v>64</v>
      </c>
      <c r="K234" s="78" t="s">
        <v>75</v>
      </c>
      <c r="L234" s="112"/>
      <c r="M234" s="27" t="s">
        <v>126</v>
      </c>
      <c r="N234" s="26"/>
      <c r="O234" s="27" t="s">
        <v>59</v>
      </c>
    </row>
    <row r="235" spans="1:15" s="16" customFormat="1" ht="30" x14ac:dyDescent="0.2">
      <c r="A235" s="247" t="s">
        <v>268</v>
      </c>
      <c r="B235" s="117" t="s">
        <v>269</v>
      </c>
      <c r="C235" s="76" t="s">
        <v>1098</v>
      </c>
      <c r="D235" s="77">
        <v>24287</v>
      </c>
      <c r="E235" s="109" t="s">
        <v>145</v>
      </c>
      <c r="F235" s="76" t="s">
        <v>1099</v>
      </c>
      <c r="G235" s="77" t="s">
        <v>121</v>
      </c>
      <c r="H235" s="78">
        <v>12</v>
      </c>
      <c r="I235" s="88">
        <v>4502</v>
      </c>
      <c r="J235" s="78" t="s">
        <v>62</v>
      </c>
      <c r="K235" s="78" t="s">
        <v>75</v>
      </c>
      <c r="L235" s="78"/>
      <c r="M235" s="27" t="s">
        <v>126</v>
      </c>
      <c r="N235" s="26"/>
      <c r="O235" s="27" t="s">
        <v>59</v>
      </c>
    </row>
    <row r="236" spans="1:15" s="16" customFormat="1" ht="30" x14ac:dyDescent="0.2">
      <c r="A236" s="249" t="s">
        <v>268</v>
      </c>
      <c r="B236" s="117" t="s">
        <v>269</v>
      </c>
      <c r="C236" s="76" t="s">
        <v>1100</v>
      </c>
      <c r="D236" s="77">
        <v>3697</v>
      </c>
      <c r="E236" s="109" t="s">
        <v>145</v>
      </c>
      <c r="F236" s="76" t="s">
        <v>1101</v>
      </c>
      <c r="G236" s="77" t="s">
        <v>121</v>
      </c>
      <c r="H236" s="78" t="s">
        <v>1161</v>
      </c>
      <c r="I236" s="88">
        <v>8453</v>
      </c>
      <c r="J236" s="78" t="s">
        <v>62</v>
      </c>
      <c r="K236" s="78" t="s">
        <v>63</v>
      </c>
      <c r="L236" s="78"/>
      <c r="M236" s="27" t="s">
        <v>126</v>
      </c>
      <c r="N236" s="26"/>
      <c r="O236" s="27" t="s">
        <v>59</v>
      </c>
    </row>
    <row r="237" spans="1:15" s="16" customFormat="1" ht="45" x14ac:dyDescent="0.2">
      <c r="A237" s="247" t="s">
        <v>268</v>
      </c>
      <c r="B237" s="117" t="s">
        <v>269</v>
      </c>
      <c r="C237" s="76" t="s">
        <v>1103</v>
      </c>
      <c r="D237" s="77">
        <v>3417</v>
      </c>
      <c r="E237" s="109" t="s">
        <v>145</v>
      </c>
      <c r="F237" s="76" t="s">
        <v>1104</v>
      </c>
      <c r="G237" s="77" t="s">
        <v>100</v>
      </c>
      <c r="H237" s="78">
        <v>2</v>
      </c>
      <c r="I237" s="88">
        <v>1272.04</v>
      </c>
      <c r="J237" s="78" t="s">
        <v>64</v>
      </c>
      <c r="K237" s="78" t="s">
        <v>75</v>
      </c>
      <c r="L237" s="78"/>
      <c r="M237" s="27" t="s">
        <v>126</v>
      </c>
      <c r="N237" s="26"/>
      <c r="O237" s="27" t="s">
        <v>59</v>
      </c>
    </row>
    <row r="238" spans="1:15" s="16" customFormat="1" ht="45" x14ac:dyDescent="0.2">
      <c r="A238" s="141" t="s">
        <v>270</v>
      </c>
      <c r="B238" s="117" t="s">
        <v>271</v>
      </c>
      <c r="C238" s="76" t="s">
        <v>1094</v>
      </c>
      <c r="D238" s="77" t="s">
        <v>1095</v>
      </c>
      <c r="E238" s="109" t="s">
        <v>145</v>
      </c>
      <c r="F238" s="76" t="s">
        <v>1110</v>
      </c>
      <c r="G238" s="77" t="s">
        <v>114</v>
      </c>
      <c r="H238" s="78" t="s">
        <v>1178</v>
      </c>
      <c r="I238" s="88">
        <v>3634</v>
      </c>
      <c r="J238" s="78" t="s">
        <v>64</v>
      </c>
      <c r="K238" s="78" t="s">
        <v>63</v>
      </c>
      <c r="L238" s="78"/>
      <c r="M238" s="27" t="s">
        <v>126</v>
      </c>
      <c r="N238" s="26"/>
      <c r="O238" s="27" t="s">
        <v>59</v>
      </c>
    </row>
    <row r="239" spans="1:15" s="16" customFormat="1" ht="30" x14ac:dyDescent="0.2">
      <c r="A239" s="247" t="s">
        <v>270</v>
      </c>
      <c r="B239" s="117" t="s">
        <v>271</v>
      </c>
      <c r="C239" s="76" t="s">
        <v>1098</v>
      </c>
      <c r="D239" s="77">
        <v>24287</v>
      </c>
      <c r="E239" s="109" t="s">
        <v>145</v>
      </c>
      <c r="F239" s="76" t="s">
        <v>1099</v>
      </c>
      <c r="G239" s="77" t="s">
        <v>121</v>
      </c>
      <c r="H239" s="78">
        <v>12</v>
      </c>
      <c r="I239" s="88">
        <v>2600</v>
      </c>
      <c r="J239" s="78" t="s">
        <v>62</v>
      </c>
      <c r="K239" s="78" t="s">
        <v>75</v>
      </c>
      <c r="L239" s="78"/>
      <c r="M239" s="27" t="s">
        <v>126</v>
      </c>
      <c r="N239" s="26"/>
      <c r="O239" s="27" t="s">
        <v>59</v>
      </c>
    </row>
    <row r="240" spans="1:15" s="16" customFormat="1" ht="30" x14ac:dyDescent="0.2">
      <c r="A240" s="141" t="s">
        <v>270</v>
      </c>
      <c r="B240" s="117" t="s">
        <v>271</v>
      </c>
      <c r="C240" s="76" t="s">
        <v>1100</v>
      </c>
      <c r="D240" s="77">
        <v>3697</v>
      </c>
      <c r="E240" s="109" t="s">
        <v>145</v>
      </c>
      <c r="F240" s="76" t="s">
        <v>1101</v>
      </c>
      <c r="G240" s="77" t="s">
        <v>121</v>
      </c>
      <c r="H240" s="78" t="s">
        <v>1179</v>
      </c>
      <c r="I240" s="88">
        <v>11254</v>
      </c>
      <c r="J240" s="78" t="s">
        <v>62</v>
      </c>
      <c r="K240" s="78" t="s">
        <v>63</v>
      </c>
      <c r="L240" s="78"/>
      <c r="M240" s="27" t="s">
        <v>126</v>
      </c>
      <c r="N240" s="26"/>
      <c r="O240" s="27" t="s">
        <v>59</v>
      </c>
    </row>
    <row r="241" spans="1:15" s="16" customFormat="1" ht="30" x14ac:dyDescent="0.2">
      <c r="A241" s="247" t="s">
        <v>272</v>
      </c>
      <c r="B241" s="117" t="s">
        <v>273</v>
      </c>
      <c r="C241" s="76" t="s">
        <v>1098</v>
      </c>
      <c r="D241" s="77">
        <v>24287</v>
      </c>
      <c r="E241" s="109" t="s">
        <v>145</v>
      </c>
      <c r="F241" s="76" t="s">
        <v>1099</v>
      </c>
      <c r="G241" s="77" t="s">
        <v>121</v>
      </c>
      <c r="H241" s="78">
        <v>12</v>
      </c>
      <c r="I241" s="88">
        <v>47600</v>
      </c>
      <c r="J241" s="78" t="s">
        <v>62</v>
      </c>
      <c r="K241" s="78" t="s">
        <v>75</v>
      </c>
      <c r="L241" s="78"/>
      <c r="M241" s="27" t="s">
        <v>126</v>
      </c>
      <c r="N241" s="26"/>
      <c r="O241" s="27" t="s">
        <v>59</v>
      </c>
    </row>
    <row r="242" spans="1:15" s="16" customFormat="1" ht="45" x14ac:dyDescent="0.2">
      <c r="A242" s="247" t="s">
        <v>272</v>
      </c>
      <c r="B242" s="117" t="s">
        <v>273</v>
      </c>
      <c r="C242" s="76" t="s">
        <v>1103</v>
      </c>
      <c r="D242" s="77">
        <v>3417</v>
      </c>
      <c r="E242" s="109" t="s">
        <v>145</v>
      </c>
      <c r="F242" s="76" t="s">
        <v>1104</v>
      </c>
      <c r="G242" s="77" t="s">
        <v>100</v>
      </c>
      <c r="H242" s="78">
        <v>2</v>
      </c>
      <c r="I242" s="88">
        <v>2408.4299999999998</v>
      </c>
      <c r="J242" s="78" t="s">
        <v>64</v>
      </c>
      <c r="K242" s="78" t="s">
        <v>75</v>
      </c>
      <c r="L242" s="78"/>
      <c r="M242" s="27" t="s">
        <v>126</v>
      </c>
      <c r="N242" s="26"/>
      <c r="O242" s="27" t="s">
        <v>59</v>
      </c>
    </row>
    <row r="243" spans="1:15" s="16" customFormat="1" ht="45" x14ac:dyDescent="0.2">
      <c r="A243" s="247" t="s">
        <v>274</v>
      </c>
      <c r="B243" s="117" t="s">
        <v>275</v>
      </c>
      <c r="C243" s="76" t="s">
        <v>1103</v>
      </c>
      <c r="D243" s="77">
        <v>3417</v>
      </c>
      <c r="E243" s="109" t="s">
        <v>145</v>
      </c>
      <c r="F243" s="76" t="s">
        <v>1104</v>
      </c>
      <c r="G243" s="77" t="s">
        <v>100</v>
      </c>
      <c r="H243" s="78">
        <v>2</v>
      </c>
      <c r="I243" s="88">
        <v>1205</v>
      </c>
      <c r="J243" s="78" t="s">
        <v>64</v>
      </c>
      <c r="K243" s="78" t="s">
        <v>75</v>
      </c>
      <c r="L243" s="78"/>
      <c r="M243" s="27" t="s">
        <v>126</v>
      </c>
      <c r="N243" s="26"/>
      <c r="O243" s="27" t="s">
        <v>59</v>
      </c>
    </row>
    <row r="244" spans="1:15" s="16" customFormat="1" ht="30" x14ac:dyDescent="0.2">
      <c r="A244" s="247" t="s">
        <v>278</v>
      </c>
      <c r="B244" s="117" t="s">
        <v>279</v>
      </c>
      <c r="C244" s="76" t="s">
        <v>1098</v>
      </c>
      <c r="D244" s="143">
        <v>24287</v>
      </c>
      <c r="E244" s="147" t="s">
        <v>145</v>
      </c>
      <c r="F244" s="142" t="s">
        <v>1099</v>
      </c>
      <c r="G244" s="143" t="s">
        <v>121</v>
      </c>
      <c r="H244" s="144">
        <v>12</v>
      </c>
      <c r="I244" s="145">
        <v>6790</v>
      </c>
      <c r="J244" s="144" t="s">
        <v>62</v>
      </c>
      <c r="K244" s="144" t="s">
        <v>75</v>
      </c>
      <c r="L244" s="78"/>
      <c r="M244" s="27" t="s">
        <v>126</v>
      </c>
      <c r="N244" s="26"/>
      <c r="O244" s="27" t="s">
        <v>59</v>
      </c>
    </row>
    <row r="245" spans="1:15" s="16" customFormat="1" ht="30" x14ac:dyDescent="0.2">
      <c r="A245" s="155" t="s">
        <v>278</v>
      </c>
      <c r="B245" s="117" t="s">
        <v>279</v>
      </c>
      <c r="C245" s="76" t="s">
        <v>1100</v>
      </c>
      <c r="D245" s="107">
        <v>3697</v>
      </c>
      <c r="E245" s="107" t="s">
        <v>145</v>
      </c>
      <c r="F245" s="107" t="s">
        <v>1101</v>
      </c>
      <c r="G245" s="192" t="s">
        <v>121</v>
      </c>
      <c r="H245" s="107" t="s">
        <v>1180</v>
      </c>
      <c r="I245" s="145">
        <v>26179.200000000001</v>
      </c>
      <c r="J245" s="107" t="s">
        <v>62</v>
      </c>
      <c r="K245" s="107" t="s">
        <v>63</v>
      </c>
      <c r="L245" s="78"/>
      <c r="M245" s="27" t="s">
        <v>126</v>
      </c>
      <c r="N245" s="26"/>
      <c r="O245" s="27" t="s">
        <v>59</v>
      </c>
    </row>
    <row r="246" spans="1:15" s="16" customFormat="1" ht="45" x14ac:dyDescent="0.2">
      <c r="A246" s="298" t="s">
        <v>280</v>
      </c>
      <c r="B246" s="117" t="s">
        <v>281</v>
      </c>
      <c r="C246" s="76" t="s">
        <v>1094</v>
      </c>
      <c r="D246" s="107" t="s">
        <v>1095</v>
      </c>
      <c r="E246" s="107" t="s">
        <v>145</v>
      </c>
      <c r="F246" s="107" t="s">
        <v>1110</v>
      </c>
      <c r="G246" s="192" t="s">
        <v>114</v>
      </c>
      <c r="H246" s="107" t="s">
        <v>1181</v>
      </c>
      <c r="I246" s="87">
        <v>5480</v>
      </c>
      <c r="J246" s="107" t="s">
        <v>64</v>
      </c>
      <c r="K246" s="107" t="s">
        <v>63</v>
      </c>
      <c r="L246" s="78"/>
      <c r="M246" s="27" t="s">
        <v>126</v>
      </c>
      <c r="N246" s="26"/>
      <c r="O246" s="27" t="s">
        <v>59</v>
      </c>
    </row>
    <row r="247" spans="1:15" s="16" customFormat="1" ht="30" x14ac:dyDescent="0.2">
      <c r="A247" s="107" t="s">
        <v>280</v>
      </c>
      <c r="B247" s="117" t="s">
        <v>281</v>
      </c>
      <c r="C247" s="76" t="s">
        <v>1098</v>
      </c>
      <c r="D247" s="107">
        <v>24287</v>
      </c>
      <c r="E247" s="107" t="s">
        <v>145</v>
      </c>
      <c r="F247" s="107" t="s">
        <v>1099</v>
      </c>
      <c r="G247" s="192" t="s">
        <v>121</v>
      </c>
      <c r="H247" s="107">
        <v>12</v>
      </c>
      <c r="I247" s="87">
        <v>6480</v>
      </c>
      <c r="J247" s="107" t="s">
        <v>62</v>
      </c>
      <c r="K247" s="107" t="s">
        <v>75</v>
      </c>
      <c r="L247" s="78"/>
      <c r="M247" s="27" t="s">
        <v>126</v>
      </c>
      <c r="N247" s="26"/>
      <c r="O247" s="27" t="s">
        <v>59</v>
      </c>
    </row>
    <row r="248" spans="1:15" s="16" customFormat="1" ht="30" x14ac:dyDescent="0.2">
      <c r="A248" s="248" t="s">
        <v>280</v>
      </c>
      <c r="B248" s="117" t="s">
        <v>281</v>
      </c>
      <c r="C248" s="76" t="s">
        <v>1100</v>
      </c>
      <c r="D248" s="107">
        <v>3697</v>
      </c>
      <c r="E248" s="107" t="s">
        <v>145</v>
      </c>
      <c r="F248" s="107" t="s">
        <v>1101</v>
      </c>
      <c r="G248" s="192" t="s">
        <v>121</v>
      </c>
      <c r="H248" s="107" t="s">
        <v>1182</v>
      </c>
      <c r="I248" s="87">
        <v>1590</v>
      </c>
      <c r="J248" s="107" t="s">
        <v>62</v>
      </c>
      <c r="K248" s="107" t="s">
        <v>63</v>
      </c>
      <c r="L248" s="78"/>
      <c r="M248" s="27" t="s">
        <v>126</v>
      </c>
      <c r="N248" s="26"/>
      <c r="O248" s="27" t="s">
        <v>59</v>
      </c>
    </row>
    <row r="249" spans="1:15" s="16" customFormat="1" ht="45" x14ac:dyDescent="0.2">
      <c r="A249" s="107" t="s">
        <v>280</v>
      </c>
      <c r="B249" s="117" t="s">
        <v>281</v>
      </c>
      <c r="C249" s="76" t="s">
        <v>1108</v>
      </c>
      <c r="D249" s="107">
        <v>445995</v>
      </c>
      <c r="E249" s="107" t="s">
        <v>145</v>
      </c>
      <c r="F249" s="107" t="s">
        <v>1109</v>
      </c>
      <c r="G249" s="192" t="s">
        <v>114</v>
      </c>
      <c r="H249" s="107">
        <v>82</v>
      </c>
      <c r="I249" s="87">
        <v>414.4</v>
      </c>
      <c r="J249" s="78" t="s">
        <v>62</v>
      </c>
      <c r="K249" s="107" t="s">
        <v>63</v>
      </c>
      <c r="L249" s="78"/>
      <c r="M249" s="27" t="s">
        <v>126</v>
      </c>
      <c r="N249" s="26"/>
      <c r="O249" s="27" t="s">
        <v>59</v>
      </c>
    </row>
    <row r="250" spans="1:15" s="16" customFormat="1" ht="45" x14ac:dyDescent="0.2">
      <c r="A250" s="27" t="s">
        <v>280</v>
      </c>
      <c r="B250" s="117" t="s">
        <v>281</v>
      </c>
      <c r="C250" s="76" t="s">
        <v>1103</v>
      </c>
      <c r="D250" s="107">
        <v>3417</v>
      </c>
      <c r="E250" s="107" t="s">
        <v>145</v>
      </c>
      <c r="F250" s="107" t="s">
        <v>1104</v>
      </c>
      <c r="G250" s="192" t="s">
        <v>100</v>
      </c>
      <c r="H250" s="107">
        <v>2</v>
      </c>
      <c r="I250" s="87">
        <v>680</v>
      </c>
      <c r="J250" s="107" t="s">
        <v>64</v>
      </c>
      <c r="K250" s="107" t="s">
        <v>75</v>
      </c>
      <c r="L250" s="78"/>
      <c r="M250" s="27" t="s">
        <v>126</v>
      </c>
      <c r="N250" s="26"/>
      <c r="O250" s="27" t="s">
        <v>59</v>
      </c>
    </row>
    <row r="251" spans="1:15" s="16" customFormat="1" ht="45" x14ac:dyDescent="0.2">
      <c r="A251" s="248" t="s">
        <v>282</v>
      </c>
      <c r="B251" s="117" t="s">
        <v>283</v>
      </c>
      <c r="C251" s="76" t="s">
        <v>1094</v>
      </c>
      <c r="D251" s="107" t="s">
        <v>1095</v>
      </c>
      <c r="E251" s="107" t="s">
        <v>145</v>
      </c>
      <c r="F251" s="107" t="s">
        <v>1110</v>
      </c>
      <c r="G251" s="192" t="s">
        <v>114</v>
      </c>
      <c r="H251" s="107" t="s">
        <v>1183</v>
      </c>
      <c r="I251" s="87">
        <v>4626.3999999999996</v>
      </c>
      <c r="J251" s="107" t="s">
        <v>64</v>
      </c>
      <c r="K251" s="107" t="s">
        <v>63</v>
      </c>
      <c r="L251" s="78"/>
      <c r="M251" s="27" t="s">
        <v>126</v>
      </c>
      <c r="N251" s="26"/>
      <c r="O251" s="27" t="s">
        <v>59</v>
      </c>
    </row>
    <row r="252" spans="1:15" s="16" customFormat="1" ht="30" x14ac:dyDescent="0.2">
      <c r="A252" s="107" t="s">
        <v>282</v>
      </c>
      <c r="B252" s="117" t="s">
        <v>283</v>
      </c>
      <c r="C252" s="76" t="s">
        <v>1098</v>
      </c>
      <c r="D252" s="107">
        <v>24287</v>
      </c>
      <c r="E252" s="107" t="s">
        <v>145</v>
      </c>
      <c r="F252" s="107" t="s">
        <v>1099</v>
      </c>
      <c r="G252" s="192" t="s">
        <v>121</v>
      </c>
      <c r="H252" s="107">
        <v>12</v>
      </c>
      <c r="I252" s="87">
        <v>5520</v>
      </c>
      <c r="J252" s="107" t="s">
        <v>62</v>
      </c>
      <c r="K252" s="107" t="s">
        <v>75</v>
      </c>
      <c r="L252" s="78"/>
      <c r="M252" s="27" t="s">
        <v>126</v>
      </c>
      <c r="N252" s="26"/>
      <c r="O252" s="27" t="s">
        <v>59</v>
      </c>
    </row>
    <row r="253" spans="1:15" s="16" customFormat="1" ht="30" x14ac:dyDescent="0.2">
      <c r="A253" s="248" t="s">
        <v>282</v>
      </c>
      <c r="B253" s="117" t="s">
        <v>283</v>
      </c>
      <c r="C253" s="76" t="s">
        <v>1100</v>
      </c>
      <c r="D253" s="107">
        <v>3697</v>
      </c>
      <c r="E253" s="107" t="s">
        <v>145</v>
      </c>
      <c r="F253" s="107" t="s">
        <v>1101</v>
      </c>
      <c r="G253" s="192" t="s">
        <v>121</v>
      </c>
      <c r="H253" s="107" t="s">
        <v>1184</v>
      </c>
      <c r="I253" s="87">
        <v>2617.4</v>
      </c>
      <c r="J253" s="107" t="s">
        <v>62</v>
      </c>
      <c r="K253" s="107" t="s">
        <v>63</v>
      </c>
      <c r="L253" s="78"/>
      <c r="M253" s="27" t="s">
        <v>126</v>
      </c>
      <c r="N253" s="26"/>
      <c r="O253" s="27" t="s">
        <v>59</v>
      </c>
    </row>
    <row r="254" spans="1:15" s="16" customFormat="1" ht="30" x14ac:dyDescent="0.2">
      <c r="A254" s="248" t="s">
        <v>284</v>
      </c>
      <c r="B254" s="117" t="s">
        <v>285</v>
      </c>
      <c r="C254" s="76" t="s">
        <v>1100</v>
      </c>
      <c r="D254" s="107">
        <v>3697</v>
      </c>
      <c r="E254" s="107" t="s">
        <v>145</v>
      </c>
      <c r="F254" s="107" t="s">
        <v>1101</v>
      </c>
      <c r="G254" s="192" t="s">
        <v>121</v>
      </c>
      <c r="H254" s="107" t="s">
        <v>1185</v>
      </c>
      <c r="I254" s="87">
        <v>5200</v>
      </c>
      <c r="J254" s="107" t="s">
        <v>62</v>
      </c>
      <c r="K254" s="107" t="s">
        <v>63</v>
      </c>
      <c r="L254" s="78"/>
      <c r="M254" s="27" t="s">
        <v>126</v>
      </c>
      <c r="N254" s="26"/>
      <c r="O254" s="27" t="s">
        <v>59</v>
      </c>
    </row>
    <row r="255" spans="1:15" s="16" customFormat="1" ht="30" x14ac:dyDescent="0.2">
      <c r="A255" s="107" t="s">
        <v>286</v>
      </c>
      <c r="B255" s="117" t="s">
        <v>287</v>
      </c>
      <c r="C255" s="76" t="s">
        <v>1098</v>
      </c>
      <c r="D255" s="107">
        <v>24287</v>
      </c>
      <c r="E255" s="107" t="s">
        <v>145</v>
      </c>
      <c r="F255" s="107" t="s">
        <v>1099</v>
      </c>
      <c r="G255" s="192" t="s">
        <v>121</v>
      </c>
      <c r="H255" s="107">
        <v>12</v>
      </c>
      <c r="I255" s="87">
        <v>17779.919999999998</v>
      </c>
      <c r="J255" s="107" t="s">
        <v>62</v>
      </c>
      <c r="K255" s="107" t="s">
        <v>75</v>
      </c>
      <c r="L255" s="78"/>
      <c r="M255" s="27" t="s">
        <v>126</v>
      </c>
      <c r="N255" s="26"/>
      <c r="O255" s="27" t="s">
        <v>59</v>
      </c>
    </row>
    <row r="256" spans="1:15" s="16" customFormat="1" ht="30" x14ac:dyDescent="0.2">
      <c r="A256" s="248" t="s">
        <v>286</v>
      </c>
      <c r="B256" s="117" t="s">
        <v>287</v>
      </c>
      <c r="C256" s="76" t="s">
        <v>1100</v>
      </c>
      <c r="D256" s="107">
        <v>3697</v>
      </c>
      <c r="E256" s="107" t="s">
        <v>145</v>
      </c>
      <c r="F256" s="107" t="s">
        <v>1101</v>
      </c>
      <c r="G256" s="192" t="s">
        <v>121</v>
      </c>
      <c r="H256" s="107" t="s">
        <v>1186</v>
      </c>
      <c r="I256" s="87">
        <v>8640</v>
      </c>
      <c r="J256" s="78" t="s">
        <v>62</v>
      </c>
      <c r="K256" s="107" t="s">
        <v>63</v>
      </c>
      <c r="L256" s="78"/>
      <c r="M256" s="27" t="s">
        <v>126</v>
      </c>
      <c r="N256" s="26"/>
      <c r="O256" s="27" t="s">
        <v>59</v>
      </c>
    </row>
    <row r="257" spans="1:15" s="16" customFormat="1" ht="45" x14ac:dyDescent="0.2">
      <c r="A257" s="27" t="s">
        <v>286</v>
      </c>
      <c r="B257" s="117" t="s">
        <v>287</v>
      </c>
      <c r="C257" s="76" t="s">
        <v>1103</v>
      </c>
      <c r="D257" s="107">
        <v>3417</v>
      </c>
      <c r="E257" s="107" t="s">
        <v>145</v>
      </c>
      <c r="F257" s="107" t="s">
        <v>1104</v>
      </c>
      <c r="G257" s="192" t="s">
        <v>100</v>
      </c>
      <c r="H257" s="107">
        <v>2</v>
      </c>
      <c r="I257" s="87">
        <v>695.28</v>
      </c>
      <c r="J257" s="107" t="s">
        <v>64</v>
      </c>
      <c r="K257" s="107" t="s">
        <v>75</v>
      </c>
      <c r="L257" s="78"/>
      <c r="M257" s="27" t="s">
        <v>126</v>
      </c>
      <c r="N257" s="26"/>
      <c r="O257" s="27" t="s">
        <v>59</v>
      </c>
    </row>
    <row r="258" spans="1:15" s="16" customFormat="1" ht="30" x14ac:dyDescent="0.2">
      <c r="A258" s="107" t="s">
        <v>288</v>
      </c>
      <c r="B258" s="117" t="s">
        <v>289</v>
      </c>
      <c r="C258" s="76" t="s">
        <v>1098</v>
      </c>
      <c r="D258" s="107">
        <v>24287</v>
      </c>
      <c r="E258" s="107" t="s">
        <v>145</v>
      </c>
      <c r="F258" s="107" t="s">
        <v>1099</v>
      </c>
      <c r="G258" s="192" t="s">
        <v>121</v>
      </c>
      <c r="H258" s="107">
        <v>12</v>
      </c>
      <c r="I258" s="87">
        <v>10020</v>
      </c>
      <c r="J258" s="191" t="s">
        <v>62</v>
      </c>
      <c r="K258" s="191" t="s">
        <v>75</v>
      </c>
      <c r="L258" s="78"/>
      <c r="M258" s="27" t="s">
        <v>126</v>
      </c>
      <c r="N258" s="26"/>
      <c r="O258" s="27" t="s">
        <v>59</v>
      </c>
    </row>
    <row r="259" spans="1:15" s="16" customFormat="1" ht="30" x14ac:dyDescent="0.2">
      <c r="A259" s="248" t="s">
        <v>288</v>
      </c>
      <c r="B259" s="117" t="s">
        <v>289</v>
      </c>
      <c r="C259" s="76" t="s">
        <v>1100</v>
      </c>
      <c r="D259" s="107">
        <v>3697</v>
      </c>
      <c r="E259" s="107" t="s">
        <v>145</v>
      </c>
      <c r="F259" s="107" t="s">
        <v>1101</v>
      </c>
      <c r="G259" s="192" t="s">
        <v>121</v>
      </c>
      <c r="H259" s="107" t="s">
        <v>1187</v>
      </c>
      <c r="I259" s="87">
        <v>34877.800000000003</v>
      </c>
      <c r="J259" s="78" t="s">
        <v>62</v>
      </c>
      <c r="K259" s="107" t="s">
        <v>63</v>
      </c>
      <c r="L259" s="78"/>
      <c r="M259" s="27" t="s">
        <v>126</v>
      </c>
      <c r="N259" s="26"/>
      <c r="O259" s="27" t="s">
        <v>59</v>
      </c>
    </row>
    <row r="260" spans="1:15" s="16" customFormat="1" ht="45" x14ac:dyDescent="0.2">
      <c r="A260" s="248" t="s">
        <v>288</v>
      </c>
      <c r="B260" s="117" t="s">
        <v>289</v>
      </c>
      <c r="C260" s="76" t="s">
        <v>1103</v>
      </c>
      <c r="D260" s="107">
        <v>3417</v>
      </c>
      <c r="E260" s="107" t="s">
        <v>145</v>
      </c>
      <c r="F260" s="107" t="s">
        <v>1104</v>
      </c>
      <c r="G260" s="192" t="s">
        <v>100</v>
      </c>
      <c r="H260" s="107">
        <v>2</v>
      </c>
      <c r="I260" s="87">
        <v>3902</v>
      </c>
      <c r="J260" s="107" t="s">
        <v>64</v>
      </c>
      <c r="K260" s="107" t="s">
        <v>75</v>
      </c>
      <c r="L260" s="78"/>
      <c r="M260" s="27" t="s">
        <v>126</v>
      </c>
      <c r="N260" s="26"/>
      <c r="O260" s="27" t="s">
        <v>59</v>
      </c>
    </row>
    <row r="261" spans="1:15" s="16" customFormat="1" ht="30" x14ac:dyDescent="0.2">
      <c r="A261" s="246" t="s">
        <v>290</v>
      </c>
      <c r="B261" s="117" t="s">
        <v>291</v>
      </c>
      <c r="C261" s="76" t="s">
        <v>1100</v>
      </c>
      <c r="D261" s="107">
        <v>3697</v>
      </c>
      <c r="E261" s="107" t="s">
        <v>145</v>
      </c>
      <c r="F261" s="107" t="s">
        <v>1101</v>
      </c>
      <c r="G261" s="192" t="s">
        <v>121</v>
      </c>
      <c r="H261" s="107" t="s">
        <v>1188</v>
      </c>
      <c r="I261" s="87">
        <v>5711</v>
      </c>
      <c r="J261" s="78" t="s">
        <v>62</v>
      </c>
      <c r="K261" s="107" t="s">
        <v>63</v>
      </c>
      <c r="L261" s="78"/>
      <c r="M261" s="27" t="s">
        <v>126</v>
      </c>
      <c r="N261" s="26"/>
      <c r="O261" s="27" t="s">
        <v>59</v>
      </c>
    </row>
    <row r="262" spans="1:15" s="16" customFormat="1" ht="45" x14ac:dyDescent="0.2">
      <c r="A262" s="246" t="s">
        <v>290</v>
      </c>
      <c r="B262" s="117" t="s">
        <v>291</v>
      </c>
      <c r="C262" s="76" t="s">
        <v>1103</v>
      </c>
      <c r="D262" s="107">
        <v>3417</v>
      </c>
      <c r="E262" s="107" t="s">
        <v>145</v>
      </c>
      <c r="F262" s="107" t="s">
        <v>1104</v>
      </c>
      <c r="G262" s="192" t="s">
        <v>100</v>
      </c>
      <c r="H262" s="107">
        <v>2</v>
      </c>
      <c r="I262" s="87">
        <v>1200</v>
      </c>
      <c r="J262" s="107" t="s">
        <v>64</v>
      </c>
      <c r="K262" s="107" t="s">
        <v>75</v>
      </c>
      <c r="L262" s="78"/>
      <c r="M262" s="27" t="s">
        <v>126</v>
      </c>
      <c r="N262" s="26"/>
      <c r="O262" s="27" t="s">
        <v>59</v>
      </c>
    </row>
    <row r="263" spans="1:15" s="16" customFormat="1" ht="30" x14ac:dyDescent="0.2">
      <c r="A263" s="247" t="s">
        <v>292</v>
      </c>
      <c r="B263" s="117" t="s">
        <v>293</v>
      </c>
      <c r="C263" s="76" t="s">
        <v>1098</v>
      </c>
      <c r="D263" s="107">
        <v>24287</v>
      </c>
      <c r="E263" s="107" t="s">
        <v>145</v>
      </c>
      <c r="F263" s="107" t="s">
        <v>1099</v>
      </c>
      <c r="G263" s="192" t="s">
        <v>121</v>
      </c>
      <c r="H263" s="107">
        <v>12</v>
      </c>
      <c r="I263" s="87">
        <v>4500</v>
      </c>
      <c r="J263" s="78" t="s">
        <v>62</v>
      </c>
      <c r="K263" s="107" t="s">
        <v>75</v>
      </c>
      <c r="L263" s="78"/>
      <c r="M263" s="27" t="s">
        <v>126</v>
      </c>
      <c r="N263" s="26"/>
      <c r="O263" s="27" t="s">
        <v>59</v>
      </c>
    </row>
    <row r="264" spans="1:15" s="16" customFormat="1" ht="45" x14ac:dyDescent="0.2">
      <c r="A264" s="141" t="s">
        <v>292</v>
      </c>
      <c r="B264" s="117" t="s">
        <v>293</v>
      </c>
      <c r="C264" s="76" t="s">
        <v>1103</v>
      </c>
      <c r="D264" s="107">
        <v>3417</v>
      </c>
      <c r="E264" s="107" t="s">
        <v>145</v>
      </c>
      <c r="F264" s="107" t="s">
        <v>1104</v>
      </c>
      <c r="G264" s="192" t="s">
        <v>100</v>
      </c>
      <c r="H264" s="107">
        <v>2</v>
      </c>
      <c r="I264" s="87">
        <v>4499.32</v>
      </c>
      <c r="J264" s="107" t="s">
        <v>64</v>
      </c>
      <c r="K264" s="107" t="s">
        <v>75</v>
      </c>
      <c r="L264" s="78"/>
      <c r="M264" s="27" t="s">
        <v>126</v>
      </c>
      <c r="N264" s="26"/>
      <c r="O264" s="27" t="s">
        <v>59</v>
      </c>
    </row>
    <row r="265" spans="1:15" s="16" customFormat="1" ht="30" x14ac:dyDescent="0.2">
      <c r="A265" s="247" t="s">
        <v>294</v>
      </c>
      <c r="B265" s="117" t="s">
        <v>295</v>
      </c>
      <c r="C265" s="76" t="s">
        <v>1098</v>
      </c>
      <c r="D265" s="107">
        <v>24287</v>
      </c>
      <c r="E265" s="107" t="s">
        <v>145</v>
      </c>
      <c r="F265" s="107" t="s">
        <v>1099</v>
      </c>
      <c r="G265" s="192" t="s">
        <v>121</v>
      </c>
      <c r="H265" s="107">
        <v>12</v>
      </c>
      <c r="I265" s="87">
        <v>10820</v>
      </c>
      <c r="J265" s="107" t="s">
        <v>62</v>
      </c>
      <c r="K265" s="107" t="s">
        <v>75</v>
      </c>
      <c r="L265" s="78"/>
      <c r="M265" s="27" t="s">
        <v>126</v>
      </c>
      <c r="N265" s="26"/>
      <c r="O265" s="27" t="s">
        <v>59</v>
      </c>
    </row>
    <row r="266" spans="1:15" s="16" customFormat="1" ht="30" x14ac:dyDescent="0.2">
      <c r="A266" s="247" t="s">
        <v>296</v>
      </c>
      <c r="B266" s="117" t="s">
        <v>297</v>
      </c>
      <c r="C266" s="76" t="s">
        <v>1098</v>
      </c>
      <c r="D266" s="107">
        <v>24287</v>
      </c>
      <c r="E266" s="107" t="s">
        <v>145</v>
      </c>
      <c r="F266" s="107" t="s">
        <v>1099</v>
      </c>
      <c r="G266" s="192" t="s">
        <v>121</v>
      </c>
      <c r="H266" s="107">
        <v>12</v>
      </c>
      <c r="I266" s="87">
        <v>30500</v>
      </c>
      <c r="J266" s="78" t="s">
        <v>62</v>
      </c>
      <c r="K266" s="107" t="s">
        <v>75</v>
      </c>
      <c r="L266" s="78"/>
      <c r="M266" s="27" t="s">
        <v>126</v>
      </c>
      <c r="N266" s="26"/>
      <c r="O266" s="27" t="s">
        <v>59</v>
      </c>
    </row>
    <row r="267" spans="1:15" s="16" customFormat="1" ht="45" x14ac:dyDescent="0.2">
      <c r="A267" s="141" t="s">
        <v>296</v>
      </c>
      <c r="B267" s="117" t="s">
        <v>297</v>
      </c>
      <c r="C267" s="76" t="s">
        <v>1103</v>
      </c>
      <c r="D267" s="107">
        <v>3417</v>
      </c>
      <c r="E267" s="107" t="s">
        <v>145</v>
      </c>
      <c r="F267" s="107" t="s">
        <v>1104</v>
      </c>
      <c r="G267" s="192" t="s">
        <v>100</v>
      </c>
      <c r="H267" s="107">
        <v>2</v>
      </c>
      <c r="I267" s="87">
        <v>2597.4699999999998</v>
      </c>
      <c r="J267" s="107" t="s">
        <v>64</v>
      </c>
      <c r="K267" s="107" t="s">
        <v>75</v>
      </c>
      <c r="L267" s="78"/>
      <c r="M267" s="27" t="s">
        <v>126</v>
      </c>
      <c r="N267" s="26"/>
      <c r="O267" s="27" t="s">
        <v>59</v>
      </c>
    </row>
    <row r="268" spans="1:15" s="16" customFormat="1" ht="30" x14ac:dyDescent="0.2">
      <c r="A268" s="247" t="s">
        <v>298</v>
      </c>
      <c r="B268" s="117" t="s">
        <v>299</v>
      </c>
      <c r="C268" s="76" t="s">
        <v>1098</v>
      </c>
      <c r="D268" s="107">
        <v>24287</v>
      </c>
      <c r="E268" s="107" t="s">
        <v>145</v>
      </c>
      <c r="F268" s="107" t="s">
        <v>1099</v>
      </c>
      <c r="G268" s="192" t="s">
        <v>121</v>
      </c>
      <c r="H268" s="107">
        <v>12</v>
      </c>
      <c r="I268" s="87">
        <v>5800</v>
      </c>
      <c r="J268" s="78" t="s">
        <v>62</v>
      </c>
      <c r="K268" s="107" t="s">
        <v>75</v>
      </c>
      <c r="L268" s="78"/>
      <c r="M268" s="27" t="s">
        <v>126</v>
      </c>
      <c r="N268" s="26"/>
      <c r="O268" s="27" t="s">
        <v>59</v>
      </c>
    </row>
    <row r="269" spans="1:15" s="16" customFormat="1" ht="45" x14ac:dyDescent="0.2">
      <c r="A269" s="141" t="s">
        <v>298</v>
      </c>
      <c r="B269" s="117" t="s">
        <v>299</v>
      </c>
      <c r="C269" s="76" t="s">
        <v>1103</v>
      </c>
      <c r="D269" s="107">
        <v>3417</v>
      </c>
      <c r="E269" s="107" t="s">
        <v>145</v>
      </c>
      <c r="F269" s="107" t="s">
        <v>1104</v>
      </c>
      <c r="G269" s="192" t="s">
        <v>100</v>
      </c>
      <c r="H269" s="107">
        <v>2</v>
      </c>
      <c r="I269" s="87">
        <v>2856</v>
      </c>
      <c r="J269" s="107" t="s">
        <v>64</v>
      </c>
      <c r="K269" s="107" t="s">
        <v>75</v>
      </c>
      <c r="L269" s="78"/>
      <c r="M269" s="27" t="s">
        <v>126</v>
      </c>
      <c r="N269" s="26"/>
      <c r="O269" s="27" t="s">
        <v>59</v>
      </c>
    </row>
    <row r="270" spans="1:15" s="16" customFormat="1" ht="30" x14ac:dyDescent="0.2">
      <c r="A270" s="247" t="s">
        <v>300</v>
      </c>
      <c r="B270" s="117" t="s">
        <v>301</v>
      </c>
      <c r="C270" s="76" t="s">
        <v>1098</v>
      </c>
      <c r="D270" s="107">
        <v>24287</v>
      </c>
      <c r="E270" s="107" t="s">
        <v>145</v>
      </c>
      <c r="F270" s="107" t="s">
        <v>1099</v>
      </c>
      <c r="G270" s="192" t="s">
        <v>121</v>
      </c>
      <c r="H270" s="107">
        <v>12</v>
      </c>
      <c r="I270" s="87">
        <v>11880</v>
      </c>
      <c r="J270" s="107" t="s">
        <v>62</v>
      </c>
      <c r="K270" s="107" t="s">
        <v>75</v>
      </c>
      <c r="L270" s="78"/>
      <c r="M270" s="27" t="s">
        <v>126</v>
      </c>
      <c r="N270" s="26"/>
      <c r="O270" s="27" t="s">
        <v>59</v>
      </c>
    </row>
    <row r="271" spans="1:15" s="16" customFormat="1" ht="30" x14ac:dyDescent="0.2">
      <c r="A271" s="141" t="s">
        <v>300</v>
      </c>
      <c r="B271" s="117" t="s">
        <v>301</v>
      </c>
      <c r="C271" s="76" t="s">
        <v>1100</v>
      </c>
      <c r="D271" s="107">
        <v>3697</v>
      </c>
      <c r="E271" s="107" t="s">
        <v>145</v>
      </c>
      <c r="F271" s="107" t="s">
        <v>1101</v>
      </c>
      <c r="G271" s="192" t="s">
        <v>121</v>
      </c>
      <c r="H271" s="107" t="s">
        <v>1189</v>
      </c>
      <c r="I271" s="87">
        <v>1605.07</v>
      </c>
      <c r="J271" s="107" t="s">
        <v>62</v>
      </c>
      <c r="K271" s="107" t="s">
        <v>63</v>
      </c>
      <c r="L271" s="78"/>
      <c r="M271" s="27" t="s">
        <v>126</v>
      </c>
      <c r="N271" s="26"/>
      <c r="O271" s="27" t="s">
        <v>59</v>
      </c>
    </row>
    <row r="272" spans="1:15" s="16" customFormat="1" ht="45" x14ac:dyDescent="0.2">
      <c r="A272" s="141" t="s">
        <v>1190</v>
      </c>
      <c r="B272" s="117" t="s">
        <v>303</v>
      </c>
      <c r="C272" s="76" t="s">
        <v>1094</v>
      </c>
      <c r="D272" s="107" t="s">
        <v>1095</v>
      </c>
      <c r="E272" s="107" t="s">
        <v>145</v>
      </c>
      <c r="F272" s="107" t="s">
        <v>1110</v>
      </c>
      <c r="G272" s="192" t="s">
        <v>114</v>
      </c>
      <c r="H272" s="107" t="s">
        <v>1191</v>
      </c>
      <c r="I272" s="87">
        <v>2438.5</v>
      </c>
      <c r="J272" s="107" t="s">
        <v>64</v>
      </c>
      <c r="K272" s="107" t="s">
        <v>63</v>
      </c>
      <c r="L272" s="78"/>
      <c r="M272" s="27" t="s">
        <v>126</v>
      </c>
      <c r="N272" s="26"/>
      <c r="O272" s="27" t="s">
        <v>59</v>
      </c>
    </row>
    <row r="273" spans="1:15" s="16" customFormat="1" ht="30" x14ac:dyDescent="0.2">
      <c r="A273" s="247" t="s">
        <v>302</v>
      </c>
      <c r="B273" s="117" t="s">
        <v>303</v>
      </c>
      <c r="C273" s="76" t="s">
        <v>1098</v>
      </c>
      <c r="D273" s="107">
        <v>24287</v>
      </c>
      <c r="E273" s="107" t="s">
        <v>145</v>
      </c>
      <c r="F273" s="107" t="s">
        <v>1099</v>
      </c>
      <c r="G273" s="192" t="s">
        <v>121</v>
      </c>
      <c r="H273" s="107">
        <v>12</v>
      </c>
      <c r="I273" s="87">
        <v>6336</v>
      </c>
      <c r="J273" s="107" t="s">
        <v>62</v>
      </c>
      <c r="K273" s="107" t="s">
        <v>75</v>
      </c>
      <c r="L273" s="78"/>
      <c r="M273" s="27" t="s">
        <v>126</v>
      </c>
      <c r="N273" s="26"/>
      <c r="O273" s="27" t="s">
        <v>59</v>
      </c>
    </row>
    <row r="274" spans="1:15" s="16" customFormat="1" ht="30" x14ac:dyDescent="0.2">
      <c r="A274" s="155" t="s">
        <v>302</v>
      </c>
      <c r="B274" s="117" t="s">
        <v>303</v>
      </c>
      <c r="C274" s="76" t="s">
        <v>1100</v>
      </c>
      <c r="D274" s="107">
        <v>3697</v>
      </c>
      <c r="E274" s="107" t="s">
        <v>145</v>
      </c>
      <c r="F274" s="107" t="s">
        <v>1101</v>
      </c>
      <c r="G274" s="192" t="s">
        <v>121</v>
      </c>
      <c r="H274" s="107" t="s">
        <v>1192</v>
      </c>
      <c r="I274" s="87">
        <v>2394</v>
      </c>
      <c r="J274" s="78" t="s">
        <v>62</v>
      </c>
      <c r="K274" s="107" t="s">
        <v>63</v>
      </c>
      <c r="L274" s="78"/>
      <c r="M274" s="27" t="s">
        <v>126</v>
      </c>
      <c r="N274" s="26"/>
      <c r="O274" s="27" t="s">
        <v>59</v>
      </c>
    </row>
    <row r="275" spans="1:15" s="16" customFormat="1" ht="45" x14ac:dyDescent="0.2">
      <c r="A275" s="248" t="s">
        <v>302</v>
      </c>
      <c r="B275" s="117" t="s">
        <v>303</v>
      </c>
      <c r="C275" s="76" t="s">
        <v>1103</v>
      </c>
      <c r="D275" s="107">
        <v>3417</v>
      </c>
      <c r="E275" s="107" t="s">
        <v>145</v>
      </c>
      <c r="F275" s="107" t="s">
        <v>1104</v>
      </c>
      <c r="G275" s="192" t="s">
        <v>100</v>
      </c>
      <c r="H275" s="107">
        <v>2</v>
      </c>
      <c r="I275" s="87">
        <v>665.1</v>
      </c>
      <c r="J275" s="107" t="s">
        <v>64</v>
      </c>
      <c r="K275" s="107" t="s">
        <v>75</v>
      </c>
      <c r="L275" s="78"/>
      <c r="M275" s="27" t="s">
        <v>126</v>
      </c>
      <c r="N275" s="26"/>
      <c r="O275" s="27" t="s">
        <v>59</v>
      </c>
    </row>
    <row r="276" spans="1:15" s="16" customFormat="1" ht="30" x14ac:dyDescent="0.2">
      <c r="A276" s="248" t="s">
        <v>304</v>
      </c>
      <c r="B276" s="117" t="s">
        <v>305</v>
      </c>
      <c r="C276" s="76" t="s">
        <v>1100</v>
      </c>
      <c r="D276" s="107">
        <v>3697</v>
      </c>
      <c r="E276" s="107" t="s">
        <v>145</v>
      </c>
      <c r="F276" s="107" t="s">
        <v>1101</v>
      </c>
      <c r="G276" s="192" t="s">
        <v>121</v>
      </c>
      <c r="H276" s="107" t="s">
        <v>1193</v>
      </c>
      <c r="I276" s="87">
        <v>7747.5</v>
      </c>
      <c r="J276" s="107" t="s">
        <v>62</v>
      </c>
      <c r="K276" s="107" t="s">
        <v>63</v>
      </c>
      <c r="L276" s="78"/>
      <c r="M276" s="27" t="s">
        <v>126</v>
      </c>
      <c r="N276" s="26"/>
      <c r="O276" s="27" t="s">
        <v>59</v>
      </c>
    </row>
    <row r="277" spans="1:15" s="16" customFormat="1" ht="45" x14ac:dyDescent="0.2">
      <c r="A277" s="248" t="s">
        <v>306</v>
      </c>
      <c r="B277" s="117" t="s">
        <v>307</v>
      </c>
      <c r="C277" s="76" t="s">
        <v>1094</v>
      </c>
      <c r="D277" s="107" t="s">
        <v>1095</v>
      </c>
      <c r="E277" s="107" t="s">
        <v>145</v>
      </c>
      <c r="F277" s="107" t="s">
        <v>1110</v>
      </c>
      <c r="G277" s="192" t="s">
        <v>114</v>
      </c>
      <c r="H277" s="107" t="s">
        <v>1194</v>
      </c>
      <c r="I277" s="87">
        <v>12416.6</v>
      </c>
      <c r="J277" s="107" t="s">
        <v>64</v>
      </c>
      <c r="K277" s="107" t="s">
        <v>63</v>
      </c>
      <c r="L277" s="78"/>
      <c r="M277" s="27" t="s">
        <v>126</v>
      </c>
      <c r="N277" s="26"/>
      <c r="O277" s="27" t="s">
        <v>59</v>
      </c>
    </row>
    <row r="278" spans="1:15" s="16" customFormat="1" ht="30" x14ac:dyDescent="0.2">
      <c r="A278" s="107" t="s">
        <v>306</v>
      </c>
      <c r="B278" s="117" t="s">
        <v>307</v>
      </c>
      <c r="C278" s="76" t="s">
        <v>1098</v>
      </c>
      <c r="D278" s="107">
        <v>24287</v>
      </c>
      <c r="E278" s="107" t="s">
        <v>145</v>
      </c>
      <c r="F278" s="107" t="s">
        <v>1099</v>
      </c>
      <c r="G278" s="192" t="s">
        <v>121</v>
      </c>
      <c r="H278" s="107">
        <v>12</v>
      </c>
      <c r="I278" s="87">
        <v>10800</v>
      </c>
      <c r="J278" s="107" t="s">
        <v>62</v>
      </c>
      <c r="K278" s="107" t="s">
        <v>75</v>
      </c>
      <c r="L278" s="78"/>
      <c r="M278" s="27" t="s">
        <v>126</v>
      </c>
      <c r="N278" s="26"/>
      <c r="O278" s="27" t="s">
        <v>59</v>
      </c>
    </row>
    <row r="279" spans="1:15" s="16" customFormat="1" ht="30" x14ac:dyDescent="0.2">
      <c r="A279" s="75" t="s">
        <v>306</v>
      </c>
      <c r="B279" s="117" t="s">
        <v>307</v>
      </c>
      <c r="C279" s="76" t="s">
        <v>1100</v>
      </c>
      <c r="D279" s="107">
        <v>3697</v>
      </c>
      <c r="E279" s="107" t="s">
        <v>145</v>
      </c>
      <c r="F279" s="107" t="s">
        <v>1101</v>
      </c>
      <c r="G279" s="192" t="s">
        <v>121</v>
      </c>
      <c r="H279" s="107" t="s">
        <v>1195</v>
      </c>
      <c r="I279" s="87">
        <v>9209.0400000000009</v>
      </c>
      <c r="J279" s="78" t="s">
        <v>62</v>
      </c>
      <c r="K279" s="107" t="s">
        <v>63</v>
      </c>
      <c r="L279" s="78"/>
      <c r="M279" s="27" t="s">
        <v>126</v>
      </c>
      <c r="N279" s="26"/>
      <c r="O279" s="27" t="s">
        <v>59</v>
      </c>
    </row>
    <row r="280" spans="1:15" s="16" customFormat="1" ht="45" x14ac:dyDescent="0.2">
      <c r="A280" s="246" t="s">
        <v>306</v>
      </c>
      <c r="B280" s="117" t="s">
        <v>307</v>
      </c>
      <c r="C280" s="76" t="s">
        <v>1103</v>
      </c>
      <c r="D280" s="107">
        <v>3417</v>
      </c>
      <c r="E280" s="107" t="s">
        <v>145</v>
      </c>
      <c r="F280" s="107" t="s">
        <v>1104</v>
      </c>
      <c r="G280" s="192" t="s">
        <v>100</v>
      </c>
      <c r="H280" s="107">
        <v>2</v>
      </c>
      <c r="I280" s="87">
        <v>3928.02</v>
      </c>
      <c r="J280" s="78" t="s">
        <v>64</v>
      </c>
      <c r="K280" s="107" t="s">
        <v>75</v>
      </c>
      <c r="L280" s="147"/>
      <c r="M280" s="27" t="s">
        <v>126</v>
      </c>
      <c r="N280" s="26"/>
      <c r="O280" s="27" t="s">
        <v>59</v>
      </c>
    </row>
    <row r="281" spans="1:15" s="16" customFormat="1" ht="45" x14ac:dyDescent="0.2">
      <c r="A281" s="141" t="s">
        <v>308</v>
      </c>
      <c r="B281" s="117" t="s">
        <v>309</v>
      </c>
      <c r="C281" s="76" t="s">
        <v>1103</v>
      </c>
      <c r="D281" s="107">
        <v>3417</v>
      </c>
      <c r="E281" s="107" t="s">
        <v>145</v>
      </c>
      <c r="F281" s="107" t="s">
        <v>1104</v>
      </c>
      <c r="G281" s="192" t="s">
        <v>100</v>
      </c>
      <c r="H281" s="107">
        <v>2</v>
      </c>
      <c r="I281" s="87">
        <v>324</v>
      </c>
      <c r="J281" s="107" t="s">
        <v>64</v>
      </c>
      <c r="K281" s="107" t="s">
        <v>75</v>
      </c>
      <c r="L281" s="75"/>
      <c r="M281" s="27" t="s">
        <v>126</v>
      </c>
      <c r="N281" s="26"/>
      <c r="O281" s="27" t="s">
        <v>59</v>
      </c>
    </row>
    <row r="282" spans="1:15" s="16" customFormat="1" ht="45" x14ac:dyDescent="0.2">
      <c r="A282" s="141" t="s">
        <v>310</v>
      </c>
      <c r="B282" s="117" t="s">
        <v>311</v>
      </c>
      <c r="C282" s="76" t="s">
        <v>1094</v>
      </c>
      <c r="D282" s="107" t="s">
        <v>1095</v>
      </c>
      <c r="E282" s="107" t="s">
        <v>145</v>
      </c>
      <c r="F282" s="107" t="s">
        <v>1110</v>
      </c>
      <c r="G282" s="192" t="s">
        <v>114</v>
      </c>
      <c r="H282" s="107" t="s">
        <v>1196</v>
      </c>
      <c r="I282" s="87">
        <v>2534.15</v>
      </c>
      <c r="J282" s="107" t="s">
        <v>64</v>
      </c>
      <c r="K282" s="107" t="s">
        <v>63</v>
      </c>
      <c r="L282" s="78"/>
      <c r="M282" s="27" t="s">
        <v>126</v>
      </c>
      <c r="N282" s="26"/>
      <c r="O282" s="27" t="s">
        <v>59</v>
      </c>
    </row>
    <row r="283" spans="1:15" s="16" customFormat="1" ht="30" x14ac:dyDescent="0.2">
      <c r="A283" s="247" t="s">
        <v>310</v>
      </c>
      <c r="B283" s="117" t="s">
        <v>311</v>
      </c>
      <c r="C283" s="76" t="s">
        <v>1098</v>
      </c>
      <c r="D283" s="107">
        <v>24287</v>
      </c>
      <c r="E283" s="107" t="s">
        <v>145</v>
      </c>
      <c r="F283" s="107" t="s">
        <v>1099</v>
      </c>
      <c r="G283" s="192" t="s">
        <v>121</v>
      </c>
      <c r="H283" s="107">
        <v>12</v>
      </c>
      <c r="I283" s="87">
        <v>6240</v>
      </c>
      <c r="J283" s="107" t="s">
        <v>62</v>
      </c>
      <c r="K283" s="107" t="s">
        <v>75</v>
      </c>
      <c r="L283" s="78"/>
      <c r="M283" s="27" t="s">
        <v>126</v>
      </c>
      <c r="N283" s="26"/>
      <c r="O283" s="27" t="s">
        <v>59</v>
      </c>
    </row>
    <row r="284" spans="1:15" s="16" customFormat="1" ht="30" x14ac:dyDescent="0.2">
      <c r="A284" s="247" t="s">
        <v>310</v>
      </c>
      <c r="B284" s="117" t="s">
        <v>311</v>
      </c>
      <c r="C284" s="76" t="s">
        <v>1100</v>
      </c>
      <c r="D284" s="107">
        <v>3697</v>
      </c>
      <c r="E284" s="107" t="s">
        <v>145</v>
      </c>
      <c r="F284" s="107" t="s">
        <v>1101</v>
      </c>
      <c r="G284" s="192" t="s">
        <v>121</v>
      </c>
      <c r="H284" s="107" t="s">
        <v>1197</v>
      </c>
      <c r="I284" s="87">
        <v>2179.1999999999998</v>
      </c>
      <c r="J284" s="107" t="s">
        <v>62</v>
      </c>
      <c r="K284" s="107" t="s">
        <v>63</v>
      </c>
      <c r="L284" s="78"/>
      <c r="M284" s="27" t="s">
        <v>126</v>
      </c>
      <c r="N284" s="26"/>
      <c r="O284" s="27" t="s">
        <v>59</v>
      </c>
    </row>
    <row r="285" spans="1:15" s="16" customFormat="1" ht="45" x14ac:dyDescent="0.2">
      <c r="A285" s="247" t="s">
        <v>310</v>
      </c>
      <c r="B285" s="117" t="s">
        <v>311</v>
      </c>
      <c r="C285" s="76" t="s">
        <v>1108</v>
      </c>
      <c r="D285" s="107">
        <v>445995</v>
      </c>
      <c r="E285" s="107" t="s">
        <v>145</v>
      </c>
      <c r="F285" s="107" t="s">
        <v>1109</v>
      </c>
      <c r="G285" s="192" t="s">
        <v>114</v>
      </c>
      <c r="H285" s="107">
        <v>70</v>
      </c>
      <c r="I285" s="87">
        <v>601.20000000000005</v>
      </c>
      <c r="J285" s="78" t="s">
        <v>62</v>
      </c>
      <c r="K285" s="107" t="s">
        <v>63</v>
      </c>
      <c r="L285" s="78"/>
      <c r="M285" s="27" t="s">
        <v>126</v>
      </c>
      <c r="N285" s="26"/>
      <c r="O285" s="27" t="s">
        <v>59</v>
      </c>
    </row>
    <row r="286" spans="1:15" s="16" customFormat="1" ht="45" x14ac:dyDescent="0.2">
      <c r="A286" s="141" t="s">
        <v>310</v>
      </c>
      <c r="B286" s="117" t="s">
        <v>311</v>
      </c>
      <c r="C286" s="76" t="s">
        <v>1103</v>
      </c>
      <c r="D286" s="107">
        <v>3417</v>
      </c>
      <c r="E286" s="107" t="s">
        <v>145</v>
      </c>
      <c r="F286" s="107" t="s">
        <v>1104</v>
      </c>
      <c r="G286" s="192" t="s">
        <v>100</v>
      </c>
      <c r="H286" s="107">
        <v>2</v>
      </c>
      <c r="I286" s="87">
        <v>484.1</v>
      </c>
      <c r="J286" s="107" t="s">
        <v>64</v>
      </c>
      <c r="K286" s="107" t="s">
        <v>75</v>
      </c>
      <c r="L286" s="78"/>
      <c r="M286" s="27" t="s">
        <v>126</v>
      </c>
      <c r="N286" s="26"/>
      <c r="O286" s="27" t="s">
        <v>59</v>
      </c>
    </row>
    <row r="287" spans="1:15" s="16" customFormat="1" ht="45" x14ac:dyDescent="0.2">
      <c r="A287" s="141" t="s">
        <v>312</v>
      </c>
      <c r="B287" s="117" t="s">
        <v>313</v>
      </c>
      <c r="C287" s="76" t="s">
        <v>1094</v>
      </c>
      <c r="D287" s="107" t="s">
        <v>1095</v>
      </c>
      <c r="E287" s="107" t="s">
        <v>145</v>
      </c>
      <c r="F287" s="107" t="s">
        <v>1096</v>
      </c>
      <c r="G287" s="192" t="s">
        <v>114</v>
      </c>
      <c r="H287" s="107" t="s">
        <v>1198</v>
      </c>
      <c r="I287" s="87">
        <v>6450</v>
      </c>
      <c r="J287" s="107" t="s">
        <v>64</v>
      </c>
      <c r="K287" s="107" t="s">
        <v>63</v>
      </c>
      <c r="L287" s="78"/>
      <c r="M287" s="27" t="s">
        <v>126</v>
      </c>
      <c r="N287" s="26"/>
      <c r="O287" s="27" t="s">
        <v>59</v>
      </c>
    </row>
    <row r="288" spans="1:15" s="16" customFormat="1" ht="30" x14ac:dyDescent="0.2">
      <c r="A288" s="247" t="s">
        <v>312</v>
      </c>
      <c r="B288" s="117" t="s">
        <v>313</v>
      </c>
      <c r="C288" s="76" t="s">
        <v>1100</v>
      </c>
      <c r="D288" s="107">
        <v>3697</v>
      </c>
      <c r="E288" s="107" t="s">
        <v>145</v>
      </c>
      <c r="F288" s="107" t="s">
        <v>1101</v>
      </c>
      <c r="G288" s="192" t="s">
        <v>121</v>
      </c>
      <c r="H288" s="107" t="s">
        <v>1199</v>
      </c>
      <c r="I288" s="87">
        <v>1253.72</v>
      </c>
      <c r="J288" s="107" t="s">
        <v>62</v>
      </c>
      <c r="K288" s="107" t="s">
        <v>63</v>
      </c>
      <c r="L288" s="78"/>
      <c r="M288" s="27" t="s">
        <v>126</v>
      </c>
      <c r="N288" s="26"/>
      <c r="O288" s="27" t="s">
        <v>59</v>
      </c>
    </row>
    <row r="289" spans="1:15" s="16" customFormat="1" ht="45" x14ac:dyDescent="0.2">
      <c r="A289" s="249" t="s">
        <v>312</v>
      </c>
      <c r="B289" s="117" t="s">
        <v>313</v>
      </c>
      <c r="C289" s="76" t="s">
        <v>1108</v>
      </c>
      <c r="D289" s="107">
        <v>445995</v>
      </c>
      <c r="E289" s="107" t="s">
        <v>145</v>
      </c>
      <c r="F289" s="107" t="s">
        <v>1109</v>
      </c>
      <c r="G289" s="192" t="s">
        <v>114</v>
      </c>
      <c r="H289" s="107">
        <v>134</v>
      </c>
      <c r="I289" s="87">
        <v>689.5</v>
      </c>
      <c r="J289" s="107" t="s">
        <v>62</v>
      </c>
      <c r="K289" s="107" t="s">
        <v>63</v>
      </c>
      <c r="L289" s="78"/>
      <c r="M289" s="27" t="s">
        <v>126</v>
      </c>
      <c r="N289" s="26"/>
      <c r="O289" s="27" t="s">
        <v>59</v>
      </c>
    </row>
    <row r="290" spans="1:15" s="16" customFormat="1" ht="30" x14ac:dyDescent="0.2">
      <c r="A290" s="247" t="s">
        <v>314</v>
      </c>
      <c r="B290" s="117" t="s">
        <v>315</v>
      </c>
      <c r="C290" s="76" t="s">
        <v>1098</v>
      </c>
      <c r="D290" s="107">
        <v>24287</v>
      </c>
      <c r="E290" s="107" t="s">
        <v>145</v>
      </c>
      <c r="F290" s="107" t="s">
        <v>1099</v>
      </c>
      <c r="G290" s="192" t="s">
        <v>121</v>
      </c>
      <c r="H290" s="107">
        <v>12</v>
      </c>
      <c r="I290" s="87">
        <v>19950</v>
      </c>
      <c r="J290" s="107" t="s">
        <v>62</v>
      </c>
      <c r="K290" s="107" t="s">
        <v>75</v>
      </c>
      <c r="L290" s="78"/>
      <c r="M290" s="27" t="s">
        <v>126</v>
      </c>
      <c r="N290" s="26"/>
      <c r="O290" s="27" t="s">
        <v>59</v>
      </c>
    </row>
    <row r="291" spans="1:15" s="16" customFormat="1" ht="30" x14ac:dyDescent="0.2">
      <c r="A291" s="249" t="s">
        <v>316</v>
      </c>
      <c r="B291" s="117" t="s">
        <v>317</v>
      </c>
      <c r="C291" s="76" t="s">
        <v>1098</v>
      </c>
      <c r="D291" s="107">
        <v>24287</v>
      </c>
      <c r="E291" s="107" t="s">
        <v>145</v>
      </c>
      <c r="F291" s="107" t="s">
        <v>1099</v>
      </c>
      <c r="G291" s="192" t="s">
        <v>121</v>
      </c>
      <c r="H291" s="107">
        <v>12</v>
      </c>
      <c r="I291" s="87">
        <v>6650</v>
      </c>
      <c r="J291" s="107" t="s">
        <v>62</v>
      </c>
      <c r="K291" s="107" t="s">
        <v>75</v>
      </c>
      <c r="L291" s="78"/>
      <c r="M291" s="27" t="s">
        <v>126</v>
      </c>
      <c r="N291" s="26"/>
      <c r="O291" s="27" t="s">
        <v>59</v>
      </c>
    </row>
    <row r="292" spans="1:15" s="16" customFormat="1" ht="30" x14ac:dyDescent="0.2">
      <c r="A292" s="78" t="s">
        <v>316</v>
      </c>
      <c r="B292" s="117" t="s">
        <v>317</v>
      </c>
      <c r="C292" s="76" t="s">
        <v>1100</v>
      </c>
      <c r="D292" s="107">
        <v>3697</v>
      </c>
      <c r="E292" s="107" t="s">
        <v>145</v>
      </c>
      <c r="F292" s="107" t="s">
        <v>1101</v>
      </c>
      <c r="G292" s="192" t="s">
        <v>121</v>
      </c>
      <c r="H292" s="107" t="s">
        <v>1200</v>
      </c>
      <c r="I292" s="87">
        <v>3633.22</v>
      </c>
      <c r="J292" s="107" t="s">
        <v>62</v>
      </c>
      <c r="K292" s="107" t="s">
        <v>63</v>
      </c>
      <c r="L292" s="78"/>
      <c r="M292" s="27" t="s">
        <v>126</v>
      </c>
      <c r="N292" s="26"/>
      <c r="O292" s="27" t="s">
        <v>59</v>
      </c>
    </row>
    <row r="293" spans="1:15" s="16" customFormat="1" ht="45" x14ac:dyDescent="0.2">
      <c r="A293" s="246" t="s">
        <v>318</v>
      </c>
      <c r="B293" s="117" t="s">
        <v>319</v>
      </c>
      <c r="C293" s="76" t="s">
        <v>1094</v>
      </c>
      <c r="D293" s="107" t="s">
        <v>1095</v>
      </c>
      <c r="E293" s="107" t="s">
        <v>145</v>
      </c>
      <c r="F293" s="107" t="s">
        <v>1096</v>
      </c>
      <c r="G293" s="192" t="s">
        <v>114</v>
      </c>
      <c r="H293" s="107" t="s">
        <v>1201</v>
      </c>
      <c r="I293" s="87">
        <v>2112.7199999999998</v>
      </c>
      <c r="J293" s="107" t="s">
        <v>64</v>
      </c>
      <c r="K293" s="107" t="s">
        <v>63</v>
      </c>
      <c r="L293" s="78"/>
      <c r="M293" s="27" t="s">
        <v>126</v>
      </c>
      <c r="N293" s="26"/>
      <c r="O293" s="27" t="s">
        <v>59</v>
      </c>
    </row>
    <row r="294" spans="1:15" s="16" customFormat="1" ht="30" x14ac:dyDescent="0.2">
      <c r="A294" s="75" t="s">
        <v>318</v>
      </c>
      <c r="B294" s="117" t="s">
        <v>319</v>
      </c>
      <c r="C294" s="76" t="s">
        <v>1098</v>
      </c>
      <c r="D294" s="107">
        <v>24287</v>
      </c>
      <c r="E294" s="107" t="s">
        <v>145</v>
      </c>
      <c r="F294" s="107" t="s">
        <v>1099</v>
      </c>
      <c r="G294" s="192" t="s">
        <v>121</v>
      </c>
      <c r="H294" s="107">
        <v>12</v>
      </c>
      <c r="I294" s="87">
        <v>13410</v>
      </c>
      <c r="J294" s="107" t="s">
        <v>62</v>
      </c>
      <c r="K294" s="107" t="s">
        <v>75</v>
      </c>
      <c r="L294" s="78"/>
      <c r="M294" s="27" t="s">
        <v>126</v>
      </c>
      <c r="N294" s="26"/>
      <c r="O294" s="27" t="s">
        <v>59</v>
      </c>
    </row>
    <row r="295" spans="1:15" s="16" customFormat="1" ht="30" x14ac:dyDescent="0.2">
      <c r="A295" s="247" t="s">
        <v>318</v>
      </c>
      <c r="B295" s="117" t="s">
        <v>319</v>
      </c>
      <c r="C295" s="76" t="s">
        <v>1100</v>
      </c>
      <c r="D295" s="107">
        <v>3697</v>
      </c>
      <c r="E295" s="107" t="s">
        <v>145</v>
      </c>
      <c r="F295" s="107" t="s">
        <v>1101</v>
      </c>
      <c r="G295" s="192" t="s">
        <v>121</v>
      </c>
      <c r="H295" s="107" t="s">
        <v>1202</v>
      </c>
      <c r="I295" s="87">
        <v>3870</v>
      </c>
      <c r="J295" s="78" t="s">
        <v>62</v>
      </c>
      <c r="K295" s="107" t="s">
        <v>63</v>
      </c>
      <c r="L295" s="78"/>
      <c r="M295" s="27" t="s">
        <v>126</v>
      </c>
      <c r="N295" s="26"/>
      <c r="O295" s="27" t="s">
        <v>59</v>
      </c>
    </row>
    <row r="296" spans="1:15" s="16" customFormat="1" ht="45" x14ac:dyDescent="0.2">
      <c r="A296" s="141" t="s">
        <v>318</v>
      </c>
      <c r="B296" s="117" t="s">
        <v>319</v>
      </c>
      <c r="C296" s="76" t="s">
        <v>1103</v>
      </c>
      <c r="D296" s="107">
        <v>3417</v>
      </c>
      <c r="E296" s="107" t="s">
        <v>145</v>
      </c>
      <c r="F296" s="107" t="s">
        <v>1104</v>
      </c>
      <c r="G296" s="192" t="s">
        <v>100</v>
      </c>
      <c r="H296" s="107">
        <v>2</v>
      </c>
      <c r="I296" s="87">
        <v>1256</v>
      </c>
      <c r="J296" s="107" t="s">
        <v>64</v>
      </c>
      <c r="K296" s="107" t="s">
        <v>75</v>
      </c>
      <c r="L296" s="78"/>
      <c r="M296" s="27" t="s">
        <v>126</v>
      </c>
      <c r="N296" s="26"/>
      <c r="O296" s="27" t="s">
        <v>59</v>
      </c>
    </row>
    <row r="297" spans="1:15" s="16" customFormat="1" ht="30" x14ac:dyDescent="0.2">
      <c r="A297" s="249" t="s">
        <v>320</v>
      </c>
      <c r="B297" s="117" t="s">
        <v>321</v>
      </c>
      <c r="C297" s="76" t="s">
        <v>1098</v>
      </c>
      <c r="D297" s="107">
        <v>24287</v>
      </c>
      <c r="E297" s="107" t="s">
        <v>145</v>
      </c>
      <c r="F297" s="107" t="s">
        <v>1099</v>
      </c>
      <c r="G297" s="192" t="s">
        <v>121</v>
      </c>
      <c r="H297" s="107">
        <v>12</v>
      </c>
      <c r="I297" s="87">
        <v>19800</v>
      </c>
      <c r="J297" s="107" t="s">
        <v>62</v>
      </c>
      <c r="K297" s="107" t="s">
        <v>75</v>
      </c>
      <c r="L297" s="78"/>
      <c r="M297" s="27" t="s">
        <v>126</v>
      </c>
      <c r="N297" s="26"/>
      <c r="O297" s="27" t="s">
        <v>59</v>
      </c>
    </row>
    <row r="298" spans="1:15" s="16" customFormat="1" ht="45" x14ac:dyDescent="0.2">
      <c r="A298" s="141" t="s">
        <v>322</v>
      </c>
      <c r="B298" s="117" t="s">
        <v>323</v>
      </c>
      <c r="C298" s="76" t="s">
        <v>1094</v>
      </c>
      <c r="D298" s="107" t="s">
        <v>1095</v>
      </c>
      <c r="E298" s="107" t="s">
        <v>145</v>
      </c>
      <c r="F298" s="107" t="s">
        <v>1110</v>
      </c>
      <c r="G298" s="192" t="s">
        <v>114</v>
      </c>
      <c r="H298" s="107" t="s">
        <v>1203</v>
      </c>
      <c r="I298" s="87">
        <v>7988.4</v>
      </c>
      <c r="J298" s="107" t="s">
        <v>64</v>
      </c>
      <c r="K298" s="107" t="s">
        <v>63</v>
      </c>
      <c r="L298" s="78"/>
      <c r="M298" s="27" t="s">
        <v>126</v>
      </c>
      <c r="N298" s="26"/>
      <c r="O298" s="27" t="s">
        <v>59</v>
      </c>
    </row>
    <row r="299" spans="1:15" s="16" customFormat="1" ht="30" x14ac:dyDescent="0.2">
      <c r="A299" s="141" t="s">
        <v>322</v>
      </c>
      <c r="B299" s="117" t="s">
        <v>323</v>
      </c>
      <c r="C299" s="76" t="s">
        <v>1098</v>
      </c>
      <c r="D299" s="107">
        <v>24287</v>
      </c>
      <c r="E299" s="107" t="s">
        <v>145</v>
      </c>
      <c r="F299" s="107" t="s">
        <v>1099</v>
      </c>
      <c r="G299" s="192" t="s">
        <v>121</v>
      </c>
      <c r="H299" s="107">
        <v>12</v>
      </c>
      <c r="I299" s="87">
        <v>8205</v>
      </c>
      <c r="J299" s="107" t="s">
        <v>62</v>
      </c>
      <c r="K299" s="107" t="s">
        <v>75</v>
      </c>
      <c r="L299" s="78"/>
      <c r="M299" s="27" t="s">
        <v>126</v>
      </c>
      <c r="N299" s="26"/>
      <c r="O299" s="27" t="s">
        <v>59</v>
      </c>
    </row>
    <row r="300" spans="1:15" s="16" customFormat="1" ht="30" x14ac:dyDescent="0.2">
      <c r="A300" s="247" t="s">
        <v>322</v>
      </c>
      <c r="B300" s="117" t="s">
        <v>323</v>
      </c>
      <c r="C300" s="76" t="s">
        <v>1100</v>
      </c>
      <c r="D300" s="107">
        <v>3697</v>
      </c>
      <c r="E300" s="107" t="s">
        <v>145</v>
      </c>
      <c r="F300" s="107" t="s">
        <v>1101</v>
      </c>
      <c r="G300" s="192" t="s">
        <v>121</v>
      </c>
      <c r="H300" s="107" t="s">
        <v>1204</v>
      </c>
      <c r="I300" s="87">
        <v>7853.2</v>
      </c>
      <c r="J300" s="107" t="s">
        <v>62</v>
      </c>
      <c r="K300" s="107" t="s">
        <v>63</v>
      </c>
      <c r="L300" s="78"/>
      <c r="M300" s="27" t="s">
        <v>126</v>
      </c>
      <c r="N300" s="26"/>
      <c r="O300" s="27" t="s">
        <v>59</v>
      </c>
    </row>
    <row r="301" spans="1:15" s="16" customFormat="1" ht="45" x14ac:dyDescent="0.2">
      <c r="A301" s="249" t="s">
        <v>322</v>
      </c>
      <c r="B301" s="117" t="s">
        <v>323</v>
      </c>
      <c r="C301" s="76" t="s">
        <v>1108</v>
      </c>
      <c r="D301" s="107">
        <v>445995</v>
      </c>
      <c r="E301" s="107" t="s">
        <v>145</v>
      </c>
      <c r="F301" s="107" t="s">
        <v>1109</v>
      </c>
      <c r="G301" s="192" t="s">
        <v>114</v>
      </c>
      <c r="H301" s="107">
        <v>224</v>
      </c>
      <c r="I301" s="87">
        <v>2446.1999999999998</v>
      </c>
      <c r="J301" s="78" t="s">
        <v>62</v>
      </c>
      <c r="K301" s="107" t="s">
        <v>63</v>
      </c>
      <c r="L301" s="78"/>
      <c r="M301" s="27" t="s">
        <v>126</v>
      </c>
      <c r="N301" s="26"/>
      <c r="O301" s="27" t="s">
        <v>59</v>
      </c>
    </row>
    <row r="302" spans="1:15" s="16" customFormat="1" ht="45" x14ac:dyDescent="0.2">
      <c r="A302" s="141" t="s">
        <v>322</v>
      </c>
      <c r="B302" s="117" t="s">
        <v>323</v>
      </c>
      <c r="C302" s="76" t="s">
        <v>1103</v>
      </c>
      <c r="D302" s="107">
        <v>3417</v>
      </c>
      <c r="E302" s="107" t="s">
        <v>145</v>
      </c>
      <c r="F302" s="107" t="s">
        <v>1104</v>
      </c>
      <c r="G302" s="192" t="s">
        <v>100</v>
      </c>
      <c r="H302" s="107">
        <v>2</v>
      </c>
      <c r="I302" s="87">
        <v>3717.48</v>
      </c>
      <c r="J302" s="107" t="s">
        <v>64</v>
      </c>
      <c r="K302" s="107" t="s">
        <v>75</v>
      </c>
      <c r="L302" s="78"/>
      <c r="M302" s="27" t="s">
        <v>126</v>
      </c>
      <c r="N302" s="26"/>
      <c r="O302" s="27" t="s">
        <v>59</v>
      </c>
    </row>
    <row r="303" spans="1:15" s="16" customFormat="1" ht="45" x14ac:dyDescent="0.2">
      <c r="A303" s="141" t="s">
        <v>324</v>
      </c>
      <c r="B303" s="117" t="s">
        <v>325</v>
      </c>
      <c r="C303" s="76" t="s">
        <v>1094</v>
      </c>
      <c r="D303" s="107" t="s">
        <v>1095</v>
      </c>
      <c r="E303" s="107" t="s">
        <v>145</v>
      </c>
      <c r="F303" s="107" t="s">
        <v>1110</v>
      </c>
      <c r="G303" s="192" t="s">
        <v>114</v>
      </c>
      <c r="H303" s="107" t="s">
        <v>1205</v>
      </c>
      <c r="I303" s="87">
        <v>6641.28</v>
      </c>
      <c r="J303" s="107" t="s">
        <v>64</v>
      </c>
      <c r="K303" s="107" t="s">
        <v>63</v>
      </c>
      <c r="L303" s="78"/>
      <c r="M303" s="27" t="s">
        <v>126</v>
      </c>
      <c r="N303" s="26"/>
      <c r="O303" s="27" t="s">
        <v>59</v>
      </c>
    </row>
    <row r="304" spans="1:15" s="16" customFormat="1" ht="30" x14ac:dyDescent="0.2">
      <c r="A304" s="155" t="s">
        <v>324</v>
      </c>
      <c r="B304" s="117" t="s">
        <v>325</v>
      </c>
      <c r="C304" s="76" t="s">
        <v>1098</v>
      </c>
      <c r="D304" s="107">
        <v>24287</v>
      </c>
      <c r="E304" s="107" t="s">
        <v>145</v>
      </c>
      <c r="F304" s="107" t="s">
        <v>1099</v>
      </c>
      <c r="G304" s="192" t="s">
        <v>121</v>
      </c>
      <c r="H304" s="107">
        <v>12</v>
      </c>
      <c r="I304" s="87">
        <v>3185</v>
      </c>
      <c r="J304" s="107" t="s">
        <v>62</v>
      </c>
      <c r="K304" s="107" t="s">
        <v>75</v>
      </c>
      <c r="L304" s="78"/>
      <c r="M304" s="27" t="s">
        <v>126</v>
      </c>
      <c r="N304" s="26"/>
      <c r="O304" s="27" t="s">
        <v>59</v>
      </c>
    </row>
    <row r="305" spans="1:15" s="16" customFormat="1" ht="30" x14ac:dyDescent="0.2">
      <c r="A305" s="107" t="s">
        <v>324</v>
      </c>
      <c r="B305" s="117" t="s">
        <v>325</v>
      </c>
      <c r="C305" s="76" t="s">
        <v>1100</v>
      </c>
      <c r="D305" s="107">
        <v>3697</v>
      </c>
      <c r="E305" s="107" t="s">
        <v>145</v>
      </c>
      <c r="F305" s="107" t="s">
        <v>1101</v>
      </c>
      <c r="G305" s="192" t="s">
        <v>121</v>
      </c>
      <c r="H305" s="107" t="s">
        <v>1206</v>
      </c>
      <c r="I305" s="87">
        <v>13180</v>
      </c>
      <c r="J305" s="107" t="s">
        <v>62</v>
      </c>
      <c r="K305" s="107" t="s">
        <v>63</v>
      </c>
      <c r="L305" s="78"/>
      <c r="M305" s="27" t="s">
        <v>126</v>
      </c>
      <c r="N305" s="26"/>
      <c r="O305" s="27" t="s">
        <v>59</v>
      </c>
    </row>
    <row r="306" spans="1:15" s="16" customFormat="1" ht="45" x14ac:dyDescent="0.2">
      <c r="A306" s="248" t="s">
        <v>324</v>
      </c>
      <c r="B306" s="117" t="s">
        <v>325</v>
      </c>
      <c r="C306" s="76" t="s">
        <v>1108</v>
      </c>
      <c r="D306" s="107">
        <v>445995</v>
      </c>
      <c r="E306" s="107" t="s">
        <v>145</v>
      </c>
      <c r="F306" s="107" t="s">
        <v>1109</v>
      </c>
      <c r="G306" s="192" t="s">
        <v>114</v>
      </c>
      <c r="H306" s="107">
        <v>680</v>
      </c>
      <c r="I306" s="87">
        <v>3710.48</v>
      </c>
      <c r="J306" s="107" t="s">
        <v>62</v>
      </c>
      <c r="K306" s="107" t="s">
        <v>63</v>
      </c>
      <c r="L306" s="78"/>
      <c r="M306" s="27" t="s">
        <v>126</v>
      </c>
      <c r="N306" s="26"/>
      <c r="O306" s="27" t="s">
        <v>59</v>
      </c>
    </row>
    <row r="307" spans="1:15" s="16" customFormat="1" ht="30" x14ac:dyDescent="0.2">
      <c r="A307" s="248" t="s">
        <v>326</v>
      </c>
      <c r="B307" s="117" t="s">
        <v>327</v>
      </c>
      <c r="C307" s="76" t="s">
        <v>1098</v>
      </c>
      <c r="D307" s="107">
        <v>24287</v>
      </c>
      <c r="E307" s="107" t="s">
        <v>145</v>
      </c>
      <c r="F307" s="107" t="s">
        <v>1099</v>
      </c>
      <c r="G307" s="192" t="s">
        <v>121</v>
      </c>
      <c r="H307" s="107">
        <v>12</v>
      </c>
      <c r="I307" s="87">
        <v>6760</v>
      </c>
      <c r="J307" s="107" t="s">
        <v>62</v>
      </c>
      <c r="K307" s="107" t="s">
        <v>75</v>
      </c>
      <c r="L307" s="78"/>
      <c r="M307" s="27" t="s">
        <v>126</v>
      </c>
      <c r="N307" s="26"/>
      <c r="O307" s="27" t="s">
        <v>59</v>
      </c>
    </row>
    <row r="308" spans="1:15" s="16" customFormat="1" ht="45" x14ac:dyDescent="0.2">
      <c r="A308" s="248" t="s">
        <v>326</v>
      </c>
      <c r="B308" s="117" t="s">
        <v>327</v>
      </c>
      <c r="C308" s="76" t="s">
        <v>1108</v>
      </c>
      <c r="D308" s="107">
        <v>445995</v>
      </c>
      <c r="E308" s="107" t="s">
        <v>145</v>
      </c>
      <c r="F308" s="107" t="s">
        <v>1109</v>
      </c>
      <c r="G308" s="192" t="s">
        <v>114</v>
      </c>
      <c r="H308" s="107">
        <v>196</v>
      </c>
      <c r="I308" s="87">
        <v>1000</v>
      </c>
      <c r="J308" s="107" t="s">
        <v>62</v>
      </c>
      <c r="K308" s="107" t="s">
        <v>63</v>
      </c>
      <c r="L308" s="78"/>
      <c r="M308" s="27" t="s">
        <v>126</v>
      </c>
      <c r="N308" s="26"/>
      <c r="O308" s="27" t="s">
        <v>59</v>
      </c>
    </row>
    <row r="309" spans="1:15" s="16" customFormat="1" ht="30" x14ac:dyDescent="0.2">
      <c r="A309" s="246" t="s">
        <v>328</v>
      </c>
      <c r="B309" s="117" t="s">
        <v>329</v>
      </c>
      <c r="C309" s="76" t="s">
        <v>1098</v>
      </c>
      <c r="D309" s="107">
        <v>24287</v>
      </c>
      <c r="E309" s="107" t="s">
        <v>145</v>
      </c>
      <c r="F309" s="107" t="s">
        <v>1099</v>
      </c>
      <c r="G309" s="192" t="s">
        <v>121</v>
      </c>
      <c r="H309" s="107">
        <v>12</v>
      </c>
      <c r="I309" s="87">
        <v>5200</v>
      </c>
      <c r="J309" s="191" t="s">
        <v>62</v>
      </c>
      <c r="K309" s="191" t="s">
        <v>75</v>
      </c>
      <c r="L309" s="78"/>
      <c r="M309" s="27" t="s">
        <v>126</v>
      </c>
      <c r="N309" s="26"/>
      <c r="O309" s="27" t="s">
        <v>59</v>
      </c>
    </row>
    <row r="310" spans="1:15" s="16" customFormat="1" ht="30" x14ac:dyDescent="0.2">
      <c r="A310" s="75" t="s">
        <v>328</v>
      </c>
      <c r="B310" s="117" t="s">
        <v>329</v>
      </c>
      <c r="C310" s="76" t="s">
        <v>1100</v>
      </c>
      <c r="D310" s="107">
        <v>3697</v>
      </c>
      <c r="E310" s="107" t="s">
        <v>145</v>
      </c>
      <c r="F310" s="107" t="s">
        <v>1101</v>
      </c>
      <c r="G310" s="192" t="s">
        <v>121</v>
      </c>
      <c r="H310" s="107" t="s">
        <v>1207</v>
      </c>
      <c r="I310" s="87">
        <v>11199.4</v>
      </c>
      <c r="J310" s="107" t="s">
        <v>62</v>
      </c>
      <c r="K310" s="107" t="s">
        <v>63</v>
      </c>
      <c r="L310" s="78"/>
      <c r="M310" s="27" t="s">
        <v>126</v>
      </c>
      <c r="N310" s="26"/>
      <c r="O310" s="27" t="s">
        <v>59</v>
      </c>
    </row>
    <row r="311" spans="1:15" s="16" customFormat="1" ht="45" x14ac:dyDescent="0.2">
      <c r="A311" s="141" t="s">
        <v>328</v>
      </c>
      <c r="B311" s="117" t="s">
        <v>329</v>
      </c>
      <c r="C311" s="76" t="s">
        <v>1108</v>
      </c>
      <c r="D311" s="107">
        <v>445995</v>
      </c>
      <c r="E311" s="107" t="s">
        <v>145</v>
      </c>
      <c r="F311" s="107" t="s">
        <v>1109</v>
      </c>
      <c r="G311" s="192" t="s">
        <v>114</v>
      </c>
      <c r="H311" s="107">
        <v>344</v>
      </c>
      <c r="I311" s="87">
        <v>1532</v>
      </c>
      <c r="J311" s="107" t="s">
        <v>62</v>
      </c>
      <c r="K311" s="107" t="s">
        <v>63</v>
      </c>
      <c r="L311" s="78"/>
      <c r="M311" s="27" t="s">
        <v>126</v>
      </c>
      <c r="N311" s="26"/>
      <c r="O311" s="27" t="s">
        <v>59</v>
      </c>
    </row>
    <row r="312" spans="1:15" s="16" customFormat="1" ht="30" x14ac:dyDescent="0.2">
      <c r="A312" s="141" t="s">
        <v>330</v>
      </c>
      <c r="B312" s="117" t="s">
        <v>331</v>
      </c>
      <c r="C312" s="76" t="s">
        <v>1098</v>
      </c>
      <c r="D312" s="107">
        <v>24287</v>
      </c>
      <c r="E312" s="107" t="s">
        <v>145</v>
      </c>
      <c r="F312" s="107" t="s">
        <v>1099</v>
      </c>
      <c r="G312" s="192" t="s">
        <v>121</v>
      </c>
      <c r="H312" s="107">
        <v>12</v>
      </c>
      <c r="I312" s="87">
        <v>6600</v>
      </c>
      <c r="J312" s="78" t="s">
        <v>62</v>
      </c>
      <c r="K312" s="107" t="s">
        <v>75</v>
      </c>
      <c r="L312" s="78"/>
      <c r="M312" s="27" t="s">
        <v>126</v>
      </c>
      <c r="N312" s="26"/>
      <c r="O312" s="27" t="s">
        <v>59</v>
      </c>
    </row>
    <row r="313" spans="1:15" s="16" customFormat="1" ht="45" x14ac:dyDescent="0.2">
      <c r="A313" s="249" t="s">
        <v>330</v>
      </c>
      <c r="B313" s="117" t="s">
        <v>331</v>
      </c>
      <c r="C313" s="76" t="s">
        <v>1103</v>
      </c>
      <c r="D313" s="107">
        <v>3417</v>
      </c>
      <c r="E313" s="107" t="s">
        <v>145</v>
      </c>
      <c r="F313" s="107" t="s">
        <v>1104</v>
      </c>
      <c r="G313" s="192" t="s">
        <v>100</v>
      </c>
      <c r="H313" s="107">
        <v>2</v>
      </c>
      <c r="I313" s="87">
        <v>1160</v>
      </c>
      <c r="J313" s="107" t="s">
        <v>64</v>
      </c>
      <c r="K313" s="107" t="s">
        <v>75</v>
      </c>
      <c r="L313" s="78"/>
      <c r="M313" s="27" t="s">
        <v>126</v>
      </c>
      <c r="N313" s="26"/>
      <c r="O313" s="27" t="s">
        <v>59</v>
      </c>
    </row>
    <row r="314" spans="1:15" s="16" customFormat="1" ht="30" x14ac:dyDescent="0.2">
      <c r="A314" s="141" t="s">
        <v>332</v>
      </c>
      <c r="B314" s="117" t="s">
        <v>333</v>
      </c>
      <c r="C314" s="76" t="s">
        <v>1098</v>
      </c>
      <c r="D314" s="107">
        <v>24287</v>
      </c>
      <c r="E314" s="107" t="s">
        <v>145</v>
      </c>
      <c r="F314" s="107" t="s">
        <v>1099</v>
      </c>
      <c r="G314" s="192" t="s">
        <v>121</v>
      </c>
      <c r="H314" s="107">
        <v>12</v>
      </c>
      <c r="I314" s="87">
        <v>7080</v>
      </c>
      <c r="J314" s="107" t="s">
        <v>62</v>
      </c>
      <c r="K314" s="107" t="s">
        <v>75</v>
      </c>
      <c r="L314" s="78"/>
      <c r="M314" s="27" t="s">
        <v>126</v>
      </c>
      <c r="N314" s="26"/>
      <c r="O314" s="27" t="s">
        <v>59</v>
      </c>
    </row>
    <row r="315" spans="1:15" s="16" customFormat="1" ht="30" x14ac:dyDescent="0.2">
      <c r="A315" s="247" t="s">
        <v>332</v>
      </c>
      <c r="B315" s="117" t="s">
        <v>333</v>
      </c>
      <c r="C315" s="76" t="s">
        <v>1100</v>
      </c>
      <c r="D315" s="107">
        <v>3697</v>
      </c>
      <c r="E315" s="107" t="s">
        <v>145</v>
      </c>
      <c r="F315" s="107" t="s">
        <v>1101</v>
      </c>
      <c r="G315" s="192" t="s">
        <v>121</v>
      </c>
      <c r="H315" s="107" t="s">
        <v>1208</v>
      </c>
      <c r="I315" s="87">
        <v>5991.5</v>
      </c>
      <c r="J315" s="107" t="s">
        <v>62</v>
      </c>
      <c r="K315" s="107" t="s">
        <v>63</v>
      </c>
      <c r="L315" s="78"/>
      <c r="M315" s="27" t="s">
        <v>126</v>
      </c>
      <c r="N315" s="26"/>
      <c r="O315" s="27" t="s">
        <v>59</v>
      </c>
    </row>
    <row r="316" spans="1:15" s="16" customFormat="1" ht="30" x14ac:dyDescent="0.2">
      <c r="A316" s="141" t="s">
        <v>334</v>
      </c>
      <c r="B316" s="117" t="s">
        <v>335</v>
      </c>
      <c r="C316" s="76" t="s">
        <v>1098</v>
      </c>
      <c r="D316" s="148">
        <v>24287</v>
      </c>
      <c r="E316" s="149" t="s">
        <v>145</v>
      </c>
      <c r="F316" s="73" t="s">
        <v>1099</v>
      </c>
      <c r="G316" s="74" t="s">
        <v>121</v>
      </c>
      <c r="H316" s="144">
        <v>12</v>
      </c>
      <c r="I316" s="87">
        <v>7200</v>
      </c>
      <c r="J316" s="75" t="s">
        <v>62</v>
      </c>
      <c r="K316" s="75" t="s">
        <v>75</v>
      </c>
      <c r="L316" s="75"/>
      <c r="M316" s="27" t="s">
        <v>126</v>
      </c>
      <c r="N316" s="111"/>
      <c r="O316" s="27" t="s">
        <v>59</v>
      </c>
    </row>
    <row r="317" spans="1:15" s="16" customFormat="1" ht="30" x14ac:dyDescent="0.2">
      <c r="A317" s="247" t="s">
        <v>334</v>
      </c>
      <c r="B317" s="117" t="s">
        <v>335</v>
      </c>
      <c r="C317" s="76" t="s">
        <v>1100</v>
      </c>
      <c r="D317" s="150">
        <v>3697</v>
      </c>
      <c r="E317" s="151" t="s">
        <v>145</v>
      </c>
      <c r="F317" s="76" t="s">
        <v>1101</v>
      </c>
      <c r="G317" s="77" t="s">
        <v>121</v>
      </c>
      <c r="H317" s="144" t="s">
        <v>1209</v>
      </c>
      <c r="I317" s="85">
        <v>7095.3</v>
      </c>
      <c r="J317" s="78" t="s">
        <v>62</v>
      </c>
      <c r="K317" s="78" t="s">
        <v>63</v>
      </c>
      <c r="L317" s="78"/>
      <c r="M317" s="27" t="s">
        <v>126</v>
      </c>
      <c r="N317" s="262"/>
      <c r="O317" s="27" t="s">
        <v>59</v>
      </c>
    </row>
    <row r="318" spans="1:15" s="16" customFormat="1" ht="30" x14ac:dyDescent="0.2">
      <c r="A318" s="141" t="s">
        <v>336</v>
      </c>
      <c r="B318" s="117" t="s">
        <v>337</v>
      </c>
      <c r="C318" s="76" t="s">
        <v>1098</v>
      </c>
      <c r="D318" s="150">
        <v>24287</v>
      </c>
      <c r="E318" s="151" t="s">
        <v>145</v>
      </c>
      <c r="F318" s="76" t="s">
        <v>1099</v>
      </c>
      <c r="G318" s="77" t="s">
        <v>121</v>
      </c>
      <c r="H318" s="78">
        <v>12</v>
      </c>
      <c r="I318" s="88">
        <v>19200</v>
      </c>
      <c r="J318" s="78" t="s">
        <v>62</v>
      </c>
      <c r="K318" s="78" t="s">
        <v>75</v>
      </c>
      <c r="L318" s="78"/>
      <c r="M318" s="27" t="s">
        <v>126</v>
      </c>
      <c r="N318" s="262"/>
      <c r="O318" s="27" t="s">
        <v>59</v>
      </c>
    </row>
    <row r="319" spans="1:15" s="16" customFormat="1" ht="30" x14ac:dyDescent="0.2">
      <c r="A319" s="247" t="s">
        <v>336</v>
      </c>
      <c r="B319" s="117" t="s">
        <v>337</v>
      </c>
      <c r="C319" s="76" t="s">
        <v>1100</v>
      </c>
      <c r="D319" s="150">
        <v>3697</v>
      </c>
      <c r="E319" s="151" t="s">
        <v>145</v>
      </c>
      <c r="F319" s="76" t="s">
        <v>1101</v>
      </c>
      <c r="G319" s="77" t="s">
        <v>121</v>
      </c>
      <c r="H319" s="78" t="s">
        <v>1210</v>
      </c>
      <c r="I319" s="88">
        <v>11682.32</v>
      </c>
      <c r="J319" s="78" t="s">
        <v>62</v>
      </c>
      <c r="K319" s="78" t="s">
        <v>63</v>
      </c>
      <c r="L319" s="78"/>
      <c r="M319" s="27" t="s">
        <v>126</v>
      </c>
      <c r="N319" s="262"/>
      <c r="O319" s="27" t="s">
        <v>59</v>
      </c>
    </row>
    <row r="320" spans="1:15" s="16" customFormat="1" ht="30" x14ac:dyDescent="0.2">
      <c r="A320" s="155" t="s">
        <v>338</v>
      </c>
      <c r="B320" s="117" t="s">
        <v>339</v>
      </c>
      <c r="C320" s="76" t="s">
        <v>1098</v>
      </c>
      <c r="D320" s="150">
        <v>24287</v>
      </c>
      <c r="E320" s="151" t="s">
        <v>145</v>
      </c>
      <c r="F320" s="76" t="s">
        <v>1099</v>
      </c>
      <c r="G320" s="77" t="s">
        <v>121</v>
      </c>
      <c r="H320" s="78">
        <v>12</v>
      </c>
      <c r="I320" s="85">
        <v>1518</v>
      </c>
      <c r="J320" s="78" t="s">
        <v>62</v>
      </c>
      <c r="K320" s="78" t="s">
        <v>75</v>
      </c>
      <c r="L320" s="78"/>
      <c r="M320" s="27" t="s">
        <v>126</v>
      </c>
      <c r="N320" s="262"/>
      <c r="O320" s="27" t="s">
        <v>59</v>
      </c>
    </row>
    <row r="321" spans="1:15" s="16" customFormat="1" ht="30" x14ac:dyDescent="0.2">
      <c r="A321" s="27" t="s">
        <v>338</v>
      </c>
      <c r="B321" s="117" t="s">
        <v>339</v>
      </c>
      <c r="C321" s="76" t="s">
        <v>1100</v>
      </c>
      <c r="D321" s="150">
        <v>3697</v>
      </c>
      <c r="E321" s="151" t="s">
        <v>145</v>
      </c>
      <c r="F321" s="76" t="s">
        <v>1101</v>
      </c>
      <c r="G321" s="77" t="s">
        <v>121</v>
      </c>
      <c r="H321" s="78" t="s">
        <v>1211</v>
      </c>
      <c r="I321" s="85">
        <v>3452.7</v>
      </c>
      <c r="J321" s="78" t="s">
        <v>62</v>
      </c>
      <c r="K321" s="78" t="s">
        <v>63</v>
      </c>
      <c r="L321" s="78"/>
      <c r="M321" s="27" t="s">
        <v>126</v>
      </c>
      <c r="N321" s="262"/>
      <c r="O321" s="27" t="s">
        <v>59</v>
      </c>
    </row>
    <row r="322" spans="1:15" s="16" customFormat="1" ht="45" x14ac:dyDescent="0.2">
      <c r="A322" s="107" t="s">
        <v>338</v>
      </c>
      <c r="B322" s="117" t="s">
        <v>339</v>
      </c>
      <c r="C322" s="76" t="s">
        <v>1103</v>
      </c>
      <c r="D322" s="150">
        <v>3417</v>
      </c>
      <c r="E322" s="151" t="s">
        <v>145</v>
      </c>
      <c r="F322" s="76" t="s">
        <v>1104</v>
      </c>
      <c r="G322" s="77" t="s">
        <v>100</v>
      </c>
      <c r="H322" s="78">
        <v>2</v>
      </c>
      <c r="I322" s="85">
        <v>3498</v>
      </c>
      <c r="J322" s="78" t="s">
        <v>64</v>
      </c>
      <c r="K322" s="78" t="s">
        <v>75</v>
      </c>
      <c r="L322" s="78"/>
      <c r="M322" s="27" t="s">
        <v>126</v>
      </c>
      <c r="N322" s="262"/>
      <c r="O322" s="27" t="s">
        <v>59</v>
      </c>
    </row>
    <row r="323" spans="1:15" s="16" customFormat="1" ht="45" x14ac:dyDescent="0.2">
      <c r="A323" s="155" t="s">
        <v>340</v>
      </c>
      <c r="B323" s="117" t="s">
        <v>341</v>
      </c>
      <c r="C323" s="76" t="s">
        <v>1094</v>
      </c>
      <c r="D323" s="150" t="s">
        <v>1095</v>
      </c>
      <c r="E323" s="151" t="s">
        <v>145</v>
      </c>
      <c r="F323" s="76" t="s">
        <v>1110</v>
      </c>
      <c r="G323" s="77" t="s">
        <v>114</v>
      </c>
      <c r="H323" s="78" t="s">
        <v>1212</v>
      </c>
      <c r="I323" s="85">
        <v>12286.8</v>
      </c>
      <c r="J323" s="78" t="s">
        <v>64</v>
      </c>
      <c r="K323" s="78" t="s">
        <v>63</v>
      </c>
      <c r="L323" s="78"/>
      <c r="M323" s="27" t="s">
        <v>126</v>
      </c>
      <c r="N323" s="262"/>
      <c r="O323" s="27" t="s">
        <v>59</v>
      </c>
    </row>
    <row r="324" spans="1:15" s="16" customFormat="1" ht="30" x14ac:dyDescent="0.2">
      <c r="A324" s="155" t="s">
        <v>340</v>
      </c>
      <c r="B324" s="117" t="s">
        <v>341</v>
      </c>
      <c r="C324" s="76" t="s">
        <v>1098</v>
      </c>
      <c r="D324" s="150">
        <v>24287</v>
      </c>
      <c r="E324" s="151" t="s">
        <v>145</v>
      </c>
      <c r="F324" s="76" t="s">
        <v>1099</v>
      </c>
      <c r="G324" s="77" t="s">
        <v>121</v>
      </c>
      <c r="H324" s="78">
        <v>12</v>
      </c>
      <c r="I324" s="85">
        <v>11008</v>
      </c>
      <c r="J324" s="78" t="s">
        <v>62</v>
      </c>
      <c r="K324" s="78" t="s">
        <v>75</v>
      </c>
      <c r="L324" s="78"/>
      <c r="M324" s="27" t="s">
        <v>126</v>
      </c>
      <c r="N324" s="262"/>
      <c r="O324" s="27" t="s">
        <v>59</v>
      </c>
    </row>
    <row r="325" spans="1:15" s="16" customFormat="1" ht="30" x14ac:dyDescent="0.2">
      <c r="A325" s="112" t="s">
        <v>340</v>
      </c>
      <c r="B325" s="117" t="s">
        <v>341</v>
      </c>
      <c r="C325" s="76" t="s">
        <v>1100</v>
      </c>
      <c r="D325" s="150">
        <v>3697</v>
      </c>
      <c r="E325" s="151" t="s">
        <v>145</v>
      </c>
      <c r="F325" s="76" t="s">
        <v>1101</v>
      </c>
      <c r="G325" s="77" t="s">
        <v>121</v>
      </c>
      <c r="H325" s="78" t="s">
        <v>1213</v>
      </c>
      <c r="I325" s="305">
        <v>1104</v>
      </c>
      <c r="J325" s="153" t="s">
        <v>62</v>
      </c>
      <c r="K325" s="78" t="s">
        <v>63</v>
      </c>
      <c r="L325" s="78"/>
      <c r="M325" s="27" t="s">
        <v>126</v>
      </c>
      <c r="N325" s="262"/>
      <c r="O325" s="27" t="s">
        <v>59</v>
      </c>
    </row>
    <row r="326" spans="1:15" s="16" customFormat="1" ht="45" x14ac:dyDescent="0.2">
      <c r="A326" s="155" t="s">
        <v>340</v>
      </c>
      <c r="B326" s="117" t="s">
        <v>341</v>
      </c>
      <c r="C326" s="76" t="s">
        <v>1108</v>
      </c>
      <c r="D326" s="150">
        <v>445995</v>
      </c>
      <c r="E326" s="151" t="s">
        <v>145</v>
      </c>
      <c r="F326" s="76" t="s">
        <v>1109</v>
      </c>
      <c r="G326" s="77" t="s">
        <v>114</v>
      </c>
      <c r="H326" s="78">
        <v>148</v>
      </c>
      <c r="I326" s="84">
        <v>756</v>
      </c>
      <c r="J326" s="78" t="s">
        <v>62</v>
      </c>
      <c r="K326" s="78" t="s">
        <v>63</v>
      </c>
      <c r="L326" s="78"/>
      <c r="M326" s="27" t="s">
        <v>126</v>
      </c>
      <c r="N326" s="262"/>
      <c r="O326" s="27" t="s">
        <v>59</v>
      </c>
    </row>
    <row r="327" spans="1:15" s="16" customFormat="1" ht="45" x14ac:dyDescent="0.2">
      <c r="A327" s="112" t="s">
        <v>340</v>
      </c>
      <c r="B327" s="117" t="s">
        <v>341</v>
      </c>
      <c r="C327" s="76" t="s">
        <v>1103</v>
      </c>
      <c r="D327" s="150">
        <v>3417</v>
      </c>
      <c r="E327" s="151" t="s">
        <v>145</v>
      </c>
      <c r="F327" s="76" t="s">
        <v>1104</v>
      </c>
      <c r="G327" s="77" t="s">
        <v>100</v>
      </c>
      <c r="H327" s="78">
        <v>2</v>
      </c>
      <c r="I327" s="88">
        <v>1250.7</v>
      </c>
      <c r="J327" s="78" t="s">
        <v>64</v>
      </c>
      <c r="K327" s="78" t="s">
        <v>75</v>
      </c>
      <c r="L327" s="78"/>
      <c r="M327" s="27" t="s">
        <v>126</v>
      </c>
      <c r="N327" s="262"/>
      <c r="O327" s="27" t="s">
        <v>59</v>
      </c>
    </row>
    <row r="328" spans="1:15" s="16" customFormat="1" ht="30" x14ac:dyDescent="0.2">
      <c r="A328" s="155" t="s">
        <v>342</v>
      </c>
      <c r="B328" s="117" t="s">
        <v>343</v>
      </c>
      <c r="C328" s="76" t="s">
        <v>1098</v>
      </c>
      <c r="D328" s="150">
        <v>24287</v>
      </c>
      <c r="E328" s="151" t="s">
        <v>145</v>
      </c>
      <c r="F328" s="76" t="s">
        <v>1099</v>
      </c>
      <c r="G328" s="77" t="s">
        <v>121</v>
      </c>
      <c r="H328" s="78">
        <v>12</v>
      </c>
      <c r="I328" s="88">
        <v>13950.7</v>
      </c>
      <c r="J328" s="78" t="s">
        <v>62</v>
      </c>
      <c r="K328" s="78" t="s">
        <v>75</v>
      </c>
      <c r="L328" s="78"/>
      <c r="M328" s="27" t="s">
        <v>126</v>
      </c>
      <c r="N328" s="262"/>
      <c r="O328" s="27" t="s">
        <v>59</v>
      </c>
    </row>
    <row r="329" spans="1:15" s="16" customFormat="1" ht="30" x14ac:dyDescent="0.2">
      <c r="A329" s="155" t="s">
        <v>342</v>
      </c>
      <c r="B329" s="117" t="s">
        <v>343</v>
      </c>
      <c r="C329" s="76" t="s">
        <v>1100</v>
      </c>
      <c r="D329" s="150">
        <v>3697</v>
      </c>
      <c r="E329" s="151" t="s">
        <v>145</v>
      </c>
      <c r="F329" s="76" t="s">
        <v>1101</v>
      </c>
      <c r="G329" s="77" t="s">
        <v>121</v>
      </c>
      <c r="H329" s="78" t="s">
        <v>1214</v>
      </c>
      <c r="I329" s="88">
        <v>4570</v>
      </c>
      <c r="J329" s="78" t="s">
        <v>62</v>
      </c>
      <c r="K329" s="78" t="s">
        <v>63</v>
      </c>
      <c r="L329" s="113"/>
      <c r="M329" s="27" t="s">
        <v>126</v>
      </c>
      <c r="N329" s="262"/>
      <c r="O329" s="27" t="s">
        <v>59</v>
      </c>
    </row>
    <row r="330" spans="1:15" s="16" customFormat="1" ht="45" x14ac:dyDescent="0.2">
      <c r="A330" s="155" t="s">
        <v>342</v>
      </c>
      <c r="B330" s="117" t="s">
        <v>343</v>
      </c>
      <c r="C330" s="76" t="s">
        <v>1103</v>
      </c>
      <c r="D330" s="150">
        <v>3417</v>
      </c>
      <c r="E330" s="151" t="s">
        <v>145</v>
      </c>
      <c r="F330" s="76" t="s">
        <v>1104</v>
      </c>
      <c r="G330" s="77" t="s">
        <v>100</v>
      </c>
      <c r="H330" s="78">
        <v>2</v>
      </c>
      <c r="I330" s="88">
        <v>579</v>
      </c>
      <c r="J330" s="78" t="s">
        <v>64</v>
      </c>
      <c r="K330" s="78" t="s">
        <v>75</v>
      </c>
      <c r="L330" s="78"/>
      <c r="M330" s="27" t="s">
        <v>126</v>
      </c>
      <c r="N330" s="262"/>
      <c r="O330" s="27" t="s">
        <v>59</v>
      </c>
    </row>
    <row r="331" spans="1:15" s="16" customFormat="1" ht="30" x14ac:dyDescent="0.2">
      <c r="A331" s="155" t="s">
        <v>344</v>
      </c>
      <c r="B331" s="117" t="s">
        <v>345</v>
      </c>
      <c r="C331" s="76" t="s">
        <v>1100</v>
      </c>
      <c r="D331" s="150">
        <v>3697</v>
      </c>
      <c r="E331" s="151" t="s">
        <v>145</v>
      </c>
      <c r="F331" s="76" t="s">
        <v>1101</v>
      </c>
      <c r="G331" s="77" t="s">
        <v>121</v>
      </c>
      <c r="H331" s="78" t="s">
        <v>1215</v>
      </c>
      <c r="I331" s="88">
        <v>3480</v>
      </c>
      <c r="J331" s="78" t="s">
        <v>62</v>
      </c>
      <c r="K331" s="78" t="s">
        <v>63</v>
      </c>
      <c r="L331" s="78"/>
      <c r="M331" s="27" t="s">
        <v>126</v>
      </c>
      <c r="N331" s="262"/>
      <c r="O331" s="27" t="s">
        <v>59</v>
      </c>
    </row>
    <row r="332" spans="1:15" s="16" customFormat="1" ht="45" x14ac:dyDescent="0.2">
      <c r="A332" s="155" t="s">
        <v>344</v>
      </c>
      <c r="B332" s="117" t="s">
        <v>345</v>
      </c>
      <c r="C332" s="76" t="s">
        <v>1103</v>
      </c>
      <c r="D332" s="150">
        <v>3417</v>
      </c>
      <c r="E332" s="151" t="s">
        <v>145</v>
      </c>
      <c r="F332" s="76" t="s">
        <v>1104</v>
      </c>
      <c r="G332" s="77" t="s">
        <v>100</v>
      </c>
      <c r="H332" s="78">
        <v>2</v>
      </c>
      <c r="I332" s="88">
        <v>634.5</v>
      </c>
      <c r="J332" s="78" t="s">
        <v>64</v>
      </c>
      <c r="K332" s="78" t="s">
        <v>75</v>
      </c>
      <c r="L332" s="78"/>
      <c r="M332" s="27" t="s">
        <v>126</v>
      </c>
      <c r="N332" s="262"/>
      <c r="O332" s="27" t="s">
        <v>59</v>
      </c>
    </row>
    <row r="333" spans="1:15" s="16" customFormat="1" ht="30" x14ac:dyDescent="0.2">
      <c r="A333" s="155" t="s">
        <v>346</v>
      </c>
      <c r="B333" s="117" t="s">
        <v>347</v>
      </c>
      <c r="C333" s="76" t="s">
        <v>1100</v>
      </c>
      <c r="D333" s="150">
        <v>3697</v>
      </c>
      <c r="E333" s="151" t="s">
        <v>145</v>
      </c>
      <c r="F333" s="76" t="s">
        <v>1101</v>
      </c>
      <c r="G333" s="77" t="s">
        <v>121</v>
      </c>
      <c r="H333" s="78" t="s">
        <v>1216</v>
      </c>
      <c r="I333" s="88">
        <v>10729.5</v>
      </c>
      <c r="J333" s="78" t="s">
        <v>62</v>
      </c>
      <c r="K333" s="78" t="s">
        <v>63</v>
      </c>
      <c r="L333" s="78"/>
      <c r="M333" s="27" t="s">
        <v>126</v>
      </c>
      <c r="N333" s="262"/>
      <c r="O333" s="27" t="s">
        <v>59</v>
      </c>
    </row>
    <row r="334" spans="1:15" s="16" customFormat="1" ht="30" x14ac:dyDescent="0.2">
      <c r="A334" s="155" t="s">
        <v>348</v>
      </c>
      <c r="B334" s="117" t="s">
        <v>349</v>
      </c>
      <c r="C334" s="76" t="s">
        <v>1098</v>
      </c>
      <c r="D334" s="150">
        <v>24287</v>
      </c>
      <c r="E334" s="151" t="s">
        <v>145</v>
      </c>
      <c r="F334" s="76" t="s">
        <v>1099</v>
      </c>
      <c r="G334" s="77" t="s">
        <v>121</v>
      </c>
      <c r="H334" s="78">
        <v>12</v>
      </c>
      <c r="I334" s="88">
        <v>7380</v>
      </c>
      <c r="J334" s="78" t="s">
        <v>62</v>
      </c>
      <c r="K334" s="78" t="s">
        <v>75</v>
      </c>
      <c r="L334" s="78"/>
      <c r="M334" s="27" t="s">
        <v>126</v>
      </c>
      <c r="N334" s="262"/>
      <c r="O334" s="27" t="s">
        <v>59</v>
      </c>
    </row>
    <row r="335" spans="1:15" s="16" customFormat="1" ht="30" x14ac:dyDescent="0.2">
      <c r="A335" s="155" t="s">
        <v>348</v>
      </c>
      <c r="B335" s="117" t="s">
        <v>349</v>
      </c>
      <c r="C335" s="76" t="s">
        <v>1100</v>
      </c>
      <c r="D335" s="150">
        <v>3697</v>
      </c>
      <c r="E335" s="151" t="s">
        <v>145</v>
      </c>
      <c r="F335" s="76" t="s">
        <v>1101</v>
      </c>
      <c r="G335" s="77" t="s">
        <v>121</v>
      </c>
      <c r="H335" s="78" t="s">
        <v>1217</v>
      </c>
      <c r="I335" s="88">
        <v>14902</v>
      </c>
      <c r="J335" s="78" t="s">
        <v>62</v>
      </c>
      <c r="K335" s="78" t="s">
        <v>63</v>
      </c>
      <c r="L335" s="78"/>
      <c r="M335" s="27" t="s">
        <v>126</v>
      </c>
      <c r="N335" s="262"/>
      <c r="O335" s="27" t="s">
        <v>59</v>
      </c>
    </row>
    <row r="336" spans="1:15" s="16" customFormat="1" ht="30" x14ac:dyDescent="0.2">
      <c r="A336" s="78" t="s">
        <v>350</v>
      </c>
      <c r="B336" s="117" t="s">
        <v>351</v>
      </c>
      <c r="C336" s="76" t="s">
        <v>1098</v>
      </c>
      <c r="D336" s="150">
        <v>24287</v>
      </c>
      <c r="E336" s="151" t="s">
        <v>145</v>
      </c>
      <c r="F336" s="76" t="s">
        <v>1099</v>
      </c>
      <c r="G336" s="77" t="s">
        <v>121</v>
      </c>
      <c r="H336" s="78">
        <v>12</v>
      </c>
      <c r="I336" s="88">
        <v>6300</v>
      </c>
      <c r="J336" s="78" t="s">
        <v>62</v>
      </c>
      <c r="K336" s="78" t="s">
        <v>75</v>
      </c>
      <c r="L336" s="78"/>
      <c r="M336" s="27" t="s">
        <v>126</v>
      </c>
      <c r="N336" s="262"/>
      <c r="O336" s="27" t="s">
        <v>59</v>
      </c>
    </row>
    <row r="337" spans="1:15" s="16" customFormat="1" ht="30" x14ac:dyDescent="0.2">
      <c r="A337" s="155" t="s">
        <v>350</v>
      </c>
      <c r="B337" s="117" t="s">
        <v>351</v>
      </c>
      <c r="C337" s="76" t="s">
        <v>1100</v>
      </c>
      <c r="D337" s="150">
        <v>3697</v>
      </c>
      <c r="E337" s="151" t="s">
        <v>145</v>
      </c>
      <c r="F337" s="76" t="s">
        <v>1101</v>
      </c>
      <c r="G337" s="77" t="s">
        <v>121</v>
      </c>
      <c r="H337" s="78" t="s">
        <v>1218</v>
      </c>
      <c r="I337" s="88">
        <v>15318</v>
      </c>
      <c r="J337" s="78" t="s">
        <v>62</v>
      </c>
      <c r="K337" s="78" t="s">
        <v>63</v>
      </c>
      <c r="L337" s="78"/>
      <c r="M337" s="27" t="s">
        <v>126</v>
      </c>
      <c r="N337" s="262"/>
      <c r="O337" s="27" t="s">
        <v>59</v>
      </c>
    </row>
    <row r="338" spans="1:15" s="16" customFormat="1" ht="45" x14ac:dyDescent="0.2">
      <c r="A338" s="155" t="s">
        <v>350</v>
      </c>
      <c r="B338" s="117" t="s">
        <v>351</v>
      </c>
      <c r="C338" s="76" t="s">
        <v>1103</v>
      </c>
      <c r="D338" s="150">
        <v>3417</v>
      </c>
      <c r="E338" s="151" t="s">
        <v>145</v>
      </c>
      <c r="F338" s="76" t="s">
        <v>1104</v>
      </c>
      <c r="G338" s="77" t="s">
        <v>100</v>
      </c>
      <c r="H338" s="78">
        <v>2</v>
      </c>
      <c r="I338" s="88">
        <v>1715.55</v>
      </c>
      <c r="J338" s="78" t="s">
        <v>64</v>
      </c>
      <c r="K338" s="78" t="s">
        <v>75</v>
      </c>
      <c r="L338" s="78"/>
      <c r="M338" s="27" t="s">
        <v>126</v>
      </c>
      <c r="N338" s="262"/>
      <c r="O338" s="27" t="s">
        <v>59</v>
      </c>
    </row>
    <row r="339" spans="1:15" s="16" customFormat="1" ht="30" x14ac:dyDescent="0.2">
      <c r="A339" s="78" t="s">
        <v>352</v>
      </c>
      <c r="B339" s="117" t="s">
        <v>353</v>
      </c>
      <c r="C339" s="76" t="s">
        <v>1098</v>
      </c>
      <c r="D339" s="150">
        <v>24287</v>
      </c>
      <c r="E339" s="151" t="s">
        <v>145</v>
      </c>
      <c r="F339" s="76" t="s">
        <v>1099</v>
      </c>
      <c r="G339" s="77" t="s">
        <v>121</v>
      </c>
      <c r="H339" s="78">
        <v>12</v>
      </c>
      <c r="I339" s="88">
        <v>2400</v>
      </c>
      <c r="J339" s="78" t="s">
        <v>62</v>
      </c>
      <c r="K339" s="78" t="s">
        <v>75</v>
      </c>
      <c r="L339" s="78"/>
      <c r="M339" s="27" t="s">
        <v>126</v>
      </c>
      <c r="N339" s="262"/>
      <c r="O339" s="27" t="s">
        <v>59</v>
      </c>
    </row>
    <row r="340" spans="1:15" s="16" customFormat="1" ht="30" x14ac:dyDescent="0.2">
      <c r="A340" s="155" t="s">
        <v>352</v>
      </c>
      <c r="B340" s="117" t="s">
        <v>353</v>
      </c>
      <c r="C340" s="76" t="s">
        <v>1100</v>
      </c>
      <c r="D340" s="150">
        <v>3697</v>
      </c>
      <c r="E340" s="151" t="s">
        <v>145</v>
      </c>
      <c r="F340" s="76" t="s">
        <v>1101</v>
      </c>
      <c r="G340" s="77" t="s">
        <v>121</v>
      </c>
      <c r="H340" s="78" t="s">
        <v>1219</v>
      </c>
      <c r="I340" s="88">
        <v>9150</v>
      </c>
      <c r="J340" s="78" t="s">
        <v>62</v>
      </c>
      <c r="K340" s="78" t="s">
        <v>63</v>
      </c>
      <c r="L340" s="78"/>
      <c r="M340" s="27" t="s">
        <v>126</v>
      </c>
      <c r="N340" s="262"/>
      <c r="O340" s="27" t="s">
        <v>59</v>
      </c>
    </row>
    <row r="341" spans="1:15" s="16" customFormat="1" ht="45" x14ac:dyDescent="0.2">
      <c r="A341" s="155" t="s">
        <v>352</v>
      </c>
      <c r="B341" s="117" t="s">
        <v>353</v>
      </c>
      <c r="C341" s="76" t="s">
        <v>1103</v>
      </c>
      <c r="D341" s="150">
        <v>3417</v>
      </c>
      <c r="E341" s="151" t="s">
        <v>145</v>
      </c>
      <c r="F341" s="76" t="s">
        <v>1104</v>
      </c>
      <c r="G341" s="77" t="s">
        <v>100</v>
      </c>
      <c r="H341" s="78">
        <v>2</v>
      </c>
      <c r="I341" s="88">
        <v>2006.4</v>
      </c>
      <c r="J341" s="78" t="s">
        <v>64</v>
      </c>
      <c r="K341" s="78" t="s">
        <v>75</v>
      </c>
      <c r="L341" s="78"/>
      <c r="M341" s="27" t="s">
        <v>126</v>
      </c>
      <c r="N341" s="262"/>
      <c r="O341" s="27" t="s">
        <v>59</v>
      </c>
    </row>
    <row r="342" spans="1:15" s="16" customFormat="1" ht="30" x14ac:dyDescent="0.2">
      <c r="A342" s="78" t="s">
        <v>354</v>
      </c>
      <c r="B342" s="117" t="s">
        <v>355</v>
      </c>
      <c r="C342" s="76" t="s">
        <v>1098</v>
      </c>
      <c r="D342" s="150">
        <v>24287</v>
      </c>
      <c r="E342" s="151" t="s">
        <v>145</v>
      </c>
      <c r="F342" s="76" t="s">
        <v>1099</v>
      </c>
      <c r="G342" s="77" t="s">
        <v>121</v>
      </c>
      <c r="H342" s="78">
        <v>12</v>
      </c>
      <c r="I342" s="88">
        <v>7200</v>
      </c>
      <c r="J342" s="78" t="s">
        <v>62</v>
      </c>
      <c r="K342" s="78" t="s">
        <v>75</v>
      </c>
      <c r="L342" s="78"/>
      <c r="M342" s="27" t="s">
        <v>126</v>
      </c>
      <c r="N342" s="262"/>
      <c r="O342" s="27" t="s">
        <v>59</v>
      </c>
    </row>
    <row r="343" spans="1:15" s="16" customFormat="1" ht="30" x14ac:dyDescent="0.2">
      <c r="A343" s="155" t="s">
        <v>354</v>
      </c>
      <c r="B343" s="117" t="s">
        <v>355</v>
      </c>
      <c r="C343" s="76" t="s">
        <v>1100</v>
      </c>
      <c r="D343" s="150">
        <v>3697</v>
      </c>
      <c r="E343" s="151" t="s">
        <v>145</v>
      </c>
      <c r="F343" s="76" t="s">
        <v>1101</v>
      </c>
      <c r="G343" s="77" t="s">
        <v>121</v>
      </c>
      <c r="H343" s="78" t="s">
        <v>1220</v>
      </c>
      <c r="I343" s="88">
        <v>1897</v>
      </c>
      <c r="J343" s="78" t="s">
        <v>62</v>
      </c>
      <c r="K343" s="78" t="s">
        <v>63</v>
      </c>
      <c r="L343" s="78"/>
      <c r="M343" s="27" t="s">
        <v>126</v>
      </c>
      <c r="N343" s="262"/>
      <c r="O343" s="27" t="s">
        <v>59</v>
      </c>
    </row>
    <row r="344" spans="1:15" s="16" customFormat="1" ht="30" x14ac:dyDescent="0.2">
      <c r="A344" s="78" t="s">
        <v>356</v>
      </c>
      <c r="B344" s="117" t="s">
        <v>357</v>
      </c>
      <c r="C344" s="76" t="s">
        <v>1098</v>
      </c>
      <c r="D344" s="150">
        <v>24287</v>
      </c>
      <c r="E344" s="151" t="s">
        <v>145</v>
      </c>
      <c r="F344" s="76" t="s">
        <v>1099</v>
      </c>
      <c r="G344" s="77" t="s">
        <v>121</v>
      </c>
      <c r="H344" s="78">
        <v>12</v>
      </c>
      <c r="I344" s="88">
        <v>11970</v>
      </c>
      <c r="J344" s="78" t="s">
        <v>62</v>
      </c>
      <c r="K344" s="78" t="s">
        <v>75</v>
      </c>
      <c r="L344" s="78"/>
      <c r="M344" s="27" t="s">
        <v>126</v>
      </c>
      <c r="N344" s="262"/>
      <c r="O344" s="27" t="s">
        <v>59</v>
      </c>
    </row>
    <row r="345" spans="1:15" s="16" customFormat="1" ht="30" x14ac:dyDescent="0.2">
      <c r="A345" s="155" t="s">
        <v>356</v>
      </c>
      <c r="B345" s="117" t="s">
        <v>357</v>
      </c>
      <c r="C345" s="76" t="s">
        <v>1100</v>
      </c>
      <c r="D345" s="150">
        <v>3697</v>
      </c>
      <c r="E345" s="151" t="s">
        <v>145</v>
      </c>
      <c r="F345" s="76" t="s">
        <v>1101</v>
      </c>
      <c r="G345" s="77" t="s">
        <v>121</v>
      </c>
      <c r="H345" s="78" t="s">
        <v>1221</v>
      </c>
      <c r="I345" s="88">
        <v>15936.94</v>
      </c>
      <c r="J345" s="78" t="s">
        <v>62</v>
      </c>
      <c r="K345" s="78" t="s">
        <v>63</v>
      </c>
      <c r="L345" s="78"/>
      <c r="M345" s="27" t="s">
        <v>126</v>
      </c>
      <c r="N345" s="262"/>
      <c r="O345" s="27" t="s">
        <v>59</v>
      </c>
    </row>
    <row r="346" spans="1:15" s="16" customFormat="1" ht="45" x14ac:dyDescent="0.2">
      <c r="A346" s="155" t="s">
        <v>356</v>
      </c>
      <c r="B346" s="117" t="s">
        <v>357</v>
      </c>
      <c r="C346" s="76" t="s">
        <v>1103</v>
      </c>
      <c r="D346" s="150">
        <v>3417</v>
      </c>
      <c r="E346" s="151" t="s">
        <v>145</v>
      </c>
      <c r="F346" s="76" t="s">
        <v>1104</v>
      </c>
      <c r="G346" s="77" t="s">
        <v>100</v>
      </c>
      <c r="H346" s="78">
        <v>2</v>
      </c>
      <c r="I346" s="88">
        <v>938.38</v>
      </c>
      <c r="J346" s="78" t="s">
        <v>64</v>
      </c>
      <c r="K346" s="78" t="s">
        <v>75</v>
      </c>
      <c r="L346" s="78"/>
      <c r="M346" s="27" t="s">
        <v>126</v>
      </c>
      <c r="N346" s="262"/>
      <c r="O346" s="27" t="s">
        <v>59</v>
      </c>
    </row>
    <row r="347" spans="1:15" s="16" customFormat="1" ht="45" x14ac:dyDescent="0.2">
      <c r="A347" s="155" t="s">
        <v>358</v>
      </c>
      <c r="B347" s="117" t="s">
        <v>359</v>
      </c>
      <c r="C347" s="76" t="s">
        <v>1094</v>
      </c>
      <c r="D347" s="150" t="s">
        <v>1095</v>
      </c>
      <c r="E347" s="151" t="s">
        <v>145</v>
      </c>
      <c r="F347" s="76" t="s">
        <v>1110</v>
      </c>
      <c r="G347" s="77" t="s">
        <v>114</v>
      </c>
      <c r="H347" s="78" t="s">
        <v>1222</v>
      </c>
      <c r="I347" s="88">
        <v>5914.8</v>
      </c>
      <c r="J347" s="78" t="s">
        <v>64</v>
      </c>
      <c r="K347" s="78" t="s">
        <v>63</v>
      </c>
      <c r="L347" s="78"/>
      <c r="M347" s="27" t="s">
        <v>126</v>
      </c>
      <c r="N347" s="262"/>
      <c r="O347" s="27" t="s">
        <v>59</v>
      </c>
    </row>
    <row r="348" spans="1:15" s="16" customFormat="1" ht="30" x14ac:dyDescent="0.2">
      <c r="A348" s="78" t="s">
        <v>358</v>
      </c>
      <c r="B348" s="117" t="s">
        <v>359</v>
      </c>
      <c r="C348" s="76" t="s">
        <v>1098</v>
      </c>
      <c r="D348" s="150">
        <v>24287</v>
      </c>
      <c r="E348" s="151" t="s">
        <v>145</v>
      </c>
      <c r="F348" s="76" t="s">
        <v>1099</v>
      </c>
      <c r="G348" s="77" t="s">
        <v>121</v>
      </c>
      <c r="H348" s="78">
        <v>12</v>
      </c>
      <c r="I348" s="88">
        <v>15000</v>
      </c>
      <c r="J348" s="78" t="s">
        <v>62</v>
      </c>
      <c r="K348" s="78" t="s">
        <v>75</v>
      </c>
      <c r="L348" s="78"/>
      <c r="M348" s="27" t="s">
        <v>126</v>
      </c>
      <c r="N348" s="262"/>
      <c r="O348" s="27" t="s">
        <v>59</v>
      </c>
    </row>
    <row r="349" spans="1:15" s="16" customFormat="1" ht="30" x14ac:dyDescent="0.2">
      <c r="A349" s="155" t="s">
        <v>358</v>
      </c>
      <c r="B349" s="117" t="s">
        <v>359</v>
      </c>
      <c r="C349" s="76" t="s">
        <v>1100</v>
      </c>
      <c r="D349" s="150">
        <v>3697</v>
      </c>
      <c r="E349" s="151" t="s">
        <v>145</v>
      </c>
      <c r="F349" s="76" t="s">
        <v>1101</v>
      </c>
      <c r="G349" s="77" t="s">
        <v>121</v>
      </c>
      <c r="H349" s="78" t="s">
        <v>1223</v>
      </c>
      <c r="I349" s="88">
        <v>15409</v>
      </c>
      <c r="J349" s="78" t="s">
        <v>62</v>
      </c>
      <c r="K349" s="78" t="s">
        <v>63</v>
      </c>
      <c r="L349" s="78"/>
      <c r="M349" s="27" t="s">
        <v>126</v>
      </c>
      <c r="N349" s="262"/>
      <c r="O349" s="27" t="s">
        <v>59</v>
      </c>
    </row>
    <row r="350" spans="1:15" s="16" customFormat="1" ht="45" x14ac:dyDescent="0.2">
      <c r="A350" s="155" t="s">
        <v>358</v>
      </c>
      <c r="B350" s="117" t="s">
        <v>359</v>
      </c>
      <c r="C350" s="76" t="s">
        <v>1108</v>
      </c>
      <c r="D350" s="150">
        <v>445995</v>
      </c>
      <c r="E350" s="151" t="s">
        <v>145</v>
      </c>
      <c r="F350" s="76" t="s">
        <v>1109</v>
      </c>
      <c r="G350" s="77" t="s">
        <v>114</v>
      </c>
      <c r="H350" s="78">
        <v>212</v>
      </c>
      <c r="I350" s="88">
        <v>1080</v>
      </c>
      <c r="J350" s="78" t="s">
        <v>62</v>
      </c>
      <c r="K350" s="78" t="s">
        <v>63</v>
      </c>
      <c r="L350" s="78"/>
      <c r="M350" s="27" t="s">
        <v>126</v>
      </c>
      <c r="N350" s="262"/>
      <c r="O350" s="27" t="s">
        <v>59</v>
      </c>
    </row>
    <row r="351" spans="1:15" s="16" customFormat="1" ht="45" x14ac:dyDescent="0.2">
      <c r="A351" s="155" t="s">
        <v>358</v>
      </c>
      <c r="B351" s="117" t="s">
        <v>359</v>
      </c>
      <c r="C351" s="76" t="s">
        <v>1103</v>
      </c>
      <c r="D351" s="150">
        <v>3417</v>
      </c>
      <c r="E351" s="151" t="s">
        <v>145</v>
      </c>
      <c r="F351" s="76" t="s">
        <v>1104</v>
      </c>
      <c r="G351" s="77" t="s">
        <v>100</v>
      </c>
      <c r="H351" s="78">
        <v>2</v>
      </c>
      <c r="I351" s="88">
        <v>1560</v>
      </c>
      <c r="J351" s="78" t="s">
        <v>64</v>
      </c>
      <c r="K351" s="78" t="s">
        <v>75</v>
      </c>
      <c r="L351" s="78"/>
      <c r="M351" s="27" t="s">
        <v>126</v>
      </c>
      <c r="N351" s="262"/>
      <c r="O351" s="27" t="s">
        <v>59</v>
      </c>
    </row>
    <row r="352" spans="1:15" s="16" customFormat="1" ht="45" x14ac:dyDescent="0.2">
      <c r="A352" s="155" t="s">
        <v>360</v>
      </c>
      <c r="B352" s="117" t="s">
        <v>361</v>
      </c>
      <c r="C352" s="76" t="s">
        <v>1094</v>
      </c>
      <c r="D352" s="150" t="s">
        <v>1095</v>
      </c>
      <c r="E352" s="151" t="s">
        <v>145</v>
      </c>
      <c r="F352" s="76" t="s">
        <v>1110</v>
      </c>
      <c r="G352" s="77" t="s">
        <v>114</v>
      </c>
      <c r="H352" s="78" t="s">
        <v>1224</v>
      </c>
      <c r="I352" s="88">
        <v>4477.24</v>
      </c>
      <c r="J352" s="78" t="s">
        <v>64</v>
      </c>
      <c r="K352" s="78" t="s">
        <v>63</v>
      </c>
      <c r="L352" s="78"/>
      <c r="M352" s="27" t="s">
        <v>126</v>
      </c>
      <c r="N352" s="262"/>
      <c r="O352" s="27" t="s">
        <v>59</v>
      </c>
    </row>
    <row r="353" spans="1:15" s="16" customFormat="1" ht="30" x14ac:dyDescent="0.2">
      <c r="A353" s="78" t="s">
        <v>360</v>
      </c>
      <c r="B353" s="117" t="s">
        <v>361</v>
      </c>
      <c r="C353" s="76" t="s">
        <v>1098</v>
      </c>
      <c r="D353" s="150">
        <v>24287</v>
      </c>
      <c r="E353" s="151" t="s">
        <v>145</v>
      </c>
      <c r="F353" s="76" t="s">
        <v>1099</v>
      </c>
      <c r="G353" s="77" t="s">
        <v>121</v>
      </c>
      <c r="H353" s="78">
        <v>12</v>
      </c>
      <c r="I353" s="88">
        <v>3000</v>
      </c>
      <c r="J353" s="78" t="s">
        <v>62</v>
      </c>
      <c r="K353" s="78" t="s">
        <v>75</v>
      </c>
      <c r="L353" s="78"/>
      <c r="M353" s="27" t="s">
        <v>126</v>
      </c>
      <c r="N353" s="262"/>
      <c r="O353" s="27" t="s">
        <v>59</v>
      </c>
    </row>
    <row r="354" spans="1:15" s="16" customFormat="1" ht="30" x14ac:dyDescent="0.2">
      <c r="A354" s="155" t="s">
        <v>360</v>
      </c>
      <c r="B354" s="117" t="s">
        <v>361</v>
      </c>
      <c r="C354" s="76" t="s">
        <v>1100</v>
      </c>
      <c r="D354" s="150">
        <v>3697</v>
      </c>
      <c r="E354" s="151" t="s">
        <v>145</v>
      </c>
      <c r="F354" s="76" t="s">
        <v>1101</v>
      </c>
      <c r="G354" s="77" t="s">
        <v>121</v>
      </c>
      <c r="H354" s="78" t="s">
        <v>1225</v>
      </c>
      <c r="I354" s="88">
        <v>17334</v>
      </c>
      <c r="J354" s="78" t="s">
        <v>62</v>
      </c>
      <c r="K354" s="78" t="s">
        <v>63</v>
      </c>
      <c r="L354" s="78"/>
      <c r="M354" s="27" t="s">
        <v>126</v>
      </c>
      <c r="N354" s="262"/>
      <c r="O354" s="27" t="s">
        <v>59</v>
      </c>
    </row>
    <row r="355" spans="1:15" s="16" customFormat="1" ht="45" x14ac:dyDescent="0.2">
      <c r="A355" s="155" t="s">
        <v>360</v>
      </c>
      <c r="B355" s="117" t="s">
        <v>361</v>
      </c>
      <c r="C355" s="76" t="s">
        <v>1108</v>
      </c>
      <c r="D355" s="150">
        <v>445995</v>
      </c>
      <c r="E355" s="151" t="s">
        <v>145</v>
      </c>
      <c r="F355" s="76" t="s">
        <v>1109</v>
      </c>
      <c r="G355" s="77" t="s">
        <v>114</v>
      </c>
      <c r="H355" s="116">
        <v>118</v>
      </c>
      <c r="I355" s="79">
        <v>994.08</v>
      </c>
      <c r="J355" s="78" t="s">
        <v>62</v>
      </c>
      <c r="K355" s="78" t="s">
        <v>63</v>
      </c>
      <c r="L355" s="78"/>
      <c r="M355" s="27" t="s">
        <v>126</v>
      </c>
      <c r="N355" s="262"/>
      <c r="O355" s="27" t="s">
        <v>59</v>
      </c>
    </row>
    <row r="356" spans="1:15" s="16" customFormat="1" ht="30" x14ac:dyDescent="0.2">
      <c r="A356" s="78" t="s">
        <v>362</v>
      </c>
      <c r="B356" s="117" t="s">
        <v>363</v>
      </c>
      <c r="C356" s="76" t="s">
        <v>1098</v>
      </c>
      <c r="D356" s="150">
        <v>24287</v>
      </c>
      <c r="E356" s="151" t="s">
        <v>145</v>
      </c>
      <c r="F356" s="76" t="s">
        <v>1099</v>
      </c>
      <c r="G356" s="77" t="s">
        <v>121</v>
      </c>
      <c r="H356" s="78">
        <v>12</v>
      </c>
      <c r="I356" s="88">
        <v>4920</v>
      </c>
      <c r="J356" s="116" t="s">
        <v>62</v>
      </c>
      <c r="K356" s="116" t="s">
        <v>75</v>
      </c>
      <c r="L356" s="78"/>
      <c r="M356" s="27" t="s">
        <v>126</v>
      </c>
      <c r="N356" s="262"/>
      <c r="O356" s="27" t="s">
        <v>59</v>
      </c>
    </row>
    <row r="357" spans="1:15" s="16" customFormat="1" ht="45" x14ac:dyDescent="0.2">
      <c r="A357" s="246" t="s">
        <v>362</v>
      </c>
      <c r="B357" s="117" t="s">
        <v>363</v>
      </c>
      <c r="C357" s="76" t="s">
        <v>1103</v>
      </c>
      <c r="D357" s="77">
        <v>3417</v>
      </c>
      <c r="E357" s="109" t="s">
        <v>145</v>
      </c>
      <c r="F357" s="76" t="s">
        <v>1104</v>
      </c>
      <c r="G357" s="77" t="s">
        <v>100</v>
      </c>
      <c r="H357" s="78">
        <v>2</v>
      </c>
      <c r="I357" s="88">
        <v>3840</v>
      </c>
      <c r="J357" s="78" t="s">
        <v>64</v>
      </c>
      <c r="K357" s="78" t="s">
        <v>75</v>
      </c>
      <c r="L357" s="78"/>
      <c r="M357" s="27" t="s">
        <v>126</v>
      </c>
      <c r="N357" s="262"/>
      <c r="O357" s="27" t="s">
        <v>59</v>
      </c>
    </row>
    <row r="358" spans="1:15" s="16" customFormat="1" ht="30" x14ac:dyDescent="0.2">
      <c r="A358" s="75" t="s">
        <v>364</v>
      </c>
      <c r="B358" s="117" t="s">
        <v>365</v>
      </c>
      <c r="C358" s="76" t="s">
        <v>1098</v>
      </c>
      <c r="D358" s="77">
        <v>24287</v>
      </c>
      <c r="E358" s="109" t="s">
        <v>145</v>
      </c>
      <c r="F358" s="76" t="s">
        <v>1099</v>
      </c>
      <c r="G358" s="77" t="s">
        <v>121</v>
      </c>
      <c r="H358" s="78">
        <v>12</v>
      </c>
      <c r="I358" s="88">
        <v>13751.2</v>
      </c>
      <c r="J358" s="78" t="s">
        <v>62</v>
      </c>
      <c r="K358" s="78" t="s">
        <v>75</v>
      </c>
      <c r="L358" s="78"/>
      <c r="M358" s="27" t="s">
        <v>126</v>
      </c>
      <c r="N358" s="262"/>
      <c r="O358" s="27" t="s">
        <v>59</v>
      </c>
    </row>
    <row r="359" spans="1:15" s="16" customFormat="1" ht="30" x14ac:dyDescent="0.2">
      <c r="A359" s="141" t="s">
        <v>364</v>
      </c>
      <c r="B359" s="117" t="s">
        <v>365</v>
      </c>
      <c r="C359" s="76" t="s">
        <v>1100</v>
      </c>
      <c r="D359" s="77">
        <v>3697</v>
      </c>
      <c r="E359" s="109" t="s">
        <v>145</v>
      </c>
      <c r="F359" s="76" t="s">
        <v>1101</v>
      </c>
      <c r="G359" s="77" t="s">
        <v>121</v>
      </c>
      <c r="H359" s="78" t="s">
        <v>1226</v>
      </c>
      <c r="I359" s="88">
        <v>5408.63</v>
      </c>
      <c r="J359" s="78" t="s">
        <v>62</v>
      </c>
      <c r="K359" s="78" t="s">
        <v>63</v>
      </c>
      <c r="L359" s="78"/>
      <c r="M359" s="27" t="s">
        <v>126</v>
      </c>
      <c r="N359" s="262"/>
      <c r="O359" s="27" t="s">
        <v>59</v>
      </c>
    </row>
    <row r="360" spans="1:15" s="16" customFormat="1" ht="45" x14ac:dyDescent="0.2">
      <c r="A360" s="141" t="s">
        <v>364</v>
      </c>
      <c r="B360" s="117" t="s">
        <v>365</v>
      </c>
      <c r="C360" s="76" t="s">
        <v>1103</v>
      </c>
      <c r="D360" s="77">
        <v>3417</v>
      </c>
      <c r="E360" s="109" t="s">
        <v>145</v>
      </c>
      <c r="F360" s="76" t="s">
        <v>1104</v>
      </c>
      <c r="G360" s="78" t="s">
        <v>100</v>
      </c>
      <c r="H360" s="78">
        <v>2</v>
      </c>
      <c r="I360" s="85">
        <v>1671.92</v>
      </c>
      <c r="J360" s="78" t="s">
        <v>64</v>
      </c>
      <c r="K360" s="78" t="s">
        <v>75</v>
      </c>
      <c r="L360" s="78"/>
      <c r="M360" s="27" t="s">
        <v>126</v>
      </c>
      <c r="N360" s="262"/>
      <c r="O360" s="27" t="s">
        <v>59</v>
      </c>
    </row>
    <row r="361" spans="1:15" s="16" customFormat="1" ht="45" x14ac:dyDescent="0.2">
      <c r="A361" s="141" t="s">
        <v>366</v>
      </c>
      <c r="B361" s="117" t="s">
        <v>367</v>
      </c>
      <c r="C361" s="76" t="s">
        <v>1094</v>
      </c>
      <c r="D361" s="77" t="s">
        <v>1095</v>
      </c>
      <c r="E361" s="109" t="s">
        <v>145</v>
      </c>
      <c r="F361" s="76" t="s">
        <v>1110</v>
      </c>
      <c r="G361" s="73" t="s">
        <v>114</v>
      </c>
      <c r="H361" s="78" t="s">
        <v>1227</v>
      </c>
      <c r="I361" s="88">
        <v>7317</v>
      </c>
      <c r="J361" s="78" t="s">
        <v>64</v>
      </c>
      <c r="K361" s="107" t="s">
        <v>63</v>
      </c>
      <c r="L361" s="112"/>
      <c r="M361" s="27" t="s">
        <v>126</v>
      </c>
      <c r="N361" s="262"/>
      <c r="O361" s="27" t="s">
        <v>59</v>
      </c>
    </row>
    <row r="362" spans="1:15" s="16" customFormat="1" ht="30" x14ac:dyDescent="0.2">
      <c r="A362" s="247" t="s">
        <v>366</v>
      </c>
      <c r="B362" s="117" t="s">
        <v>367</v>
      </c>
      <c r="C362" s="76" t="s">
        <v>1098</v>
      </c>
      <c r="D362" s="77">
        <v>24287</v>
      </c>
      <c r="E362" s="115" t="s">
        <v>145</v>
      </c>
      <c r="F362" s="76" t="s">
        <v>1099</v>
      </c>
      <c r="G362" s="73" t="s">
        <v>121</v>
      </c>
      <c r="H362" s="78">
        <v>12</v>
      </c>
      <c r="I362" s="85">
        <v>12912</v>
      </c>
      <c r="J362" s="78" t="s">
        <v>62</v>
      </c>
      <c r="K362" s="107" t="s">
        <v>75</v>
      </c>
      <c r="L362" s="78"/>
      <c r="M362" s="27" t="s">
        <v>126</v>
      </c>
      <c r="N362" s="26"/>
      <c r="O362" s="27" t="s">
        <v>59</v>
      </c>
    </row>
    <row r="363" spans="1:15" s="16" customFormat="1" ht="30" x14ac:dyDescent="0.2">
      <c r="A363" s="247" t="s">
        <v>366</v>
      </c>
      <c r="B363" s="117" t="s">
        <v>367</v>
      </c>
      <c r="C363" s="76" t="s">
        <v>1100</v>
      </c>
      <c r="D363" s="77">
        <v>3697</v>
      </c>
      <c r="E363" s="115" t="s">
        <v>145</v>
      </c>
      <c r="F363" s="76" t="s">
        <v>1101</v>
      </c>
      <c r="G363" s="73" t="s">
        <v>121</v>
      </c>
      <c r="H363" s="78" t="s">
        <v>1228</v>
      </c>
      <c r="I363" s="85">
        <v>13356.24</v>
      </c>
      <c r="J363" s="78" t="s">
        <v>62</v>
      </c>
      <c r="K363" s="107" t="s">
        <v>63</v>
      </c>
      <c r="L363" s="78"/>
      <c r="M363" s="27" t="s">
        <v>126</v>
      </c>
      <c r="N363" s="26"/>
      <c r="O363" s="27" t="s">
        <v>59</v>
      </c>
    </row>
    <row r="364" spans="1:15" s="16" customFormat="1" ht="45" x14ac:dyDescent="0.2">
      <c r="A364" s="141" t="s">
        <v>366</v>
      </c>
      <c r="B364" s="117" t="s">
        <v>367</v>
      </c>
      <c r="C364" s="76" t="s">
        <v>1103</v>
      </c>
      <c r="D364" s="77">
        <v>3417</v>
      </c>
      <c r="E364" s="115" t="s">
        <v>145</v>
      </c>
      <c r="F364" s="76" t="s">
        <v>1104</v>
      </c>
      <c r="G364" s="73" t="s">
        <v>100</v>
      </c>
      <c r="H364" s="78">
        <v>2</v>
      </c>
      <c r="I364" s="88">
        <v>1000</v>
      </c>
      <c r="J364" s="78" t="s">
        <v>64</v>
      </c>
      <c r="K364" s="107" t="s">
        <v>75</v>
      </c>
      <c r="L364" s="107"/>
      <c r="M364" s="27" t="s">
        <v>126</v>
      </c>
      <c r="N364" s="26"/>
      <c r="O364" s="27" t="s">
        <v>59</v>
      </c>
    </row>
    <row r="365" spans="1:15" s="16" customFormat="1" ht="30" x14ac:dyDescent="0.2">
      <c r="A365" s="247" t="s">
        <v>368</v>
      </c>
      <c r="B365" s="117" t="s">
        <v>369</v>
      </c>
      <c r="C365" s="76" t="s">
        <v>1098</v>
      </c>
      <c r="D365" s="77">
        <v>24287</v>
      </c>
      <c r="E365" s="115" t="s">
        <v>145</v>
      </c>
      <c r="F365" s="73" t="s">
        <v>1099</v>
      </c>
      <c r="G365" s="73" t="s">
        <v>121</v>
      </c>
      <c r="H365" s="78">
        <v>12</v>
      </c>
      <c r="I365" s="88">
        <v>34000</v>
      </c>
      <c r="J365" s="78" t="s">
        <v>62</v>
      </c>
      <c r="K365" s="107" t="s">
        <v>75</v>
      </c>
      <c r="L365" s="78"/>
      <c r="M365" s="27" t="s">
        <v>126</v>
      </c>
      <c r="N365" s="26"/>
      <c r="O365" s="27" t="s">
        <v>59</v>
      </c>
    </row>
    <row r="366" spans="1:15" s="16" customFormat="1" ht="45" x14ac:dyDescent="0.2">
      <c r="A366" s="141" t="s">
        <v>370</v>
      </c>
      <c r="B366" s="117" t="s">
        <v>371</v>
      </c>
      <c r="C366" s="76" t="s">
        <v>1094</v>
      </c>
      <c r="D366" s="77" t="s">
        <v>1095</v>
      </c>
      <c r="E366" s="115" t="s">
        <v>145</v>
      </c>
      <c r="F366" s="76" t="s">
        <v>1110</v>
      </c>
      <c r="G366" s="73" t="s">
        <v>114</v>
      </c>
      <c r="H366" s="78" t="s">
        <v>1229</v>
      </c>
      <c r="I366" s="88">
        <v>4420</v>
      </c>
      <c r="J366" s="78" t="s">
        <v>64</v>
      </c>
      <c r="K366" s="107" t="s">
        <v>63</v>
      </c>
      <c r="L366" s="107"/>
      <c r="M366" s="27" t="s">
        <v>126</v>
      </c>
      <c r="N366" s="26"/>
      <c r="O366" s="27" t="s">
        <v>59</v>
      </c>
    </row>
    <row r="367" spans="1:15" s="16" customFormat="1" ht="30" x14ac:dyDescent="0.2">
      <c r="A367" s="247" t="s">
        <v>370</v>
      </c>
      <c r="B367" s="117" t="s">
        <v>371</v>
      </c>
      <c r="C367" s="76" t="s">
        <v>1100</v>
      </c>
      <c r="D367" s="77">
        <v>3697</v>
      </c>
      <c r="E367" s="115" t="s">
        <v>145</v>
      </c>
      <c r="F367" s="76" t="s">
        <v>1101</v>
      </c>
      <c r="G367" s="73" t="s">
        <v>121</v>
      </c>
      <c r="H367" s="78" t="s">
        <v>1230</v>
      </c>
      <c r="I367" s="88">
        <v>6758</v>
      </c>
      <c r="J367" s="78" t="s">
        <v>62</v>
      </c>
      <c r="K367" s="107" t="s">
        <v>63</v>
      </c>
      <c r="L367" s="78"/>
      <c r="M367" s="27" t="s">
        <v>126</v>
      </c>
      <c r="N367" s="26"/>
      <c r="O367" s="27" t="s">
        <v>59</v>
      </c>
    </row>
    <row r="368" spans="1:15" s="16" customFormat="1" ht="45" x14ac:dyDescent="0.2">
      <c r="A368" s="155" t="s">
        <v>370</v>
      </c>
      <c r="B368" s="117" t="s">
        <v>371</v>
      </c>
      <c r="C368" s="76" t="s">
        <v>1108</v>
      </c>
      <c r="D368" s="73">
        <v>445995</v>
      </c>
      <c r="E368" s="115" t="s">
        <v>145</v>
      </c>
      <c r="F368" s="73" t="s">
        <v>1109</v>
      </c>
      <c r="G368" s="73" t="s">
        <v>114</v>
      </c>
      <c r="H368" s="116">
        <v>160</v>
      </c>
      <c r="I368" s="272">
        <v>754.32</v>
      </c>
      <c r="J368" s="107" t="s">
        <v>62</v>
      </c>
      <c r="K368" s="107" t="s">
        <v>63</v>
      </c>
      <c r="L368" s="73"/>
      <c r="M368" s="27" t="s">
        <v>126</v>
      </c>
      <c r="N368" s="26"/>
      <c r="O368" s="27" t="s">
        <v>59</v>
      </c>
    </row>
    <row r="369" spans="1:15" s="16" customFormat="1" ht="45" x14ac:dyDescent="0.2">
      <c r="A369" s="248" t="s">
        <v>372</v>
      </c>
      <c r="B369" s="117" t="s">
        <v>373</v>
      </c>
      <c r="C369" s="76" t="s">
        <v>1094</v>
      </c>
      <c r="D369" s="73" t="s">
        <v>1095</v>
      </c>
      <c r="E369" s="115" t="s">
        <v>145</v>
      </c>
      <c r="F369" s="73" t="s">
        <v>1096</v>
      </c>
      <c r="G369" s="73" t="s">
        <v>114</v>
      </c>
      <c r="H369" s="75" t="s">
        <v>1231</v>
      </c>
      <c r="I369" s="110">
        <v>310.8</v>
      </c>
      <c r="J369" s="107" t="s">
        <v>64</v>
      </c>
      <c r="K369" s="107" t="s">
        <v>63</v>
      </c>
      <c r="L369" s="107"/>
      <c r="M369" s="27" t="s">
        <v>126</v>
      </c>
      <c r="N369" s="26"/>
      <c r="O369" s="27" t="s">
        <v>59</v>
      </c>
    </row>
    <row r="370" spans="1:15" s="16" customFormat="1" ht="30" x14ac:dyDescent="0.2">
      <c r="A370" s="107" t="s">
        <v>372</v>
      </c>
      <c r="B370" s="117" t="s">
        <v>373</v>
      </c>
      <c r="C370" s="76" t="s">
        <v>1100</v>
      </c>
      <c r="D370" s="73">
        <v>3697</v>
      </c>
      <c r="E370" s="115" t="s">
        <v>145</v>
      </c>
      <c r="F370" s="73" t="s">
        <v>1101</v>
      </c>
      <c r="G370" s="73" t="s">
        <v>121</v>
      </c>
      <c r="H370" s="75" t="s">
        <v>1232</v>
      </c>
      <c r="I370" s="110">
        <v>9225</v>
      </c>
      <c r="J370" s="107" t="s">
        <v>62</v>
      </c>
      <c r="K370" s="107" t="s">
        <v>63</v>
      </c>
      <c r="L370" s="107"/>
      <c r="M370" s="27" t="s">
        <v>126</v>
      </c>
      <c r="N370" s="26"/>
      <c r="O370" s="27" t="s">
        <v>59</v>
      </c>
    </row>
    <row r="371" spans="1:15" s="16" customFormat="1" ht="45" x14ac:dyDescent="0.2">
      <c r="A371" s="246" t="s">
        <v>372</v>
      </c>
      <c r="B371" s="117" t="s">
        <v>373</v>
      </c>
      <c r="C371" s="76" t="s">
        <v>1108</v>
      </c>
      <c r="D371" s="73">
        <v>445995</v>
      </c>
      <c r="E371" s="115" t="s">
        <v>145</v>
      </c>
      <c r="F371" s="73" t="s">
        <v>1109</v>
      </c>
      <c r="G371" s="73" t="s">
        <v>114</v>
      </c>
      <c r="H371" s="271">
        <v>162</v>
      </c>
      <c r="I371" s="272">
        <v>988.2</v>
      </c>
      <c r="J371" s="107" t="s">
        <v>62</v>
      </c>
      <c r="K371" s="107" t="s">
        <v>63</v>
      </c>
      <c r="L371" s="107"/>
      <c r="M371" s="27" t="s">
        <v>126</v>
      </c>
      <c r="N371" s="26"/>
      <c r="O371" s="27" t="s">
        <v>59</v>
      </c>
    </row>
    <row r="372" spans="1:15" s="16" customFormat="1" ht="30" x14ac:dyDescent="0.2">
      <c r="A372" s="75" t="s">
        <v>374</v>
      </c>
      <c r="B372" s="117" t="s">
        <v>375</v>
      </c>
      <c r="C372" s="76" t="s">
        <v>1098</v>
      </c>
      <c r="D372" s="73">
        <v>24287</v>
      </c>
      <c r="E372" s="115" t="s">
        <v>145</v>
      </c>
      <c r="F372" s="73" t="s">
        <v>1099</v>
      </c>
      <c r="G372" s="73" t="s">
        <v>121</v>
      </c>
      <c r="H372" s="78">
        <v>12</v>
      </c>
      <c r="I372" s="110">
        <v>11700</v>
      </c>
      <c r="J372" s="107" t="s">
        <v>62</v>
      </c>
      <c r="K372" s="107" t="s">
        <v>75</v>
      </c>
      <c r="L372" s="107"/>
      <c r="M372" s="27" t="s">
        <v>126</v>
      </c>
      <c r="N372" s="26"/>
      <c r="O372" s="27" t="s">
        <v>59</v>
      </c>
    </row>
    <row r="373" spans="1:15" s="16" customFormat="1" ht="30" x14ac:dyDescent="0.2">
      <c r="A373" s="75" t="s">
        <v>374</v>
      </c>
      <c r="B373" s="117" t="s">
        <v>375</v>
      </c>
      <c r="C373" s="76" t="s">
        <v>1100</v>
      </c>
      <c r="D373" s="73">
        <v>3697</v>
      </c>
      <c r="E373" s="115" t="s">
        <v>145</v>
      </c>
      <c r="F373" s="73" t="s">
        <v>1101</v>
      </c>
      <c r="G373" s="73" t="s">
        <v>121</v>
      </c>
      <c r="H373" s="75" t="s">
        <v>1233</v>
      </c>
      <c r="I373" s="110">
        <v>21410.3</v>
      </c>
      <c r="J373" s="78" t="s">
        <v>62</v>
      </c>
      <c r="K373" s="107" t="s">
        <v>63</v>
      </c>
      <c r="L373" s="107"/>
      <c r="M373" s="27" t="s">
        <v>126</v>
      </c>
      <c r="N373" s="26"/>
      <c r="O373" s="27" t="s">
        <v>59</v>
      </c>
    </row>
    <row r="374" spans="1:15" s="16" customFormat="1" ht="45" x14ac:dyDescent="0.2">
      <c r="A374" s="75" t="s">
        <v>374</v>
      </c>
      <c r="B374" s="117" t="s">
        <v>375</v>
      </c>
      <c r="C374" s="76" t="s">
        <v>1103</v>
      </c>
      <c r="D374" s="73">
        <v>3417</v>
      </c>
      <c r="E374" s="115" t="s">
        <v>145</v>
      </c>
      <c r="F374" s="73" t="s">
        <v>1104</v>
      </c>
      <c r="G374" s="73" t="s">
        <v>100</v>
      </c>
      <c r="H374" s="78">
        <v>2</v>
      </c>
      <c r="I374" s="110">
        <v>3738.22</v>
      </c>
      <c r="J374" s="107" t="s">
        <v>64</v>
      </c>
      <c r="K374" s="107" t="s">
        <v>75</v>
      </c>
      <c r="L374" s="107"/>
      <c r="M374" s="27" t="s">
        <v>126</v>
      </c>
      <c r="N374" s="26"/>
      <c r="O374" s="27" t="s">
        <v>59</v>
      </c>
    </row>
    <row r="375" spans="1:15" s="16" customFormat="1" ht="30" x14ac:dyDescent="0.2">
      <c r="A375" s="75" t="s">
        <v>376</v>
      </c>
      <c r="B375" s="117" t="s">
        <v>377</v>
      </c>
      <c r="C375" s="76" t="s">
        <v>1100</v>
      </c>
      <c r="D375" s="73">
        <v>3697</v>
      </c>
      <c r="E375" s="115" t="s">
        <v>145</v>
      </c>
      <c r="F375" s="73" t="s">
        <v>1101</v>
      </c>
      <c r="G375" s="73" t="s">
        <v>121</v>
      </c>
      <c r="H375" s="75" t="s">
        <v>1234</v>
      </c>
      <c r="I375" s="110">
        <v>7353</v>
      </c>
      <c r="J375" s="78" t="s">
        <v>62</v>
      </c>
      <c r="K375" s="107" t="s">
        <v>63</v>
      </c>
      <c r="L375" s="107"/>
      <c r="M375" s="27" t="s">
        <v>126</v>
      </c>
      <c r="N375" s="26"/>
      <c r="O375" s="27" t="s">
        <v>59</v>
      </c>
    </row>
    <row r="376" spans="1:15" s="16" customFormat="1" ht="45" x14ac:dyDescent="0.2">
      <c r="A376" s="75" t="s">
        <v>376</v>
      </c>
      <c r="B376" s="117" t="s">
        <v>377</v>
      </c>
      <c r="C376" s="76" t="s">
        <v>1103</v>
      </c>
      <c r="D376" s="74">
        <v>3417</v>
      </c>
      <c r="E376" s="115" t="s">
        <v>145</v>
      </c>
      <c r="F376" s="73" t="s">
        <v>1104</v>
      </c>
      <c r="G376" s="73" t="s">
        <v>100</v>
      </c>
      <c r="H376" s="75">
        <v>2</v>
      </c>
      <c r="I376" s="87">
        <v>3000</v>
      </c>
      <c r="J376" s="75" t="s">
        <v>64</v>
      </c>
      <c r="K376" s="107" t="s">
        <v>75</v>
      </c>
      <c r="L376" s="75"/>
      <c r="M376" s="27" t="s">
        <v>126</v>
      </c>
      <c r="N376" s="26"/>
      <c r="O376" s="27" t="s">
        <v>59</v>
      </c>
    </row>
    <row r="377" spans="1:15" s="16" customFormat="1" ht="30" x14ac:dyDescent="0.2">
      <c r="A377" s="75" t="s">
        <v>378</v>
      </c>
      <c r="B377" s="117" t="s">
        <v>379</v>
      </c>
      <c r="C377" s="76" t="s">
        <v>1098</v>
      </c>
      <c r="D377" s="74">
        <v>24287</v>
      </c>
      <c r="E377" s="115" t="s">
        <v>145</v>
      </c>
      <c r="F377" s="73" t="s">
        <v>1099</v>
      </c>
      <c r="G377" s="73" t="s">
        <v>121</v>
      </c>
      <c r="H377" s="75">
        <v>12</v>
      </c>
      <c r="I377" s="87">
        <v>3495</v>
      </c>
      <c r="J377" s="75" t="s">
        <v>62</v>
      </c>
      <c r="K377" s="107" t="s">
        <v>75</v>
      </c>
      <c r="L377" s="75"/>
      <c r="M377" s="27" t="s">
        <v>126</v>
      </c>
      <c r="N377" s="26"/>
      <c r="O377" s="27" t="s">
        <v>59</v>
      </c>
    </row>
    <row r="378" spans="1:15" s="16" customFormat="1" ht="30" x14ac:dyDescent="0.2">
      <c r="A378" s="75" t="s">
        <v>378</v>
      </c>
      <c r="B378" s="117" t="s">
        <v>379</v>
      </c>
      <c r="C378" s="76" t="s">
        <v>1100</v>
      </c>
      <c r="D378" s="74">
        <v>3697</v>
      </c>
      <c r="E378" s="115" t="s">
        <v>145</v>
      </c>
      <c r="F378" s="73" t="s">
        <v>1101</v>
      </c>
      <c r="G378" s="73" t="s">
        <v>121</v>
      </c>
      <c r="H378" s="75" t="s">
        <v>1235</v>
      </c>
      <c r="I378" s="87">
        <v>8353.6</v>
      </c>
      <c r="J378" s="78" t="s">
        <v>62</v>
      </c>
      <c r="K378" s="107" t="s">
        <v>63</v>
      </c>
      <c r="L378" s="75"/>
      <c r="M378" s="27" t="s">
        <v>126</v>
      </c>
      <c r="N378" s="26"/>
      <c r="O378" s="27" t="s">
        <v>59</v>
      </c>
    </row>
    <row r="379" spans="1:15" s="16" customFormat="1" ht="45" x14ac:dyDescent="0.2">
      <c r="A379" s="75" t="s">
        <v>378</v>
      </c>
      <c r="B379" s="117" t="s">
        <v>379</v>
      </c>
      <c r="C379" s="76" t="s">
        <v>1103</v>
      </c>
      <c r="D379" s="74">
        <v>3417</v>
      </c>
      <c r="E379" s="115" t="s">
        <v>145</v>
      </c>
      <c r="F379" s="73" t="s">
        <v>1104</v>
      </c>
      <c r="G379" s="73" t="s">
        <v>100</v>
      </c>
      <c r="H379" s="75">
        <v>2</v>
      </c>
      <c r="I379" s="87">
        <v>1027.8699999999999</v>
      </c>
      <c r="J379" s="75" t="s">
        <v>64</v>
      </c>
      <c r="K379" s="107" t="s">
        <v>75</v>
      </c>
      <c r="L379" s="75"/>
      <c r="M379" s="27" t="s">
        <v>126</v>
      </c>
      <c r="N379" s="26"/>
      <c r="O379" s="27" t="s">
        <v>59</v>
      </c>
    </row>
    <row r="380" spans="1:15" s="16" customFormat="1" ht="30" x14ac:dyDescent="0.2">
      <c r="A380" s="75" t="s">
        <v>380</v>
      </c>
      <c r="B380" s="117" t="s">
        <v>381</v>
      </c>
      <c r="C380" s="76" t="s">
        <v>1098</v>
      </c>
      <c r="D380" s="74">
        <v>24287</v>
      </c>
      <c r="E380" s="115" t="s">
        <v>145</v>
      </c>
      <c r="F380" s="73" t="s">
        <v>1099</v>
      </c>
      <c r="G380" s="73" t="s">
        <v>121</v>
      </c>
      <c r="H380" s="75">
        <v>12</v>
      </c>
      <c r="I380" s="87">
        <v>10560</v>
      </c>
      <c r="J380" s="75" t="s">
        <v>62</v>
      </c>
      <c r="K380" s="107" t="s">
        <v>75</v>
      </c>
      <c r="L380" s="75"/>
      <c r="M380" s="27" t="s">
        <v>126</v>
      </c>
      <c r="N380" s="26"/>
      <c r="O380" s="27" t="s">
        <v>59</v>
      </c>
    </row>
    <row r="381" spans="1:15" s="16" customFormat="1" ht="30" x14ac:dyDescent="0.2">
      <c r="A381" s="108" t="s">
        <v>380</v>
      </c>
      <c r="B381" s="117" t="s">
        <v>381</v>
      </c>
      <c r="C381" s="76" t="s">
        <v>1100</v>
      </c>
      <c r="D381" s="74">
        <v>3697</v>
      </c>
      <c r="E381" s="115" t="s">
        <v>145</v>
      </c>
      <c r="F381" s="73" t="s">
        <v>1101</v>
      </c>
      <c r="G381" s="73" t="s">
        <v>121</v>
      </c>
      <c r="H381" s="75" t="s">
        <v>1236</v>
      </c>
      <c r="I381" s="87">
        <v>1485</v>
      </c>
      <c r="J381" s="75" t="s">
        <v>62</v>
      </c>
      <c r="K381" s="107" t="s">
        <v>63</v>
      </c>
      <c r="L381" s="75"/>
      <c r="M381" s="27" t="s">
        <v>126</v>
      </c>
      <c r="N381" s="26"/>
      <c r="O381" s="27" t="s">
        <v>59</v>
      </c>
    </row>
    <row r="382" spans="1:15" s="16" customFormat="1" ht="45" x14ac:dyDescent="0.2">
      <c r="A382" s="246" t="s">
        <v>382</v>
      </c>
      <c r="B382" s="117" t="s">
        <v>383</v>
      </c>
      <c r="C382" s="76" t="s">
        <v>1094</v>
      </c>
      <c r="D382" s="74" t="s">
        <v>1095</v>
      </c>
      <c r="E382" s="115" t="s">
        <v>145</v>
      </c>
      <c r="F382" s="73" t="s">
        <v>1096</v>
      </c>
      <c r="G382" s="73" t="s">
        <v>114</v>
      </c>
      <c r="H382" s="75" t="s">
        <v>1237</v>
      </c>
      <c r="I382" s="87">
        <v>8431.4</v>
      </c>
      <c r="J382" s="75" t="s">
        <v>64</v>
      </c>
      <c r="K382" s="107" t="s">
        <v>63</v>
      </c>
      <c r="L382" s="75"/>
      <c r="M382" s="27" t="s">
        <v>126</v>
      </c>
      <c r="N382" s="26"/>
      <c r="O382" s="27" t="s">
        <v>59</v>
      </c>
    </row>
    <row r="383" spans="1:15" s="16" customFormat="1" ht="30" x14ac:dyDescent="0.2">
      <c r="A383" s="75" t="s">
        <v>382</v>
      </c>
      <c r="B383" s="117" t="s">
        <v>383</v>
      </c>
      <c r="C383" s="76" t="s">
        <v>1098</v>
      </c>
      <c r="D383" s="74">
        <v>24287</v>
      </c>
      <c r="E383" s="115" t="s">
        <v>145</v>
      </c>
      <c r="F383" s="73" t="s">
        <v>1099</v>
      </c>
      <c r="G383" s="73" t="s">
        <v>121</v>
      </c>
      <c r="H383" s="75">
        <v>12</v>
      </c>
      <c r="I383" s="87">
        <v>10200</v>
      </c>
      <c r="J383" s="75" t="s">
        <v>62</v>
      </c>
      <c r="K383" s="107" t="s">
        <v>75</v>
      </c>
      <c r="L383" s="75"/>
      <c r="M383" s="27" t="s">
        <v>126</v>
      </c>
      <c r="N383" s="26"/>
      <c r="O383" s="27" t="s">
        <v>59</v>
      </c>
    </row>
    <row r="384" spans="1:15" s="16" customFormat="1" ht="30" x14ac:dyDescent="0.2">
      <c r="A384" s="108" t="s">
        <v>382</v>
      </c>
      <c r="B384" s="117" t="s">
        <v>383</v>
      </c>
      <c r="C384" s="76" t="s">
        <v>1100</v>
      </c>
      <c r="D384" s="74">
        <v>3697</v>
      </c>
      <c r="E384" s="115" t="s">
        <v>145</v>
      </c>
      <c r="F384" s="73" t="s">
        <v>1101</v>
      </c>
      <c r="G384" s="73" t="s">
        <v>121</v>
      </c>
      <c r="H384" s="75" t="s">
        <v>1238</v>
      </c>
      <c r="I384" s="87">
        <v>3278.05</v>
      </c>
      <c r="J384" s="75" t="s">
        <v>62</v>
      </c>
      <c r="K384" s="107" t="s">
        <v>63</v>
      </c>
      <c r="L384" s="75"/>
      <c r="M384" s="27" t="s">
        <v>126</v>
      </c>
      <c r="N384" s="26"/>
      <c r="O384" s="27" t="s">
        <v>59</v>
      </c>
    </row>
    <row r="385" spans="1:15" s="16" customFormat="1" ht="45" x14ac:dyDescent="0.2">
      <c r="A385" s="246" t="s">
        <v>382</v>
      </c>
      <c r="B385" s="117" t="s">
        <v>383</v>
      </c>
      <c r="C385" s="76" t="s">
        <v>1108</v>
      </c>
      <c r="D385" s="74">
        <v>445995</v>
      </c>
      <c r="E385" s="115" t="s">
        <v>145</v>
      </c>
      <c r="F385" s="73" t="s">
        <v>1109</v>
      </c>
      <c r="G385" s="73" t="s">
        <v>114</v>
      </c>
      <c r="H385" s="75">
        <v>100</v>
      </c>
      <c r="I385" s="87">
        <v>511.2</v>
      </c>
      <c r="J385" s="78" t="s">
        <v>62</v>
      </c>
      <c r="K385" s="107" t="s">
        <v>63</v>
      </c>
      <c r="L385" s="75"/>
      <c r="M385" s="27" t="s">
        <v>126</v>
      </c>
      <c r="N385" s="26"/>
      <c r="O385" s="27" t="s">
        <v>59</v>
      </c>
    </row>
    <row r="386" spans="1:15" s="16" customFormat="1" ht="45" x14ac:dyDescent="0.2">
      <c r="A386" s="75" t="s">
        <v>382</v>
      </c>
      <c r="B386" s="117" t="s">
        <v>383</v>
      </c>
      <c r="C386" s="76" t="s">
        <v>1103</v>
      </c>
      <c r="D386" s="74">
        <v>3417</v>
      </c>
      <c r="E386" s="115" t="s">
        <v>145</v>
      </c>
      <c r="F386" s="73" t="s">
        <v>1104</v>
      </c>
      <c r="G386" s="73" t="s">
        <v>100</v>
      </c>
      <c r="H386" s="75">
        <v>2</v>
      </c>
      <c r="I386" s="87">
        <v>1140</v>
      </c>
      <c r="J386" s="75" t="s">
        <v>64</v>
      </c>
      <c r="K386" s="107" t="s">
        <v>75</v>
      </c>
      <c r="L386" s="75"/>
      <c r="M386" s="27" t="s">
        <v>126</v>
      </c>
      <c r="N386" s="26"/>
      <c r="O386" s="27" t="s">
        <v>59</v>
      </c>
    </row>
    <row r="387" spans="1:15" s="16" customFormat="1" ht="30" x14ac:dyDescent="0.2">
      <c r="A387" s="246" t="s">
        <v>384</v>
      </c>
      <c r="B387" s="117" t="s">
        <v>385</v>
      </c>
      <c r="C387" s="76" t="s">
        <v>1100</v>
      </c>
      <c r="D387" s="74">
        <v>3697</v>
      </c>
      <c r="E387" s="115" t="s">
        <v>145</v>
      </c>
      <c r="F387" s="73" t="s">
        <v>1101</v>
      </c>
      <c r="G387" s="73" t="s">
        <v>121</v>
      </c>
      <c r="H387" s="75" t="s">
        <v>1239</v>
      </c>
      <c r="I387" s="87">
        <v>18293</v>
      </c>
      <c r="J387" s="75" t="s">
        <v>62</v>
      </c>
      <c r="K387" s="107" t="s">
        <v>63</v>
      </c>
      <c r="L387" s="75"/>
      <c r="M387" s="27" t="s">
        <v>126</v>
      </c>
      <c r="N387" s="26"/>
      <c r="O387" s="27" t="s">
        <v>59</v>
      </c>
    </row>
    <row r="388" spans="1:15" s="16" customFormat="1" ht="45" x14ac:dyDescent="0.2">
      <c r="A388" s="246" t="s">
        <v>384</v>
      </c>
      <c r="B388" s="117" t="s">
        <v>385</v>
      </c>
      <c r="C388" s="76" t="s">
        <v>1108</v>
      </c>
      <c r="D388" s="193">
        <v>445995</v>
      </c>
      <c r="E388" s="270" t="s">
        <v>145</v>
      </c>
      <c r="F388" s="193" t="s">
        <v>1109</v>
      </c>
      <c r="G388" s="73" t="s">
        <v>114</v>
      </c>
      <c r="H388" s="75">
        <v>82</v>
      </c>
      <c r="I388" s="110">
        <v>418.32</v>
      </c>
      <c r="J388" s="75" t="s">
        <v>62</v>
      </c>
      <c r="K388" s="107" t="s">
        <v>63</v>
      </c>
      <c r="L388" s="107"/>
      <c r="M388" s="27" t="s">
        <v>126</v>
      </c>
      <c r="N388" s="26"/>
      <c r="O388" s="27" t="s">
        <v>59</v>
      </c>
    </row>
    <row r="389" spans="1:15" s="16" customFormat="1" ht="30" x14ac:dyDescent="0.2">
      <c r="A389" s="246" t="s">
        <v>386</v>
      </c>
      <c r="B389" s="117" t="s">
        <v>387</v>
      </c>
      <c r="C389" s="76" t="s">
        <v>1100</v>
      </c>
      <c r="D389" s="107">
        <v>3697</v>
      </c>
      <c r="E389" s="107" t="s">
        <v>145</v>
      </c>
      <c r="F389" s="107" t="s">
        <v>1101</v>
      </c>
      <c r="G389" s="74" t="s">
        <v>121</v>
      </c>
      <c r="H389" s="75" t="s">
        <v>1240</v>
      </c>
      <c r="I389" s="110">
        <v>8727.2000000000007</v>
      </c>
      <c r="J389" s="78" t="s">
        <v>62</v>
      </c>
      <c r="K389" s="107" t="s">
        <v>63</v>
      </c>
      <c r="L389" s="107"/>
      <c r="M389" s="27" t="s">
        <v>126</v>
      </c>
      <c r="N389" s="26"/>
      <c r="O389" s="27" t="s">
        <v>59</v>
      </c>
    </row>
    <row r="390" spans="1:15" s="16" customFormat="1" ht="45" x14ac:dyDescent="0.2">
      <c r="A390" s="75" t="s">
        <v>386</v>
      </c>
      <c r="B390" s="117" t="s">
        <v>387</v>
      </c>
      <c r="C390" s="76" t="s">
        <v>1103</v>
      </c>
      <c r="D390" s="107">
        <v>3417</v>
      </c>
      <c r="E390" s="107" t="s">
        <v>145</v>
      </c>
      <c r="F390" s="107" t="s">
        <v>1104</v>
      </c>
      <c r="G390" s="74" t="s">
        <v>100</v>
      </c>
      <c r="H390" s="75">
        <v>2</v>
      </c>
      <c r="I390" s="110">
        <v>693.9</v>
      </c>
      <c r="J390" s="75" t="s">
        <v>64</v>
      </c>
      <c r="K390" s="107" t="s">
        <v>75</v>
      </c>
      <c r="L390" s="107"/>
      <c r="M390" s="27" t="s">
        <v>126</v>
      </c>
      <c r="N390" s="26"/>
      <c r="O390" s="27" t="s">
        <v>59</v>
      </c>
    </row>
    <row r="391" spans="1:15" s="16" customFormat="1" ht="30" x14ac:dyDescent="0.2">
      <c r="A391" s="246" t="s">
        <v>79</v>
      </c>
      <c r="B391" s="117" t="s">
        <v>146</v>
      </c>
      <c r="C391" s="149" t="s">
        <v>1098</v>
      </c>
      <c r="D391" s="107">
        <v>24287</v>
      </c>
      <c r="E391" s="107" t="s">
        <v>145</v>
      </c>
      <c r="F391" s="107" t="s">
        <v>1099</v>
      </c>
      <c r="G391" s="74" t="s">
        <v>121</v>
      </c>
      <c r="H391" s="75">
        <v>12</v>
      </c>
      <c r="I391" s="273">
        <v>114416.65</v>
      </c>
      <c r="J391" s="271" t="s">
        <v>62</v>
      </c>
      <c r="K391" s="191" t="s">
        <v>75</v>
      </c>
      <c r="L391" s="107"/>
      <c r="M391" s="27" t="s">
        <v>126</v>
      </c>
      <c r="N391" s="26"/>
      <c r="O391" s="27" t="s">
        <v>59</v>
      </c>
    </row>
    <row r="392" spans="1:15" s="16" customFormat="1" ht="45" x14ac:dyDescent="0.2">
      <c r="A392" s="246" t="s">
        <v>79</v>
      </c>
      <c r="B392" s="117" t="s">
        <v>146</v>
      </c>
      <c r="C392" s="76" t="s">
        <v>1241</v>
      </c>
      <c r="D392" s="107">
        <v>246535</v>
      </c>
      <c r="E392" s="107" t="s">
        <v>145</v>
      </c>
      <c r="F392" s="107" t="s">
        <v>1242</v>
      </c>
      <c r="G392" s="74" t="s">
        <v>114</v>
      </c>
      <c r="H392" s="78">
        <v>1200</v>
      </c>
      <c r="I392" s="88">
        <v>40000</v>
      </c>
      <c r="J392" s="75" t="s">
        <v>64</v>
      </c>
      <c r="K392" s="107" t="s">
        <v>63</v>
      </c>
      <c r="L392" s="78"/>
      <c r="M392" s="27" t="s">
        <v>126</v>
      </c>
      <c r="N392" s="107"/>
      <c r="O392" s="27" t="s">
        <v>59</v>
      </c>
    </row>
    <row r="393" spans="1:15" s="16" customFormat="1" ht="30" x14ac:dyDescent="0.2">
      <c r="A393" s="246" t="s">
        <v>388</v>
      </c>
      <c r="B393" s="117" t="s">
        <v>389</v>
      </c>
      <c r="C393" s="76" t="s">
        <v>1100</v>
      </c>
      <c r="D393" s="107">
        <v>3697</v>
      </c>
      <c r="E393" s="107" t="s">
        <v>145</v>
      </c>
      <c r="F393" s="107" t="s">
        <v>1101</v>
      </c>
      <c r="G393" s="74" t="s">
        <v>121</v>
      </c>
      <c r="H393" s="75" t="s">
        <v>1202</v>
      </c>
      <c r="I393" s="87">
        <v>2355</v>
      </c>
      <c r="J393" s="78" t="s">
        <v>62</v>
      </c>
      <c r="K393" s="107" t="s">
        <v>63</v>
      </c>
      <c r="L393" s="75"/>
      <c r="M393" s="27" t="s">
        <v>126</v>
      </c>
      <c r="N393" s="26"/>
      <c r="O393" s="27" t="s">
        <v>59</v>
      </c>
    </row>
    <row r="394" spans="1:15" s="16" customFormat="1" ht="45" x14ac:dyDescent="0.2">
      <c r="A394" s="108" t="s">
        <v>388</v>
      </c>
      <c r="B394" s="117" t="s">
        <v>389</v>
      </c>
      <c r="C394" s="76" t="s">
        <v>1103</v>
      </c>
      <c r="D394" s="77">
        <v>3417</v>
      </c>
      <c r="E394" s="109" t="s">
        <v>145</v>
      </c>
      <c r="F394" s="76" t="s">
        <v>1104</v>
      </c>
      <c r="G394" s="73" t="s">
        <v>100</v>
      </c>
      <c r="H394" s="75">
        <v>2</v>
      </c>
      <c r="I394" s="87">
        <v>2100</v>
      </c>
      <c r="J394" s="75" t="s">
        <v>64</v>
      </c>
      <c r="K394" s="107" t="s">
        <v>75</v>
      </c>
      <c r="L394" s="75"/>
      <c r="M394" s="27" t="s">
        <v>126</v>
      </c>
      <c r="N394" s="26"/>
      <c r="O394" s="27" t="s">
        <v>59</v>
      </c>
    </row>
    <row r="395" spans="1:15" s="16" customFormat="1" ht="30" x14ac:dyDescent="0.2">
      <c r="A395" s="75" t="s">
        <v>390</v>
      </c>
      <c r="B395" s="117" t="s">
        <v>391</v>
      </c>
      <c r="C395" s="76" t="s">
        <v>1098</v>
      </c>
      <c r="D395" s="74">
        <v>24287</v>
      </c>
      <c r="E395" s="115" t="s">
        <v>145</v>
      </c>
      <c r="F395" s="73" t="s">
        <v>1099</v>
      </c>
      <c r="G395" s="73" t="s">
        <v>121</v>
      </c>
      <c r="H395" s="75">
        <v>12</v>
      </c>
      <c r="I395" s="87">
        <v>18000</v>
      </c>
      <c r="J395" s="78" t="s">
        <v>62</v>
      </c>
      <c r="K395" s="107" t="s">
        <v>75</v>
      </c>
      <c r="L395" s="75"/>
      <c r="M395" s="27" t="s">
        <v>126</v>
      </c>
      <c r="N395" s="26"/>
      <c r="O395" s="27" t="s">
        <v>59</v>
      </c>
    </row>
    <row r="396" spans="1:15" s="16" customFormat="1" ht="45" x14ac:dyDescent="0.2">
      <c r="A396" s="108" t="s">
        <v>390</v>
      </c>
      <c r="B396" s="117" t="s">
        <v>391</v>
      </c>
      <c r="C396" s="76" t="s">
        <v>1103</v>
      </c>
      <c r="D396" s="73">
        <v>3417</v>
      </c>
      <c r="E396" s="73" t="s">
        <v>145</v>
      </c>
      <c r="F396" s="73" t="s">
        <v>1104</v>
      </c>
      <c r="G396" s="73" t="s">
        <v>100</v>
      </c>
      <c r="H396" s="75">
        <v>2</v>
      </c>
      <c r="I396" s="110">
        <v>990.38</v>
      </c>
      <c r="J396" s="107" t="s">
        <v>64</v>
      </c>
      <c r="K396" s="274" t="s">
        <v>75</v>
      </c>
      <c r="L396" s="149"/>
      <c r="M396" s="27" t="s">
        <v>126</v>
      </c>
      <c r="N396" s="26"/>
      <c r="O396" s="27" t="s">
        <v>59</v>
      </c>
    </row>
    <row r="397" spans="1:15" s="16" customFormat="1" ht="30" x14ac:dyDescent="0.2">
      <c r="A397" s="75" t="s">
        <v>392</v>
      </c>
      <c r="B397" s="117" t="s">
        <v>393</v>
      </c>
      <c r="C397" s="76" t="s">
        <v>1098</v>
      </c>
      <c r="D397" s="73">
        <v>24287</v>
      </c>
      <c r="E397" s="73" t="s">
        <v>145</v>
      </c>
      <c r="F397" s="73" t="s">
        <v>1099</v>
      </c>
      <c r="G397" s="73" t="s">
        <v>121</v>
      </c>
      <c r="H397" s="75">
        <v>12</v>
      </c>
      <c r="I397" s="110">
        <v>27860</v>
      </c>
      <c r="J397" s="192" t="s">
        <v>62</v>
      </c>
      <c r="K397" s="107" t="s">
        <v>75</v>
      </c>
      <c r="L397" s="75"/>
      <c r="M397" s="27" t="s">
        <v>126</v>
      </c>
      <c r="N397" s="26"/>
      <c r="O397" s="27" t="s">
        <v>59</v>
      </c>
    </row>
    <row r="398" spans="1:15" s="16" customFormat="1" ht="30" x14ac:dyDescent="0.2">
      <c r="A398" s="246" t="s">
        <v>392</v>
      </c>
      <c r="B398" s="117" t="s">
        <v>393</v>
      </c>
      <c r="C398" s="76" t="s">
        <v>1100</v>
      </c>
      <c r="D398" s="73">
        <v>3697</v>
      </c>
      <c r="E398" s="73" t="s">
        <v>145</v>
      </c>
      <c r="F398" s="73" t="s">
        <v>1101</v>
      </c>
      <c r="G398" s="73" t="s">
        <v>121</v>
      </c>
      <c r="H398" s="75" t="s">
        <v>1243</v>
      </c>
      <c r="I398" s="110">
        <v>1156.4100000000001</v>
      </c>
      <c r="J398" s="78" t="s">
        <v>62</v>
      </c>
      <c r="K398" s="107" t="s">
        <v>63</v>
      </c>
      <c r="L398" s="75"/>
      <c r="M398" s="27" t="s">
        <v>126</v>
      </c>
      <c r="N398" s="26"/>
      <c r="O398" s="27" t="s">
        <v>59</v>
      </c>
    </row>
    <row r="399" spans="1:15" s="16" customFormat="1" ht="45" x14ac:dyDescent="0.2">
      <c r="A399" s="246" t="s">
        <v>392</v>
      </c>
      <c r="B399" s="117" t="s">
        <v>393</v>
      </c>
      <c r="C399" s="76" t="s">
        <v>1103</v>
      </c>
      <c r="D399" s="73">
        <v>3417</v>
      </c>
      <c r="E399" s="73" t="s">
        <v>145</v>
      </c>
      <c r="F399" s="73" t="s">
        <v>1104</v>
      </c>
      <c r="G399" s="73" t="s">
        <v>100</v>
      </c>
      <c r="H399" s="75">
        <v>2</v>
      </c>
      <c r="I399" s="110">
        <v>721.79</v>
      </c>
      <c r="J399" s="192" t="s">
        <v>64</v>
      </c>
      <c r="K399" s="107" t="s">
        <v>75</v>
      </c>
      <c r="L399" s="75"/>
      <c r="M399" s="27" t="s">
        <v>126</v>
      </c>
      <c r="N399" s="26"/>
      <c r="O399" s="27" t="s">
        <v>59</v>
      </c>
    </row>
    <row r="400" spans="1:15" s="16" customFormat="1" ht="45" x14ac:dyDescent="0.2">
      <c r="A400" s="246" t="s">
        <v>394</v>
      </c>
      <c r="B400" s="117" t="s">
        <v>395</v>
      </c>
      <c r="C400" s="76" t="s">
        <v>1094</v>
      </c>
      <c r="D400" s="73" t="s">
        <v>1095</v>
      </c>
      <c r="E400" s="73" t="s">
        <v>145</v>
      </c>
      <c r="F400" s="73" t="s">
        <v>1110</v>
      </c>
      <c r="G400" s="73" t="s">
        <v>114</v>
      </c>
      <c r="H400" s="75" t="s">
        <v>1244</v>
      </c>
      <c r="I400" s="110">
        <v>1818</v>
      </c>
      <c r="J400" s="192" t="s">
        <v>64</v>
      </c>
      <c r="K400" s="107" t="s">
        <v>63</v>
      </c>
      <c r="L400" s="75"/>
      <c r="M400" s="27" t="s">
        <v>126</v>
      </c>
      <c r="N400" s="26"/>
      <c r="O400" s="27" t="s">
        <v>59</v>
      </c>
    </row>
    <row r="401" spans="1:15" s="16" customFormat="1" ht="30" x14ac:dyDescent="0.2">
      <c r="A401" s="75" t="s">
        <v>394</v>
      </c>
      <c r="B401" s="117" t="s">
        <v>395</v>
      </c>
      <c r="C401" s="76" t="s">
        <v>1098</v>
      </c>
      <c r="D401" s="73">
        <v>24287</v>
      </c>
      <c r="E401" s="73" t="s">
        <v>145</v>
      </c>
      <c r="F401" s="73" t="s">
        <v>1099</v>
      </c>
      <c r="G401" s="73" t="s">
        <v>121</v>
      </c>
      <c r="H401" s="75">
        <v>12</v>
      </c>
      <c r="I401" s="110">
        <v>38500</v>
      </c>
      <c r="J401" s="192" t="s">
        <v>62</v>
      </c>
      <c r="K401" s="107" t="s">
        <v>75</v>
      </c>
      <c r="L401" s="75"/>
      <c r="M401" s="27" t="s">
        <v>126</v>
      </c>
      <c r="N401" s="26"/>
      <c r="O401" s="27" t="s">
        <v>59</v>
      </c>
    </row>
    <row r="402" spans="1:15" s="16" customFormat="1" ht="30" x14ac:dyDescent="0.2">
      <c r="A402" s="246" t="s">
        <v>394</v>
      </c>
      <c r="B402" s="117" t="s">
        <v>395</v>
      </c>
      <c r="C402" s="76" t="s">
        <v>1100</v>
      </c>
      <c r="D402" s="73">
        <v>3697</v>
      </c>
      <c r="E402" s="73" t="s">
        <v>145</v>
      </c>
      <c r="F402" s="73" t="s">
        <v>1101</v>
      </c>
      <c r="G402" s="73" t="s">
        <v>121</v>
      </c>
      <c r="H402" s="75" t="s">
        <v>1245</v>
      </c>
      <c r="I402" s="110">
        <v>2889.5</v>
      </c>
      <c r="J402" s="192" t="s">
        <v>62</v>
      </c>
      <c r="K402" s="107" t="s">
        <v>63</v>
      </c>
      <c r="L402" s="75"/>
      <c r="M402" s="27" t="s">
        <v>126</v>
      </c>
      <c r="N402" s="26"/>
      <c r="O402" s="27" t="s">
        <v>59</v>
      </c>
    </row>
    <row r="403" spans="1:15" s="16" customFormat="1" ht="45" x14ac:dyDescent="0.2">
      <c r="A403" s="246" t="s">
        <v>396</v>
      </c>
      <c r="B403" s="117" t="s">
        <v>397</v>
      </c>
      <c r="C403" s="76" t="s">
        <v>1094</v>
      </c>
      <c r="D403" s="73" t="s">
        <v>1095</v>
      </c>
      <c r="E403" s="73" t="s">
        <v>145</v>
      </c>
      <c r="F403" s="73" t="s">
        <v>1110</v>
      </c>
      <c r="G403" s="73" t="s">
        <v>114</v>
      </c>
      <c r="H403" s="75" t="s">
        <v>1246</v>
      </c>
      <c r="I403" s="110">
        <v>7147.32</v>
      </c>
      <c r="J403" s="192" t="s">
        <v>64</v>
      </c>
      <c r="K403" s="107" t="s">
        <v>63</v>
      </c>
      <c r="L403" s="75"/>
      <c r="M403" s="27" t="s">
        <v>126</v>
      </c>
      <c r="N403" s="26"/>
      <c r="O403" s="27" t="s">
        <v>59</v>
      </c>
    </row>
    <row r="404" spans="1:15" s="16" customFormat="1" ht="30" x14ac:dyDescent="0.2">
      <c r="A404" s="75" t="s">
        <v>396</v>
      </c>
      <c r="B404" s="117" t="s">
        <v>397</v>
      </c>
      <c r="C404" s="76" t="s">
        <v>1098</v>
      </c>
      <c r="D404" s="73">
        <v>24287</v>
      </c>
      <c r="E404" s="73" t="s">
        <v>145</v>
      </c>
      <c r="F404" s="73" t="s">
        <v>1099</v>
      </c>
      <c r="G404" s="73" t="s">
        <v>121</v>
      </c>
      <c r="H404" s="75">
        <v>12</v>
      </c>
      <c r="I404" s="110">
        <v>29831.8</v>
      </c>
      <c r="J404" s="192" t="s">
        <v>62</v>
      </c>
      <c r="K404" s="107" t="s">
        <v>75</v>
      </c>
      <c r="L404" s="75"/>
      <c r="M404" s="27" t="s">
        <v>126</v>
      </c>
      <c r="N404" s="26"/>
      <c r="O404" s="27" t="s">
        <v>59</v>
      </c>
    </row>
    <row r="405" spans="1:15" s="16" customFormat="1" ht="30" x14ac:dyDescent="0.2">
      <c r="A405" s="246" t="s">
        <v>396</v>
      </c>
      <c r="B405" s="117" t="s">
        <v>397</v>
      </c>
      <c r="C405" s="76" t="s">
        <v>1100</v>
      </c>
      <c r="D405" s="73">
        <v>3697</v>
      </c>
      <c r="E405" s="73" t="s">
        <v>145</v>
      </c>
      <c r="F405" s="73" t="s">
        <v>1101</v>
      </c>
      <c r="G405" s="73" t="s">
        <v>121</v>
      </c>
      <c r="H405" s="73" t="s">
        <v>1247</v>
      </c>
      <c r="I405" s="110">
        <v>5630.76</v>
      </c>
      <c r="J405" s="78" t="s">
        <v>62</v>
      </c>
      <c r="K405" s="107" t="s">
        <v>63</v>
      </c>
      <c r="L405" s="75"/>
      <c r="M405" s="27" t="s">
        <v>126</v>
      </c>
      <c r="N405" s="26"/>
      <c r="O405" s="27" t="s">
        <v>59</v>
      </c>
    </row>
    <row r="406" spans="1:15" s="16" customFormat="1" ht="45" x14ac:dyDescent="0.2">
      <c r="A406" s="246" t="s">
        <v>396</v>
      </c>
      <c r="B406" s="117" t="s">
        <v>397</v>
      </c>
      <c r="C406" s="76" t="s">
        <v>1103</v>
      </c>
      <c r="D406" s="73">
        <v>3417</v>
      </c>
      <c r="E406" s="73" t="s">
        <v>145</v>
      </c>
      <c r="F406" s="73" t="s">
        <v>1104</v>
      </c>
      <c r="G406" s="73" t="s">
        <v>100</v>
      </c>
      <c r="H406" s="75">
        <v>2</v>
      </c>
      <c r="I406" s="110">
        <v>735</v>
      </c>
      <c r="J406" s="192" t="s">
        <v>64</v>
      </c>
      <c r="K406" s="107" t="s">
        <v>75</v>
      </c>
      <c r="L406" s="75"/>
      <c r="M406" s="27" t="s">
        <v>126</v>
      </c>
      <c r="N406" s="26"/>
      <c r="O406" s="27" t="s">
        <v>59</v>
      </c>
    </row>
    <row r="407" spans="1:15" s="16" customFormat="1" ht="45" x14ac:dyDescent="0.2">
      <c r="A407" s="246" t="s">
        <v>398</v>
      </c>
      <c r="B407" s="117" t="s">
        <v>399</v>
      </c>
      <c r="C407" s="76" t="s">
        <v>1094</v>
      </c>
      <c r="D407" s="73" t="s">
        <v>1095</v>
      </c>
      <c r="E407" s="73" t="s">
        <v>145</v>
      </c>
      <c r="F407" s="73" t="s">
        <v>1110</v>
      </c>
      <c r="G407" s="73" t="s">
        <v>114</v>
      </c>
      <c r="H407" s="75" t="s">
        <v>1248</v>
      </c>
      <c r="I407" s="110">
        <v>8989.6</v>
      </c>
      <c r="J407" s="192" t="s">
        <v>64</v>
      </c>
      <c r="K407" s="107" t="s">
        <v>63</v>
      </c>
      <c r="L407" s="75"/>
      <c r="M407" s="27" t="s">
        <v>126</v>
      </c>
      <c r="N407" s="26"/>
      <c r="O407" s="27" t="s">
        <v>59</v>
      </c>
    </row>
    <row r="408" spans="1:15" s="16" customFormat="1" ht="30" x14ac:dyDescent="0.2">
      <c r="A408" s="75" t="s">
        <v>398</v>
      </c>
      <c r="B408" s="117" t="s">
        <v>399</v>
      </c>
      <c r="C408" s="76" t="s">
        <v>1098</v>
      </c>
      <c r="D408" s="73">
        <v>24287</v>
      </c>
      <c r="E408" s="73" t="s">
        <v>145</v>
      </c>
      <c r="F408" s="73" t="s">
        <v>1099</v>
      </c>
      <c r="G408" s="73" t="s">
        <v>121</v>
      </c>
      <c r="H408" s="75">
        <v>12</v>
      </c>
      <c r="I408" s="110">
        <v>10100</v>
      </c>
      <c r="J408" s="192" t="s">
        <v>62</v>
      </c>
      <c r="K408" s="107" t="s">
        <v>75</v>
      </c>
      <c r="L408" s="75"/>
      <c r="M408" s="27" t="s">
        <v>126</v>
      </c>
      <c r="N408" s="26"/>
      <c r="O408" s="27" t="s">
        <v>59</v>
      </c>
    </row>
    <row r="409" spans="1:15" s="16" customFormat="1" ht="30" x14ac:dyDescent="0.2">
      <c r="A409" s="246" t="s">
        <v>398</v>
      </c>
      <c r="B409" s="117" t="s">
        <v>399</v>
      </c>
      <c r="C409" s="76" t="s">
        <v>1100</v>
      </c>
      <c r="D409" s="73">
        <v>3697</v>
      </c>
      <c r="E409" s="73" t="s">
        <v>145</v>
      </c>
      <c r="F409" s="73" t="s">
        <v>1101</v>
      </c>
      <c r="G409" s="73" t="s">
        <v>121</v>
      </c>
      <c r="H409" s="75" t="s">
        <v>1221</v>
      </c>
      <c r="I409" s="110">
        <v>14890</v>
      </c>
      <c r="J409" s="78" t="s">
        <v>62</v>
      </c>
      <c r="K409" s="107" t="s">
        <v>63</v>
      </c>
      <c r="L409" s="75"/>
      <c r="M409" s="27" t="s">
        <v>126</v>
      </c>
      <c r="N409" s="26"/>
      <c r="O409" s="27" t="s">
        <v>59</v>
      </c>
    </row>
    <row r="410" spans="1:15" s="16" customFormat="1" ht="45" x14ac:dyDescent="0.2">
      <c r="A410" s="246" t="s">
        <v>398</v>
      </c>
      <c r="B410" s="117" t="s">
        <v>399</v>
      </c>
      <c r="C410" s="76" t="s">
        <v>1103</v>
      </c>
      <c r="D410" s="73">
        <v>3417</v>
      </c>
      <c r="E410" s="73" t="s">
        <v>145</v>
      </c>
      <c r="F410" s="73" t="s">
        <v>1104</v>
      </c>
      <c r="G410" s="73" t="s">
        <v>100</v>
      </c>
      <c r="H410" s="75">
        <v>2</v>
      </c>
      <c r="I410" s="110">
        <v>859.95</v>
      </c>
      <c r="J410" s="192" t="s">
        <v>64</v>
      </c>
      <c r="K410" s="107" t="s">
        <v>75</v>
      </c>
      <c r="L410" s="75"/>
      <c r="M410" s="27" t="s">
        <v>126</v>
      </c>
      <c r="N410" s="26"/>
      <c r="O410" s="27" t="s">
        <v>59</v>
      </c>
    </row>
    <row r="411" spans="1:15" s="16" customFormat="1" ht="45" x14ac:dyDescent="0.2">
      <c r="A411" s="246" t="s">
        <v>400</v>
      </c>
      <c r="B411" s="117" t="s">
        <v>401</v>
      </c>
      <c r="C411" s="76" t="s">
        <v>1094</v>
      </c>
      <c r="D411" s="73" t="s">
        <v>1095</v>
      </c>
      <c r="E411" s="73" t="s">
        <v>145</v>
      </c>
      <c r="F411" s="73" t="s">
        <v>1110</v>
      </c>
      <c r="G411" s="73" t="s">
        <v>114</v>
      </c>
      <c r="H411" s="75" t="s">
        <v>1249</v>
      </c>
      <c r="I411" s="110">
        <v>7882</v>
      </c>
      <c r="J411" s="192" t="s">
        <v>64</v>
      </c>
      <c r="K411" s="107" t="s">
        <v>63</v>
      </c>
      <c r="L411" s="75"/>
      <c r="M411" s="27" t="s">
        <v>126</v>
      </c>
      <c r="N411" s="26"/>
      <c r="O411" s="27" t="s">
        <v>59</v>
      </c>
    </row>
    <row r="412" spans="1:15" s="16" customFormat="1" ht="30" x14ac:dyDescent="0.2">
      <c r="A412" s="75" t="s">
        <v>400</v>
      </c>
      <c r="B412" s="117" t="s">
        <v>401</v>
      </c>
      <c r="C412" s="76" t="s">
        <v>1098</v>
      </c>
      <c r="D412" s="73">
        <v>24287</v>
      </c>
      <c r="E412" s="73" t="s">
        <v>145</v>
      </c>
      <c r="F412" s="73" t="s">
        <v>1099</v>
      </c>
      <c r="G412" s="73" t="s">
        <v>121</v>
      </c>
      <c r="H412" s="75">
        <v>12</v>
      </c>
      <c r="I412" s="110">
        <v>6400</v>
      </c>
      <c r="J412" s="192" t="s">
        <v>62</v>
      </c>
      <c r="K412" s="107" t="s">
        <v>75</v>
      </c>
      <c r="L412" s="75"/>
      <c r="M412" s="27" t="s">
        <v>126</v>
      </c>
      <c r="N412" s="26"/>
      <c r="O412" s="27" t="s">
        <v>59</v>
      </c>
    </row>
    <row r="413" spans="1:15" s="16" customFormat="1" ht="30" x14ac:dyDescent="0.2">
      <c r="A413" s="246" t="s">
        <v>400</v>
      </c>
      <c r="B413" s="117" t="s">
        <v>401</v>
      </c>
      <c r="C413" s="76" t="s">
        <v>1100</v>
      </c>
      <c r="D413" s="73">
        <v>3697</v>
      </c>
      <c r="E413" s="73" t="s">
        <v>145</v>
      </c>
      <c r="F413" s="73" t="s">
        <v>1101</v>
      </c>
      <c r="G413" s="73" t="s">
        <v>121</v>
      </c>
      <c r="H413" s="75" t="s">
        <v>1250</v>
      </c>
      <c r="I413" s="110">
        <v>24083.98</v>
      </c>
      <c r="J413" s="78" t="s">
        <v>62</v>
      </c>
      <c r="K413" s="107" t="s">
        <v>63</v>
      </c>
      <c r="L413" s="75"/>
      <c r="M413" s="27" t="s">
        <v>126</v>
      </c>
      <c r="N413" s="26"/>
      <c r="O413" s="27" t="s">
        <v>59</v>
      </c>
    </row>
    <row r="414" spans="1:15" s="16" customFormat="1" ht="45" x14ac:dyDescent="0.2">
      <c r="A414" s="246" t="s">
        <v>400</v>
      </c>
      <c r="B414" s="117" t="s">
        <v>401</v>
      </c>
      <c r="C414" s="76" t="s">
        <v>1103</v>
      </c>
      <c r="D414" s="73">
        <v>3417</v>
      </c>
      <c r="E414" s="73" t="s">
        <v>145</v>
      </c>
      <c r="F414" s="73" t="s">
        <v>1104</v>
      </c>
      <c r="G414" s="73" t="s">
        <v>100</v>
      </c>
      <c r="H414" s="75">
        <v>2</v>
      </c>
      <c r="I414" s="110">
        <v>1650</v>
      </c>
      <c r="J414" s="192" t="s">
        <v>64</v>
      </c>
      <c r="K414" s="107" t="s">
        <v>75</v>
      </c>
      <c r="L414" s="75"/>
      <c r="M414" s="27" t="s">
        <v>126</v>
      </c>
      <c r="N414" s="26"/>
      <c r="O414" s="27" t="s">
        <v>59</v>
      </c>
    </row>
    <row r="415" spans="1:15" s="16" customFormat="1" ht="30" x14ac:dyDescent="0.2">
      <c r="A415" s="75" t="s">
        <v>402</v>
      </c>
      <c r="B415" s="117" t="s">
        <v>403</v>
      </c>
      <c r="C415" s="76" t="s">
        <v>1098</v>
      </c>
      <c r="D415" s="73">
        <v>24287</v>
      </c>
      <c r="E415" s="73" t="s">
        <v>145</v>
      </c>
      <c r="F415" s="73" t="s">
        <v>1099</v>
      </c>
      <c r="G415" s="73" t="s">
        <v>121</v>
      </c>
      <c r="H415" s="75">
        <v>12</v>
      </c>
      <c r="I415" s="110">
        <v>11720</v>
      </c>
      <c r="J415" s="192" t="s">
        <v>62</v>
      </c>
      <c r="K415" s="107" t="s">
        <v>75</v>
      </c>
      <c r="L415" s="75"/>
      <c r="M415" s="27" t="s">
        <v>126</v>
      </c>
      <c r="N415" s="26"/>
      <c r="O415" s="27" t="s">
        <v>59</v>
      </c>
    </row>
    <row r="416" spans="1:15" s="16" customFormat="1" ht="30" x14ac:dyDescent="0.2">
      <c r="A416" s="246" t="s">
        <v>402</v>
      </c>
      <c r="B416" s="117" t="s">
        <v>403</v>
      </c>
      <c r="C416" s="76" t="s">
        <v>1100</v>
      </c>
      <c r="D416" s="73">
        <v>3697</v>
      </c>
      <c r="E416" s="73" t="s">
        <v>145</v>
      </c>
      <c r="F416" s="73" t="s">
        <v>1101</v>
      </c>
      <c r="G416" s="73" t="s">
        <v>121</v>
      </c>
      <c r="H416" s="75" t="s">
        <v>1251</v>
      </c>
      <c r="I416" s="110">
        <v>18292</v>
      </c>
      <c r="J416" s="192" t="s">
        <v>62</v>
      </c>
      <c r="K416" s="107" t="s">
        <v>63</v>
      </c>
      <c r="L416" s="75"/>
      <c r="M416" s="27" t="s">
        <v>126</v>
      </c>
      <c r="N416" s="26"/>
      <c r="O416" s="27" t="s">
        <v>59</v>
      </c>
    </row>
    <row r="417" spans="1:15" s="16" customFormat="1" ht="45" x14ac:dyDescent="0.2">
      <c r="A417" s="246" t="s">
        <v>402</v>
      </c>
      <c r="B417" s="117" t="s">
        <v>403</v>
      </c>
      <c r="C417" s="76" t="s">
        <v>1108</v>
      </c>
      <c r="D417" s="73">
        <v>445995</v>
      </c>
      <c r="E417" s="73" t="s">
        <v>145</v>
      </c>
      <c r="F417" s="73" t="s">
        <v>1109</v>
      </c>
      <c r="G417" s="73" t="s">
        <v>114</v>
      </c>
      <c r="H417" s="75">
        <v>98</v>
      </c>
      <c r="I417" s="110">
        <v>1076.6400000000001</v>
      </c>
      <c r="J417" s="78" t="s">
        <v>62</v>
      </c>
      <c r="K417" s="107" t="s">
        <v>63</v>
      </c>
      <c r="L417" s="75"/>
      <c r="M417" s="27" t="s">
        <v>126</v>
      </c>
      <c r="N417" s="26"/>
      <c r="O417" s="27" t="s">
        <v>59</v>
      </c>
    </row>
    <row r="418" spans="1:15" s="16" customFormat="1" ht="45" x14ac:dyDescent="0.2">
      <c r="A418" s="155" t="s">
        <v>402</v>
      </c>
      <c r="B418" s="117" t="s">
        <v>403</v>
      </c>
      <c r="C418" s="73" t="s">
        <v>1103</v>
      </c>
      <c r="D418" s="73">
        <v>3417</v>
      </c>
      <c r="E418" s="73" t="s">
        <v>145</v>
      </c>
      <c r="F418" s="73" t="s">
        <v>1104</v>
      </c>
      <c r="G418" s="73" t="s">
        <v>100</v>
      </c>
      <c r="H418" s="75">
        <v>2</v>
      </c>
      <c r="I418" s="110">
        <v>1133</v>
      </c>
      <c r="J418" s="192" t="s">
        <v>64</v>
      </c>
      <c r="K418" s="107" t="s">
        <v>75</v>
      </c>
      <c r="L418" s="75"/>
      <c r="M418" s="27" t="s">
        <v>126</v>
      </c>
      <c r="N418" s="26"/>
      <c r="O418" s="27" t="s">
        <v>59</v>
      </c>
    </row>
    <row r="419" spans="1:15" s="16" customFormat="1" ht="45" x14ac:dyDescent="0.2">
      <c r="A419" s="78" t="s">
        <v>79</v>
      </c>
      <c r="B419" s="117" t="s">
        <v>405</v>
      </c>
      <c r="C419" s="80" t="s">
        <v>1252</v>
      </c>
      <c r="D419" s="123" t="s">
        <v>1253</v>
      </c>
      <c r="E419" s="19" t="s">
        <v>150</v>
      </c>
      <c r="F419" s="73" t="s">
        <v>1254</v>
      </c>
      <c r="G419" s="20" t="s">
        <v>114</v>
      </c>
      <c r="H419" s="108">
        <v>500</v>
      </c>
      <c r="I419" s="26">
        <v>57000</v>
      </c>
      <c r="J419" s="264" t="s">
        <v>64</v>
      </c>
      <c r="K419" s="27" t="s">
        <v>63</v>
      </c>
      <c r="L419" s="108"/>
      <c r="M419" s="27" t="s">
        <v>126</v>
      </c>
      <c r="N419" s="26"/>
      <c r="O419" s="27" t="s">
        <v>59</v>
      </c>
    </row>
    <row r="420" spans="1:15" s="16" customFormat="1" ht="45" x14ac:dyDescent="0.2">
      <c r="A420" s="78" t="s">
        <v>79</v>
      </c>
      <c r="B420" s="117" t="s">
        <v>405</v>
      </c>
      <c r="C420" s="54" t="s">
        <v>1255</v>
      </c>
      <c r="D420" s="19" t="s">
        <v>1256</v>
      </c>
      <c r="E420" s="19" t="s">
        <v>150</v>
      </c>
      <c r="F420" s="20" t="s">
        <v>1257</v>
      </c>
      <c r="G420" s="20" t="s">
        <v>114</v>
      </c>
      <c r="H420" s="108">
        <v>1500</v>
      </c>
      <c r="I420" s="26">
        <v>57000</v>
      </c>
      <c r="J420" s="264" t="s">
        <v>64</v>
      </c>
      <c r="K420" s="27" t="s">
        <v>75</v>
      </c>
      <c r="L420" s="108"/>
      <c r="M420" s="27" t="s">
        <v>126</v>
      </c>
      <c r="N420" s="26"/>
      <c r="O420" s="27" t="s">
        <v>59</v>
      </c>
    </row>
    <row r="421" spans="1:15" s="16" customFormat="1" ht="45" x14ac:dyDescent="0.2">
      <c r="A421" s="78" t="s">
        <v>79</v>
      </c>
      <c r="B421" s="117" t="s">
        <v>404</v>
      </c>
      <c r="C421" s="54" t="s">
        <v>1258</v>
      </c>
      <c r="D421" s="73">
        <v>243946</v>
      </c>
      <c r="E421" s="19" t="s">
        <v>150</v>
      </c>
      <c r="F421" s="20" t="s">
        <v>1259</v>
      </c>
      <c r="G421" s="73" t="s">
        <v>114</v>
      </c>
      <c r="H421" s="25" t="s">
        <v>1260</v>
      </c>
      <c r="I421" s="110">
        <v>20000</v>
      </c>
      <c r="J421" s="264" t="s">
        <v>64</v>
      </c>
      <c r="K421" s="196" t="s">
        <v>75</v>
      </c>
      <c r="L421" s="75"/>
      <c r="M421" s="27" t="s">
        <v>126</v>
      </c>
      <c r="N421" s="26"/>
      <c r="O421" s="27" t="s">
        <v>59</v>
      </c>
    </row>
    <row r="422" spans="1:15" s="16" customFormat="1" ht="45" x14ac:dyDescent="0.2">
      <c r="A422" s="78" t="s">
        <v>79</v>
      </c>
      <c r="B422" s="117" t="s">
        <v>404</v>
      </c>
      <c r="C422" s="54" t="s">
        <v>1261</v>
      </c>
      <c r="D422" s="73" t="s">
        <v>1262</v>
      </c>
      <c r="E422" s="19" t="s">
        <v>150</v>
      </c>
      <c r="F422" s="20" t="s">
        <v>1263</v>
      </c>
      <c r="G422" s="73" t="s">
        <v>114</v>
      </c>
      <c r="H422" s="25" t="s">
        <v>1264</v>
      </c>
      <c r="I422" s="110">
        <v>40000</v>
      </c>
      <c r="J422" s="264" t="s">
        <v>64</v>
      </c>
      <c r="K422" s="196" t="s">
        <v>75</v>
      </c>
      <c r="L422" s="75"/>
      <c r="M422" s="27" t="s">
        <v>126</v>
      </c>
      <c r="N422" s="26"/>
      <c r="O422" s="27" t="s">
        <v>59</v>
      </c>
    </row>
    <row r="423" spans="1:15" s="16" customFormat="1" ht="30" x14ac:dyDescent="0.2">
      <c r="A423" s="78" t="s">
        <v>79</v>
      </c>
      <c r="B423" s="117" t="s">
        <v>404</v>
      </c>
      <c r="C423" s="54" t="s">
        <v>1265</v>
      </c>
      <c r="D423" s="73" t="s">
        <v>1266</v>
      </c>
      <c r="E423" s="19" t="s">
        <v>150</v>
      </c>
      <c r="F423" s="20" t="s">
        <v>1267</v>
      </c>
      <c r="G423" s="73" t="s">
        <v>121</v>
      </c>
      <c r="H423" s="25" t="s">
        <v>1268</v>
      </c>
      <c r="I423" s="110">
        <v>30000</v>
      </c>
      <c r="J423" s="264" t="s">
        <v>64</v>
      </c>
      <c r="K423" s="196" t="s">
        <v>75</v>
      </c>
      <c r="L423" s="75"/>
      <c r="M423" s="27" t="s">
        <v>126</v>
      </c>
      <c r="N423" s="26"/>
      <c r="O423" s="27" t="s">
        <v>59</v>
      </c>
    </row>
    <row r="424" spans="1:15" s="16" customFormat="1" ht="30" x14ac:dyDescent="0.2">
      <c r="A424" s="78" t="s">
        <v>79</v>
      </c>
      <c r="B424" s="117" t="s">
        <v>404</v>
      </c>
      <c r="C424" s="54" t="s">
        <v>1269</v>
      </c>
      <c r="D424" s="73">
        <v>405278</v>
      </c>
      <c r="E424" s="19" t="s">
        <v>150</v>
      </c>
      <c r="F424" s="20" t="s">
        <v>1270</v>
      </c>
      <c r="G424" s="73" t="s">
        <v>121</v>
      </c>
      <c r="H424" s="25" t="s">
        <v>1271</v>
      </c>
      <c r="I424" s="110">
        <v>52000</v>
      </c>
      <c r="J424" s="264" t="s">
        <v>64</v>
      </c>
      <c r="K424" s="27" t="s">
        <v>75</v>
      </c>
      <c r="L424" s="75"/>
      <c r="M424" s="27" t="s">
        <v>126</v>
      </c>
      <c r="N424" s="26"/>
      <c r="O424" s="27" t="s">
        <v>59</v>
      </c>
    </row>
    <row r="425" spans="1:15" s="16" customFormat="1" ht="30" x14ac:dyDescent="0.2">
      <c r="A425" s="78" t="s">
        <v>79</v>
      </c>
      <c r="B425" s="117" t="s">
        <v>404</v>
      </c>
      <c r="C425" s="54" t="s">
        <v>1272</v>
      </c>
      <c r="D425" s="73" t="s">
        <v>1273</v>
      </c>
      <c r="E425" s="19" t="s">
        <v>150</v>
      </c>
      <c r="F425" s="20" t="s">
        <v>1270</v>
      </c>
      <c r="G425" s="73" t="s">
        <v>121</v>
      </c>
      <c r="H425" s="25" t="s">
        <v>1274</v>
      </c>
      <c r="I425" s="110">
        <v>18000</v>
      </c>
      <c r="J425" s="264" t="s">
        <v>64</v>
      </c>
      <c r="K425" s="27" t="s">
        <v>75</v>
      </c>
      <c r="L425" s="75"/>
      <c r="M425" s="27" t="s">
        <v>126</v>
      </c>
      <c r="N425" s="26"/>
      <c r="O425" s="27" t="s">
        <v>59</v>
      </c>
    </row>
    <row r="426" spans="1:15" s="16" customFormat="1" ht="30" x14ac:dyDescent="0.2">
      <c r="A426" s="78" t="s">
        <v>79</v>
      </c>
      <c r="B426" s="117" t="s">
        <v>404</v>
      </c>
      <c r="C426" s="54" t="s">
        <v>1275</v>
      </c>
      <c r="D426" s="73" t="s">
        <v>1276</v>
      </c>
      <c r="E426" s="19" t="s">
        <v>150</v>
      </c>
      <c r="F426" s="20" t="s">
        <v>1270</v>
      </c>
      <c r="G426" s="73" t="s">
        <v>121</v>
      </c>
      <c r="H426" s="25" t="s">
        <v>1150</v>
      </c>
      <c r="I426" s="110">
        <v>28000</v>
      </c>
      <c r="J426" s="264" t="s">
        <v>64</v>
      </c>
      <c r="K426" s="27" t="s">
        <v>75</v>
      </c>
      <c r="L426" s="75"/>
      <c r="M426" s="27" t="s">
        <v>126</v>
      </c>
      <c r="N426" s="26"/>
      <c r="O426" s="27" t="s">
        <v>59</v>
      </c>
    </row>
    <row r="427" spans="1:15" s="16" customFormat="1" ht="30" x14ac:dyDescent="0.2">
      <c r="A427" s="78" t="s">
        <v>79</v>
      </c>
      <c r="B427" s="117" t="s">
        <v>404</v>
      </c>
      <c r="C427" s="73" t="s">
        <v>1277</v>
      </c>
      <c r="D427" s="73" t="s">
        <v>1278</v>
      </c>
      <c r="E427" s="19" t="s">
        <v>150</v>
      </c>
      <c r="F427" s="20" t="s">
        <v>1270</v>
      </c>
      <c r="G427" s="73" t="s">
        <v>121</v>
      </c>
      <c r="H427" s="75" t="s">
        <v>1279</v>
      </c>
      <c r="I427" s="110">
        <v>10000</v>
      </c>
      <c r="J427" s="264" t="s">
        <v>64</v>
      </c>
      <c r="K427" s="27" t="s">
        <v>75</v>
      </c>
      <c r="L427" s="75"/>
      <c r="M427" s="27" t="s">
        <v>126</v>
      </c>
      <c r="N427" s="26"/>
      <c r="O427" s="27" t="s">
        <v>59</v>
      </c>
    </row>
    <row r="428" spans="1:15" s="16" customFormat="1" ht="30" x14ac:dyDescent="0.2">
      <c r="A428" s="75" t="s">
        <v>79</v>
      </c>
      <c r="B428" s="117" t="s">
        <v>404</v>
      </c>
      <c r="C428" s="73" t="s">
        <v>1280</v>
      </c>
      <c r="D428" s="73">
        <v>373478</v>
      </c>
      <c r="E428" s="19" t="s">
        <v>150</v>
      </c>
      <c r="F428" s="73" t="s">
        <v>1281</v>
      </c>
      <c r="G428" s="73" t="s">
        <v>121</v>
      </c>
      <c r="H428" s="75" t="s">
        <v>1282</v>
      </c>
      <c r="I428" s="110">
        <v>10000</v>
      </c>
      <c r="J428" s="264" t="s">
        <v>64</v>
      </c>
      <c r="K428" s="27" t="s">
        <v>75</v>
      </c>
      <c r="L428" s="75"/>
      <c r="M428" s="27" t="s">
        <v>126</v>
      </c>
      <c r="N428" s="26"/>
      <c r="O428" s="27" t="s">
        <v>59</v>
      </c>
    </row>
    <row r="429" spans="1:15" s="16" customFormat="1" ht="135" x14ac:dyDescent="0.2">
      <c r="A429" s="246" t="s">
        <v>79</v>
      </c>
      <c r="B429" s="117" t="s">
        <v>151</v>
      </c>
      <c r="C429" s="73" t="s">
        <v>1283</v>
      </c>
      <c r="D429" s="73">
        <v>23108</v>
      </c>
      <c r="E429" s="73" t="s">
        <v>150</v>
      </c>
      <c r="F429" s="73" t="s">
        <v>1284</v>
      </c>
      <c r="G429" s="73" t="s">
        <v>1285</v>
      </c>
      <c r="H429" s="75" t="s">
        <v>1286</v>
      </c>
      <c r="I429" s="110">
        <v>7000</v>
      </c>
      <c r="J429" s="192" t="s">
        <v>62</v>
      </c>
      <c r="K429" s="27" t="s">
        <v>75</v>
      </c>
      <c r="L429" s="75"/>
      <c r="M429" s="27" t="s">
        <v>126</v>
      </c>
      <c r="N429" s="107"/>
      <c r="O429" s="107" t="s">
        <v>59</v>
      </c>
    </row>
    <row r="430" spans="1:15" s="16" customFormat="1" ht="195" x14ac:dyDescent="0.2">
      <c r="A430" s="246" t="s">
        <v>79</v>
      </c>
      <c r="B430" s="117" t="s">
        <v>151</v>
      </c>
      <c r="C430" s="73" t="s">
        <v>1287</v>
      </c>
      <c r="D430" s="73">
        <v>23108</v>
      </c>
      <c r="E430" s="19" t="s">
        <v>150</v>
      </c>
      <c r="F430" s="73" t="s">
        <v>1288</v>
      </c>
      <c r="G430" s="73" t="s">
        <v>1285</v>
      </c>
      <c r="H430" s="75" t="s">
        <v>1289</v>
      </c>
      <c r="I430" s="110">
        <v>17000</v>
      </c>
      <c r="J430" s="192" t="s">
        <v>62</v>
      </c>
      <c r="K430" s="27" t="s">
        <v>75</v>
      </c>
      <c r="L430" s="75"/>
      <c r="M430" s="27" t="s">
        <v>126</v>
      </c>
      <c r="N430" s="26"/>
      <c r="O430" s="107" t="s">
        <v>59</v>
      </c>
    </row>
    <row r="431" spans="1:15" s="16" customFormat="1" ht="285" x14ac:dyDescent="0.2">
      <c r="A431" s="155" t="s">
        <v>79</v>
      </c>
      <c r="B431" s="117" t="s">
        <v>151</v>
      </c>
      <c r="C431" s="73" t="s">
        <v>1290</v>
      </c>
      <c r="D431" s="73">
        <v>23108</v>
      </c>
      <c r="E431" s="19" t="s">
        <v>150</v>
      </c>
      <c r="F431" s="73" t="s">
        <v>1291</v>
      </c>
      <c r="G431" s="73" t="s">
        <v>82</v>
      </c>
      <c r="H431" s="75" t="s">
        <v>1292</v>
      </c>
      <c r="I431" s="110">
        <v>35000</v>
      </c>
      <c r="J431" s="192" t="s">
        <v>62</v>
      </c>
      <c r="K431" s="27" t="s">
        <v>75</v>
      </c>
      <c r="L431" s="75"/>
      <c r="M431" s="27" t="s">
        <v>126</v>
      </c>
      <c r="N431" s="26"/>
      <c r="O431" s="107" t="s">
        <v>59</v>
      </c>
    </row>
    <row r="432" spans="1:15" s="16" customFormat="1" ht="45" x14ac:dyDescent="0.2">
      <c r="A432" s="75" t="s">
        <v>79</v>
      </c>
      <c r="B432" s="117" t="s">
        <v>404</v>
      </c>
      <c r="C432" s="73" t="s">
        <v>1293</v>
      </c>
      <c r="D432" s="73">
        <v>243946</v>
      </c>
      <c r="E432" s="19" t="s">
        <v>150</v>
      </c>
      <c r="F432" s="73" t="s">
        <v>1259</v>
      </c>
      <c r="G432" s="73" t="s">
        <v>114</v>
      </c>
      <c r="H432" s="75" t="s">
        <v>1294</v>
      </c>
      <c r="I432" s="110">
        <v>20000</v>
      </c>
      <c r="J432" s="264" t="s">
        <v>62</v>
      </c>
      <c r="K432" s="27" t="s">
        <v>75</v>
      </c>
      <c r="L432" s="75"/>
      <c r="M432" s="27" t="s">
        <v>126</v>
      </c>
      <c r="N432" s="26"/>
      <c r="O432" s="27" t="s">
        <v>59</v>
      </c>
    </row>
    <row r="433" spans="1:15" s="16" customFormat="1" ht="45" x14ac:dyDescent="0.2">
      <c r="A433" s="75" t="s">
        <v>79</v>
      </c>
      <c r="B433" s="117" t="s">
        <v>159</v>
      </c>
      <c r="C433" s="105" t="s">
        <v>1295</v>
      </c>
      <c r="D433" s="19">
        <v>12920</v>
      </c>
      <c r="E433" s="19" t="s">
        <v>158</v>
      </c>
      <c r="F433" s="20" t="s">
        <v>1296</v>
      </c>
      <c r="G433" s="73" t="s">
        <v>100</v>
      </c>
      <c r="H433" s="25" t="s">
        <v>775</v>
      </c>
      <c r="I433" s="263">
        <v>57000</v>
      </c>
      <c r="J433" s="192" t="s">
        <v>1297</v>
      </c>
      <c r="K433" s="27" t="s">
        <v>63</v>
      </c>
      <c r="L433" s="118"/>
      <c r="M433" s="27" t="s">
        <v>126</v>
      </c>
      <c r="N433" s="26"/>
      <c r="O433" s="27" t="s">
        <v>59</v>
      </c>
    </row>
    <row r="434" spans="1:15" s="16" customFormat="1" ht="60" x14ac:dyDescent="0.2">
      <c r="A434" s="75" t="s">
        <v>79</v>
      </c>
      <c r="B434" s="117" t="s">
        <v>159</v>
      </c>
      <c r="C434" s="105" t="s">
        <v>1298</v>
      </c>
      <c r="D434" s="20" t="s">
        <v>1299</v>
      </c>
      <c r="E434" s="19" t="s">
        <v>158</v>
      </c>
      <c r="F434" s="20" t="s">
        <v>1296</v>
      </c>
      <c r="G434" s="73" t="s">
        <v>100</v>
      </c>
      <c r="H434" s="25" t="s">
        <v>1300</v>
      </c>
      <c r="I434" s="26">
        <v>8000</v>
      </c>
      <c r="J434" s="192" t="s">
        <v>1301</v>
      </c>
      <c r="K434" s="27" t="s">
        <v>63</v>
      </c>
      <c r="L434" s="108"/>
      <c r="M434" s="27" t="s">
        <v>126</v>
      </c>
      <c r="N434" s="26"/>
      <c r="O434" s="27" t="s">
        <v>59</v>
      </c>
    </row>
    <row r="435" spans="1:15" s="16" customFormat="1" ht="60" x14ac:dyDescent="0.2">
      <c r="A435" s="75" t="s">
        <v>79</v>
      </c>
      <c r="B435" s="117" t="s">
        <v>159</v>
      </c>
      <c r="C435" s="20" t="s">
        <v>1302</v>
      </c>
      <c r="D435" s="19">
        <v>16055</v>
      </c>
      <c r="E435" s="19" t="s">
        <v>158</v>
      </c>
      <c r="F435" s="20" t="s">
        <v>1296</v>
      </c>
      <c r="G435" s="73" t="s">
        <v>100</v>
      </c>
      <c r="H435" s="108">
        <v>2</v>
      </c>
      <c r="I435" s="26">
        <v>6342.6</v>
      </c>
      <c r="J435" s="192" t="s">
        <v>1301</v>
      </c>
      <c r="K435" s="27" t="s">
        <v>63</v>
      </c>
      <c r="L435" s="108"/>
      <c r="M435" s="27" t="s">
        <v>126</v>
      </c>
      <c r="N435" s="26"/>
      <c r="O435" s="27" t="s">
        <v>59</v>
      </c>
    </row>
    <row r="436" spans="1:15" s="16" customFormat="1" ht="60" x14ac:dyDescent="0.2">
      <c r="A436" s="75" t="s">
        <v>79</v>
      </c>
      <c r="B436" s="117" t="s">
        <v>159</v>
      </c>
      <c r="C436" s="73" t="s">
        <v>1303</v>
      </c>
      <c r="D436" s="73">
        <v>16887</v>
      </c>
      <c r="E436" s="19" t="s">
        <v>158</v>
      </c>
      <c r="F436" s="20" t="s">
        <v>1296</v>
      </c>
      <c r="G436" s="73" t="s">
        <v>100</v>
      </c>
      <c r="H436" s="75">
        <v>3</v>
      </c>
      <c r="I436" s="110">
        <v>10000</v>
      </c>
      <c r="J436" s="192" t="s">
        <v>1301</v>
      </c>
      <c r="K436" s="27" t="s">
        <v>84</v>
      </c>
      <c r="L436" s="75"/>
      <c r="M436" s="27" t="s">
        <v>126</v>
      </c>
      <c r="N436" s="26"/>
      <c r="O436" s="27" t="s">
        <v>59</v>
      </c>
    </row>
    <row r="437" spans="1:15" s="16" customFormat="1" ht="60" x14ac:dyDescent="0.2">
      <c r="A437" s="75" t="s">
        <v>79</v>
      </c>
      <c r="B437" s="117" t="s">
        <v>159</v>
      </c>
      <c r="C437" s="73" t="s">
        <v>1304</v>
      </c>
      <c r="D437" s="73">
        <v>450465</v>
      </c>
      <c r="E437" s="19" t="s">
        <v>158</v>
      </c>
      <c r="F437" s="73" t="s">
        <v>1305</v>
      </c>
      <c r="G437" s="73" t="s">
        <v>100</v>
      </c>
      <c r="H437" s="75">
        <v>1000</v>
      </c>
      <c r="I437" s="110">
        <v>108281</v>
      </c>
      <c r="J437" s="192" t="s">
        <v>1301</v>
      </c>
      <c r="K437" s="27" t="s">
        <v>63</v>
      </c>
      <c r="L437" s="75"/>
      <c r="M437" s="27" t="s">
        <v>126</v>
      </c>
      <c r="N437" s="26"/>
      <c r="O437" s="27" t="s">
        <v>59</v>
      </c>
    </row>
    <row r="438" spans="1:15" s="16" customFormat="1" ht="45" x14ac:dyDescent="0.2">
      <c r="A438" s="75" t="s">
        <v>79</v>
      </c>
      <c r="B438" s="117" t="s">
        <v>159</v>
      </c>
      <c r="C438" s="20" t="s">
        <v>1306</v>
      </c>
      <c r="D438" s="20" t="s">
        <v>1307</v>
      </c>
      <c r="E438" s="19" t="s">
        <v>158</v>
      </c>
      <c r="F438" s="73" t="s">
        <v>1305</v>
      </c>
      <c r="G438" s="73" t="s">
        <v>100</v>
      </c>
      <c r="H438" s="25" t="s">
        <v>1308</v>
      </c>
      <c r="I438" s="26">
        <v>89434.8</v>
      </c>
      <c r="J438" s="192" t="s">
        <v>1301</v>
      </c>
      <c r="K438" s="27" t="s">
        <v>75</v>
      </c>
      <c r="L438" s="108"/>
      <c r="M438" s="27" t="s">
        <v>126</v>
      </c>
      <c r="N438" s="26"/>
      <c r="O438" s="27" t="s">
        <v>59</v>
      </c>
    </row>
    <row r="439" spans="1:15" s="16" customFormat="1" ht="90" x14ac:dyDescent="0.2">
      <c r="A439" s="75" t="s">
        <v>79</v>
      </c>
      <c r="B439" s="117" t="s">
        <v>159</v>
      </c>
      <c r="C439" s="20" t="s">
        <v>1309</v>
      </c>
      <c r="D439" s="20" t="s">
        <v>1310</v>
      </c>
      <c r="E439" s="19" t="s">
        <v>158</v>
      </c>
      <c r="F439" s="73" t="s">
        <v>1305</v>
      </c>
      <c r="G439" s="73" t="s">
        <v>100</v>
      </c>
      <c r="H439" s="25" t="s">
        <v>1311</v>
      </c>
      <c r="I439" s="26">
        <v>48000</v>
      </c>
      <c r="J439" s="264" t="s">
        <v>1301</v>
      </c>
      <c r="K439" s="27" t="s">
        <v>63</v>
      </c>
      <c r="L439" s="108"/>
      <c r="M439" s="27" t="s">
        <v>126</v>
      </c>
      <c r="N439" s="26"/>
      <c r="O439" s="27" t="s">
        <v>59</v>
      </c>
    </row>
    <row r="440" spans="1:15" s="16" customFormat="1" ht="60" x14ac:dyDescent="0.2">
      <c r="A440" s="75" t="s">
        <v>79</v>
      </c>
      <c r="B440" s="117" t="s">
        <v>159</v>
      </c>
      <c r="C440" s="20" t="s">
        <v>1312</v>
      </c>
      <c r="D440" s="20" t="s">
        <v>1313</v>
      </c>
      <c r="E440" s="19" t="s">
        <v>158</v>
      </c>
      <c r="F440" s="73" t="s">
        <v>1305</v>
      </c>
      <c r="G440" s="73" t="s">
        <v>100</v>
      </c>
      <c r="H440" s="25" t="s">
        <v>1314</v>
      </c>
      <c r="I440" s="26">
        <v>5000</v>
      </c>
      <c r="J440" s="264" t="s">
        <v>1301</v>
      </c>
      <c r="K440" s="27" t="s">
        <v>75</v>
      </c>
      <c r="L440" s="108"/>
      <c r="M440" s="27" t="s">
        <v>126</v>
      </c>
      <c r="N440" s="26"/>
      <c r="O440" s="27" t="s">
        <v>59</v>
      </c>
    </row>
    <row r="441" spans="1:15" s="16" customFormat="1" ht="45" x14ac:dyDescent="0.2">
      <c r="A441" s="75" t="s">
        <v>79</v>
      </c>
      <c r="B441" s="117" t="s">
        <v>159</v>
      </c>
      <c r="C441" s="20" t="s">
        <v>1315</v>
      </c>
      <c r="D441" s="20" t="s">
        <v>1316</v>
      </c>
      <c r="E441" s="19" t="s">
        <v>158</v>
      </c>
      <c r="F441" s="20" t="s">
        <v>1296</v>
      </c>
      <c r="G441" s="73" t="s">
        <v>100</v>
      </c>
      <c r="H441" s="25" t="s">
        <v>1308</v>
      </c>
      <c r="I441" s="26">
        <v>9200</v>
      </c>
      <c r="J441" s="264" t="s">
        <v>1301</v>
      </c>
      <c r="K441" s="27" t="s">
        <v>84</v>
      </c>
      <c r="L441" s="108"/>
      <c r="M441" s="27" t="s">
        <v>126</v>
      </c>
      <c r="N441" s="26"/>
      <c r="O441" s="27" t="s">
        <v>59</v>
      </c>
    </row>
    <row r="442" spans="1:15" s="16" customFormat="1" ht="45" x14ac:dyDescent="0.2">
      <c r="A442" s="75" t="s">
        <v>79</v>
      </c>
      <c r="B442" s="117" t="s">
        <v>159</v>
      </c>
      <c r="C442" s="20" t="s">
        <v>1317</v>
      </c>
      <c r="D442" s="20" t="s">
        <v>1318</v>
      </c>
      <c r="E442" s="19" t="s">
        <v>158</v>
      </c>
      <c r="F442" s="20" t="s">
        <v>1319</v>
      </c>
      <c r="G442" s="73" t="s">
        <v>100</v>
      </c>
      <c r="H442" s="25" t="s">
        <v>1320</v>
      </c>
      <c r="I442" s="26">
        <v>4000</v>
      </c>
      <c r="J442" s="264" t="s">
        <v>1301</v>
      </c>
      <c r="K442" s="27" t="s">
        <v>75</v>
      </c>
      <c r="L442" s="108"/>
      <c r="M442" s="27" t="s">
        <v>126</v>
      </c>
      <c r="N442" s="26"/>
      <c r="O442" s="27" t="s">
        <v>59</v>
      </c>
    </row>
    <row r="443" spans="1:15" s="16" customFormat="1" ht="45" x14ac:dyDescent="0.2">
      <c r="A443" s="75" t="s">
        <v>79</v>
      </c>
      <c r="B443" s="117" t="s">
        <v>159</v>
      </c>
      <c r="C443" s="73" t="s">
        <v>1321</v>
      </c>
      <c r="D443" s="73">
        <v>2717</v>
      </c>
      <c r="E443" s="19" t="s">
        <v>158</v>
      </c>
      <c r="F443" s="105" t="s">
        <v>1322</v>
      </c>
      <c r="G443" s="73" t="s">
        <v>100</v>
      </c>
      <c r="H443" s="75">
        <v>5</v>
      </c>
      <c r="I443" s="110">
        <v>50000</v>
      </c>
      <c r="J443" s="264" t="s">
        <v>1301</v>
      </c>
      <c r="K443" s="27" t="s">
        <v>63</v>
      </c>
      <c r="L443" s="75"/>
      <c r="M443" s="27" t="s">
        <v>126</v>
      </c>
      <c r="N443" s="26"/>
      <c r="O443" s="27" t="s">
        <v>59</v>
      </c>
    </row>
    <row r="444" spans="1:15" s="16" customFormat="1" ht="105" x14ac:dyDescent="0.2">
      <c r="A444" s="75" t="s">
        <v>79</v>
      </c>
      <c r="B444" s="117" t="s">
        <v>159</v>
      </c>
      <c r="C444" s="73" t="s">
        <v>1323</v>
      </c>
      <c r="D444" s="73">
        <v>375</v>
      </c>
      <c r="E444" s="58" t="s">
        <v>158</v>
      </c>
      <c r="F444" s="73" t="s">
        <v>1324</v>
      </c>
      <c r="G444" s="73" t="s">
        <v>100</v>
      </c>
      <c r="H444" s="73">
        <v>1000</v>
      </c>
      <c r="I444" s="110">
        <v>17000</v>
      </c>
      <c r="J444" s="27" t="s">
        <v>1301</v>
      </c>
      <c r="K444" s="27" t="s">
        <v>84</v>
      </c>
      <c r="L444" s="107"/>
      <c r="M444" s="27" t="s">
        <v>126</v>
      </c>
      <c r="N444" s="26"/>
      <c r="O444" s="27" t="s">
        <v>59</v>
      </c>
    </row>
    <row r="445" spans="1:15" s="16" customFormat="1" ht="90" x14ac:dyDescent="0.2">
      <c r="A445" s="75" t="s">
        <v>79</v>
      </c>
      <c r="B445" s="117" t="s">
        <v>159</v>
      </c>
      <c r="C445" s="105" t="s">
        <v>1325</v>
      </c>
      <c r="D445" s="19">
        <v>6073</v>
      </c>
      <c r="E445" s="58" t="s">
        <v>158</v>
      </c>
      <c r="F445" s="105" t="s">
        <v>1326</v>
      </c>
      <c r="G445" s="73" t="s">
        <v>100</v>
      </c>
      <c r="H445" s="20" t="s">
        <v>1327</v>
      </c>
      <c r="I445" s="26">
        <v>57000</v>
      </c>
      <c r="J445" s="27" t="s">
        <v>1301</v>
      </c>
      <c r="K445" s="27" t="s">
        <v>84</v>
      </c>
      <c r="L445" s="27"/>
      <c r="M445" s="27" t="s">
        <v>126</v>
      </c>
      <c r="N445" s="26"/>
      <c r="O445" s="27" t="s">
        <v>59</v>
      </c>
    </row>
    <row r="446" spans="1:15" s="16" customFormat="1" ht="60" x14ac:dyDescent="0.2">
      <c r="A446" s="75" t="s">
        <v>79</v>
      </c>
      <c r="B446" s="117" t="s">
        <v>159</v>
      </c>
      <c r="C446" s="105" t="s">
        <v>1328</v>
      </c>
      <c r="D446" s="19">
        <v>16055</v>
      </c>
      <c r="E446" s="58" t="s">
        <v>158</v>
      </c>
      <c r="F446" s="257" t="s">
        <v>1329</v>
      </c>
      <c r="G446" s="73" t="s">
        <v>100</v>
      </c>
      <c r="H446" s="20" t="s">
        <v>1330</v>
      </c>
      <c r="I446" s="26">
        <v>54000</v>
      </c>
      <c r="J446" s="27" t="s">
        <v>1301</v>
      </c>
      <c r="K446" s="27" t="s">
        <v>84</v>
      </c>
      <c r="L446" s="27"/>
      <c r="M446" s="27" t="s">
        <v>126</v>
      </c>
      <c r="N446" s="26"/>
      <c r="O446" s="27" t="s">
        <v>59</v>
      </c>
    </row>
    <row r="447" spans="1:15" s="16" customFormat="1" ht="60" x14ac:dyDescent="0.2">
      <c r="A447" s="75" t="s">
        <v>79</v>
      </c>
      <c r="B447" s="117" t="s">
        <v>159</v>
      </c>
      <c r="C447" s="73" t="s">
        <v>1331</v>
      </c>
      <c r="D447" s="171">
        <v>17181</v>
      </c>
      <c r="E447" s="58" t="s">
        <v>158</v>
      </c>
      <c r="F447" s="73" t="s">
        <v>1329</v>
      </c>
      <c r="G447" s="73" t="s">
        <v>100</v>
      </c>
      <c r="H447" s="73">
        <v>50</v>
      </c>
      <c r="I447" s="110">
        <v>54000</v>
      </c>
      <c r="J447" s="27" t="s">
        <v>1301</v>
      </c>
      <c r="K447" s="27" t="s">
        <v>84</v>
      </c>
      <c r="L447" s="107"/>
      <c r="M447" s="27" t="s">
        <v>126</v>
      </c>
      <c r="N447" s="26"/>
      <c r="O447" s="27" t="s">
        <v>59</v>
      </c>
    </row>
    <row r="448" spans="1:15" s="16" customFormat="1" ht="120" x14ac:dyDescent="0.2">
      <c r="A448" s="75" t="s">
        <v>79</v>
      </c>
      <c r="B448" s="117" t="s">
        <v>159</v>
      </c>
      <c r="C448" s="73" t="s">
        <v>1332</v>
      </c>
      <c r="D448" s="73">
        <v>15545</v>
      </c>
      <c r="E448" s="58" t="s">
        <v>158</v>
      </c>
      <c r="F448" s="73" t="s">
        <v>1333</v>
      </c>
      <c r="G448" s="73" t="s">
        <v>100</v>
      </c>
      <c r="H448" s="73">
        <v>1400</v>
      </c>
      <c r="I448" s="110">
        <v>56000</v>
      </c>
      <c r="J448" s="27" t="s">
        <v>1301</v>
      </c>
      <c r="K448" s="27" t="s">
        <v>84</v>
      </c>
      <c r="L448" s="107"/>
      <c r="M448" s="27" t="s">
        <v>126</v>
      </c>
      <c r="N448" s="26"/>
      <c r="O448" s="27" t="s">
        <v>59</v>
      </c>
    </row>
    <row r="449" spans="1:15" s="16" customFormat="1" ht="120" x14ac:dyDescent="0.2">
      <c r="A449" s="75" t="s">
        <v>79</v>
      </c>
      <c r="B449" s="117" t="s">
        <v>159</v>
      </c>
      <c r="C449" s="73" t="s">
        <v>1334</v>
      </c>
      <c r="D449" s="73">
        <v>240</v>
      </c>
      <c r="E449" s="58" t="s">
        <v>158</v>
      </c>
      <c r="F449" s="73" t="s">
        <v>1333</v>
      </c>
      <c r="G449" s="73" t="s">
        <v>100</v>
      </c>
      <c r="H449" s="73">
        <v>1250</v>
      </c>
      <c r="I449" s="110">
        <v>55000</v>
      </c>
      <c r="J449" s="27" t="s">
        <v>1301</v>
      </c>
      <c r="K449" s="27" t="s">
        <v>84</v>
      </c>
      <c r="L449" s="107"/>
      <c r="M449" s="27" t="s">
        <v>126</v>
      </c>
      <c r="N449" s="26"/>
      <c r="O449" s="27" t="s">
        <v>59</v>
      </c>
    </row>
    <row r="450" spans="1:15" s="16" customFormat="1" ht="120" x14ac:dyDescent="0.2">
      <c r="A450" s="78" t="s">
        <v>79</v>
      </c>
      <c r="B450" s="117" t="s">
        <v>159</v>
      </c>
      <c r="C450" s="73" t="s">
        <v>1335</v>
      </c>
      <c r="D450" s="73">
        <v>15545</v>
      </c>
      <c r="E450" s="58" t="s">
        <v>158</v>
      </c>
      <c r="F450" s="73" t="s">
        <v>1333</v>
      </c>
      <c r="G450" s="73" t="s">
        <v>100</v>
      </c>
      <c r="H450" s="73">
        <v>1000</v>
      </c>
      <c r="I450" s="110">
        <v>49000</v>
      </c>
      <c r="J450" s="27" t="s">
        <v>1301</v>
      </c>
      <c r="K450" s="19" t="s">
        <v>84</v>
      </c>
      <c r="L450" s="107"/>
      <c r="M450" s="27" t="s">
        <v>126</v>
      </c>
      <c r="N450" s="26"/>
      <c r="O450" s="27" t="s">
        <v>59</v>
      </c>
    </row>
    <row r="451" spans="1:15" s="16" customFormat="1" ht="30" x14ac:dyDescent="0.2">
      <c r="A451" s="75" t="s">
        <v>79</v>
      </c>
      <c r="B451" s="117" t="s">
        <v>404</v>
      </c>
      <c r="C451" s="73" t="s">
        <v>1336</v>
      </c>
      <c r="D451" s="73">
        <v>258087</v>
      </c>
      <c r="E451" s="58" t="s">
        <v>162</v>
      </c>
      <c r="F451" s="73" t="s">
        <v>1337</v>
      </c>
      <c r="G451" s="73" t="s">
        <v>121</v>
      </c>
      <c r="H451" s="73" t="s">
        <v>1338</v>
      </c>
      <c r="I451" s="110">
        <v>30000</v>
      </c>
      <c r="J451" s="27" t="s">
        <v>64</v>
      </c>
      <c r="K451" s="19" t="s">
        <v>75</v>
      </c>
      <c r="L451" s="107"/>
      <c r="M451" s="27" t="s">
        <v>126</v>
      </c>
      <c r="N451" s="26"/>
      <c r="O451" s="27" t="s">
        <v>59</v>
      </c>
    </row>
    <row r="452" spans="1:15" s="16" customFormat="1" ht="75" x14ac:dyDescent="0.2">
      <c r="A452" s="75" t="s">
        <v>79</v>
      </c>
      <c r="B452" s="117" t="s">
        <v>163</v>
      </c>
      <c r="C452" s="21" t="s">
        <v>1339</v>
      </c>
      <c r="D452" s="195">
        <v>27472</v>
      </c>
      <c r="E452" s="255" t="s">
        <v>162</v>
      </c>
      <c r="F452" s="20" t="s">
        <v>1340</v>
      </c>
      <c r="G452" s="195" t="s">
        <v>82</v>
      </c>
      <c r="H452" s="20" t="s">
        <v>1341</v>
      </c>
      <c r="I452" s="26">
        <v>45000</v>
      </c>
      <c r="J452" s="196" t="s">
        <v>62</v>
      </c>
      <c r="K452" s="195" t="s">
        <v>63</v>
      </c>
      <c r="L452" s="175"/>
      <c r="M452" s="27" t="s">
        <v>126</v>
      </c>
      <c r="N452" s="26"/>
      <c r="O452" s="27" t="s">
        <v>59</v>
      </c>
    </row>
    <row r="453" spans="1:15" s="16" customFormat="1" ht="90" x14ac:dyDescent="0.2">
      <c r="A453" s="75" t="s">
        <v>79</v>
      </c>
      <c r="B453" s="117" t="s">
        <v>163</v>
      </c>
      <c r="C453" s="197" t="s">
        <v>1342</v>
      </c>
      <c r="D453" s="198">
        <v>26077</v>
      </c>
      <c r="E453" s="269" t="s">
        <v>162</v>
      </c>
      <c r="F453" s="198" t="s">
        <v>1343</v>
      </c>
      <c r="G453" s="195" t="s">
        <v>107</v>
      </c>
      <c r="H453" s="198" t="s">
        <v>1344</v>
      </c>
      <c r="I453" s="199">
        <v>40000</v>
      </c>
      <c r="J453" s="196" t="s">
        <v>62</v>
      </c>
      <c r="K453" s="195" t="s">
        <v>63</v>
      </c>
      <c r="L453" s="107"/>
      <c r="M453" s="27" t="s">
        <v>126</v>
      </c>
      <c r="N453" s="26"/>
      <c r="O453" s="27" t="s">
        <v>59</v>
      </c>
    </row>
    <row r="454" spans="1:15" s="16" customFormat="1" ht="75" x14ac:dyDescent="0.2">
      <c r="A454" s="75" t="s">
        <v>79</v>
      </c>
      <c r="B454" s="117" t="s">
        <v>163</v>
      </c>
      <c r="C454" s="200" t="s">
        <v>1345</v>
      </c>
      <c r="D454" s="195">
        <v>1279</v>
      </c>
      <c r="E454" s="255" t="s">
        <v>162</v>
      </c>
      <c r="F454" s="195" t="s">
        <v>1346</v>
      </c>
      <c r="G454" s="195" t="s">
        <v>107</v>
      </c>
      <c r="H454" s="195">
        <v>1</v>
      </c>
      <c r="I454" s="26">
        <v>2000</v>
      </c>
      <c r="J454" s="196" t="s">
        <v>62</v>
      </c>
      <c r="K454" s="195" t="s">
        <v>63</v>
      </c>
      <c r="L454" s="107"/>
      <c r="M454" s="27" t="s">
        <v>126</v>
      </c>
      <c r="N454" s="26"/>
      <c r="O454" s="27" t="s">
        <v>59</v>
      </c>
    </row>
    <row r="455" spans="1:15" s="16" customFormat="1" ht="135" x14ac:dyDescent="0.2">
      <c r="A455" s="75" t="s">
        <v>79</v>
      </c>
      <c r="B455" s="117" t="s">
        <v>163</v>
      </c>
      <c r="C455" s="21" t="s">
        <v>1347</v>
      </c>
      <c r="D455" s="195" t="s">
        <v>1348</v>
      </c>
      <c r="E455" s="255" t="s">
        <v>162</v>
      </c>
      <c r="F455" s="20" t="s">
        <v>1349</v>
      </c>
      <c r="G455" s="195" t="s">
        <v>82</v>
      </c>
      <c r="H455" s="25" t="s">
        <v>1350</v>
      </c>
      <c r="I455" s="26">
        <v>55000</v>
      </c>
      <c r="J455" s="196" t="s">
        <v>62</v>
      </c>
      <c r="K455" s="196" t="s">
        <v>63</v>
      </c>
      <c r="L455" s="107"/>
      <c r="M455" s="27" t="s">
        <v>126</v>
      </c>
      <c r="N455" s="26"/>
      <c r="O455" s="27" t="s">
        <v>59</v>
      </c>
    </row>
    <row r="456" spans="1:15" s="16" customFormat="1" ht="60" x14ac:dyDescent="0.2">
      <c r="A456" s="75" t="s">
        <v>79</v>
      </c>
      <c r="B456" s="117" t="s">
        <v>163</v>
      </c>
      <c r="C456" s="21" t="s">
        <v>1351</v>
      </c>
      <c r="D456" s="195">
        <v>27502</v>
      </c>
      <c r="E456" s="255" t="s">
        <v>162</v>
      </c>
      <c r="F456" s="20" t="s">
        <v>1352</v>
      </c>
      <c r="G456" s="195" t="s">
        <v>107</v>
      </c>
      <c r="H456" s="25" t="s">
        <v>1353</v>
      </c>
      <c r="I456" s="26">
        <v>3500</v>
      </c>
      <c r="J456" s="196" t="s">
        <v>62</v>
      </c>
      <c r="K456" s="196" t="s">
        <v>63</v>
      </c>
      <c r="L456" s="107"/>
      <c r="M456" s="27" t="s">
        <v>126</v>
      </c>
      <c r="N456" s="26"/>
      <c r="O456" s="27" t="s">
        <v>59</v>
      </c>
    </row>
    <row r="457" spans="1:15" s="16" customFormat="1" ht="90" x14ac:dyDescent="0.2">
      <c r="A457" s="75" t="s">
        <v>79</v>
      </c>
      <c r="B457" s="117" t="s">
        <v>163</v>
      </c>
      <c r="C457" s="21" t="s">
        <v>1354</v>
      </c>
      <c r="D457" s="195">
        <v>27502</v>
      </c>
      <c r="E457" s="255" t="s">
        <v>162</v>
      </c>
      <c r="F457" s="20" t="s">
        <v>1355</v>
      </c>
      <c r="G457" s="195" t="s">
        <v>107</v>
      </c>
      <c r="H457" s="25" t="s">
        <v>1356</v>
      </c>
      <c r="I457" s="26">
        <v>15000</v>
      </c>
      <c r="J457" s="196" t="s">
        <v>62</v>
      </c>
      <c r="K457" s="196" t="s">
        <v>63</v>
      </c>
      <c r="L457" s="107"/>
      <c r="M457" s="27" t="s">
        <v>126</v>
      </c>
      <c r="N457" s="26"/>
      <c r="O457" s="27" t="s">
        <v>59</v>
      </c>
    </row>
    <row r="458" spans="1:15" s="16" customFormat="1" ht="60" x14ac:dyDescent="0.2">
      <c r="A458" s="75" t="s">
        <v>79</v>
      </c>
      <c r="B458" s="117" t="s">
        <v>163</v>
      </c>
      <c r="C458" s="21" t="s">
        <v>1357</v>
      </c>
      <c r="D458" s="195">
        <v>26000</v>
      </c>
      <c r="E458" s="255" t="s">
        <v>162</v>
      </c>
      <c r="F458" s="20" t="s">
        <v>1358</v>
      </c>
      <c r="G458" s="195" t="s">
        <v>107</v>
      </c>
      <c r="H458" s="25" t="s">
        <v>1359</v>
      </c>
      <c r="I458" s="26">
        <v>25000</v>
      </c>
      <c r="J458" s="196" t="s">
        <v>62</v>
      </c>
      <c r="K458" s="196" t="s">
        <v>63</v>
      </c>
      <c r="L458" s="107"/>
      <c r="M458" s="27" t="s">
        <v>126</v>
      </c>
      <c r="N458" s="26"/>
      <c r="O458" s="27" t="s">
        <v>59</v>
      </c>
    </row>
    <row r="459" spans="1:15" s="16" customFormat="1" ht="60" x14ac:dyDescent="0.2">
      <c r="A459" s="75" t="s">
        <v>79</v>
      </c>
      <c r="B459" s="117" t="s">
        <v>163</v>
      </c>
      <c r="C459" s="21" t="s">
        <v>1360</v>
      </c>
      <c r="D459" s="195">
        <v>27502</v>
      </c>
      <c r="E459" s="255" t="s">
        <v>162</v>
      </c>
      <c r="F459" s="20" t="s">
        <v>1361</v>
      </c>
      <c r="G459" s="195" t="s">
        <v>107</v>
      </c>
      <c r="H459" s="25" t="s">
        <v>1362</v>
      </c>
      <c r="I459" s="26">
        <v>8000</v>
      </c>
      <c r="J459" s="196" t="s">
        <v>62</v>
      </c>
      <c r="K459" s="196" t="s">
        <v>63</v>
      </c>
      <c r="L459" s="107"/>
      <c r="M459" s="27" t="s">
        <v>126</v>
      </c>
      <c r="N459" s="26"/>
      <c r="O459" s="27" t="s">
        <v>59</v>
      </c>
    </row>
    <row r="460" spans="1:15" s="16" customFormat="1" ht="75" x14ac:dyDescent="0.2">
      <c r="A460" s="75" t="s">
        <v>79</v>
      </c>
      <c r="B460" s="117" t="s">
        <v>163</v>
      </c>
      <c r="C460" s="200" t="s">
        <v>1363</v>
      </c>
      <c r="D460" s="195">
        <v>27502</v>
      </c>
      <c r="E460" s="255" t="s">
        <v>162</v>
      </c>
      <c r="F460" s="195" t="s">
        <v>1364</v>
      </c>
      <c r="G460" s="195" t="s">
        <v>107</v>
      </c>
      <c r="H460" s="201" t="s">
        <v>1344</v>
      </c>
      <c r="I460" s="26">
        <v>50000</v>
      </c>
      <c r="J460" s="196" t="s">
        <v>62</v>
      </c>
      <c r="K460" s="196" t="s">
        <v>63</v>
      </c>
      <c r="L460" s="107"/>
      <c r="M460" s="27" t="s">
        <v>126</v>
      </c>
      <c r="N460" s="26"/>
      <c r="O460" s="27" t="s">
        <v>59</v>
      </c>
    </row>
    <row r="461" spans="1:15" s="16" customFormat="1" ht="60" x14ac:dyDescent="0.2">
      <c r="A461" s="75" t="s">
        <v>79</v>
      </c>
      <c r="B461" s="117" t="s">
        <v>163</v>
      </c>
      <c r="C461" s="200" t="s">
        <v>1365</v>
      </c>
      <c r="D461" s="195">
        <v>26077</v>
      </c>
      <c r="E461" s="255" t="s">
        <v>162</v>
      </c>
      <c r="F461" s="195" t="s">
        <v>1366</v>
      </c>
      <c r="G461" s="195" t="s">
        <v>107</v>
      </c>
      <c r="H461" s="261" t="s">
        <v>755</v>
      </c>
      <c r="I461" s="26">
        <v>55000</v>
      </c>
      <c r="J461" s="196" t="s">
        <v>62</v>
      </c>
      <c r="K461" s="196" t="s">
        <v>63</v>
      </c>
      <c r="L461" s="107"/>
      <c r="M461" s="27" t="s">
        <v>126</v>
      </c>
      <c r="N461" s="26"/>
      <c r="O461" s="27" t="s">
        <v>59</v>
      </c>
    </row>
    <row r="462" spans="1:15" s="16" customFormat="1" ht="150" x14ac:dyDescent="0.2">
      <c r="A462" s="75" t="s">
        <v>79</v>
      </c>
      <c r="B462" s="117" t="s">
        <v>163</v>
      </c>
      <c r="C462" s="203" t="s">
        <v>1367</v>
      </c>
      <c r="D462" s="195">
        <v>26077</v>
      </c>
      <c r="E462" s="255" t="s">
        <v>162</v>
      </c>
      <c r="F462" s="195" t="s">
        <v>1368</v>
      </c>
      <c r="G462" s="195" t="s">
        <v>107</v>
      </c>
      <c r="H462" s="201">
        <v>15</v>
      </c>
      <c r="I462" s="26">
        <v>2000</v>
      </c>
      <c r="J462" s="196" t="s">
        <v>62</v>
      </c>
      <c r="K462" s="196" t="s">
        <v>63</v>
      </c>
      <c r="L462" s="107"/>
      <c r="M462" s="27" t="s">
        <v>126</v>
      </c>
      <c r="N462" s="26"/>
      <c r="O462" s="27" t="s">
        <v>59</v>
      </c>
    </row>
    <row r="463" spans="1:15" s="16" customFormat="1" ht="60" x14ac:dyDescent="0.2">
      <c r="A463" s="75" t="s">
        <v>79</v>
      </c>
      <c r="B463" s="117" t="s">
        <v>163</v>
      </c>
      <c r="C463" s="204" t="s">
        <v>1369</v>
      </c>
      <c r="D463" s="73">
        <v>26077</v>
      </c>
      <c r="E463" s="115" t="s">
        <v>162</v>
      </c>
      <c r="F463" s="20" t="s">
        <v>1370</v>
      </c>
      <c r="G463" s="20" t="s">
        <v>107</v>
      </c>
      <c r="H463" s="201">
        <v>10</v>
      </c>
      <c r="I463" s="26">
        <v>5000</v>
      </c>
      <c r="J463" s="196" t="s">
        <v>62</v>
      </c>
      <c r="K463" s="196" t="s">
        <v>63</v>
      </c>
      <c r="L463" s="27"/>
      <c r="M463" s="27" t="s">
        <v>126</v>
      </c>
      <c r="N463" s="26"/>
      <c r="O463" s="27" t="s">
        <v>59</v>
      </c>
    </row>
    <row r="464" spans="1:15" s="16" customFormat="1" ht="90" x14ac:dyDescent="0.2">
      <c r="A464" s="75" t="s">
        <v>79</v>
      </c>
      <c r="B464" s="117" t="s">
        <v>163</v>
      </c>
      <c r="C464" s="204" t="s">
        <v>1371</v>
      </c>
      <c r="D464" s="73">
        <v>26077</v>
      </c>
      <c r="E464" s="115" t="s">
        <v>162</v>
      </c>
      <c r="F464" s="20" t="s">
        <v>1372</v>
      </c>
      <c r="G464" s="20" t="s">
        <v>107</v>
      </c>
      <c r="H464" s="201">
        <v>7</v>
      </c>
      <c r="I464" s="26">
        <v>3000</v>
      </c>
      <c r="J464" s="196" t="s">
        <v>62</v>
      </c>
      <c r="K464" s="196" t="s">
        <v>63</v>
      </c>
      <c r="L464" s="27"/>
      <c r="M464" s="27" t="s">
        <v>126</v>
      </c>
      <c r="N464" s="26"/>
      <c r="O464" s="27" t="s">
        <v>59</v>
      </c>
    </row>
    <row r="465" spans="1:15" s="16" customFormat="1" ht="60" x14ac:dyDescent="0.2">
      <c r="A465" s="75" t="s">
        <v>79</v>
      </c>
      <c r="B465" s="117" t="s">
        <v>163</v>
      </c>
      <c r="C465" s="204" t="s">
        <v>1373</v>
      </c>
      <c r="D465" s="73">
        <v>26077</v>
      </c>
      <c r="E465" s="115" t="s">
        <v>162</v>
      </c>
      <c r="F465" s="20" t="s">
        <v>1374</v>
      </c>
      <c r="G465" s="20" t="s">
        <v>107</v>
      </c>
      <c r="H465" s="201">
        <v>5</v>
      </c>
      <c r="I465" s="26">
        <v>5000</v>
      </c>
      <c r="J465" s="196" t="s">
        <v>62</v>
      </c>
      <c r="K465" s="196" t="s">
        <v>63</v>
      </c>
      <c r="L465" s="27"/>
      <c r="M465" s="27" t="s">
        <v>126</v>
      </c>
      <c r="N465" s="26"/>
      <c r="O465" s="27" t="s">
        <v>59</v>
      </c>
    </row>
    <row r="466" spans="1:15" s="16" customFormat="1" ht="195" x14ac:dyDescent="0.2">
      <c r="A466" s="75" t="s">
        <v>79</v>
      </c>
      <c r="B466" s="117" t="s">
        <v>163</v>
      </c>
      <c r="C466" s="204" t="s">
        <v>1375</v>
      </c>
      <c r="D466" s="73">
        <v>26077</v>
      </c>
      <c r="E466" s="115" t="s">
        <v>162</v>
      </c>
      <c r="F466" s="20" t="s">
        <v>1376</v>
      </c>
      <c r="G466" s="20" t="s">
        <v>107</v>
      </c>
      <c r="H466" s="201">
        <v>2</v>
      </c>
      <c r="I466" s="26">
        <v>2000</v>
      </c>
      <c r="J466" s="196" t="s">
        <v>62</v>
      </c>
      <c r="K466" s="196" t="s">
        <v>63</v>
      </c>
      <c r="L466" s="27"/>
      <c r="M466" s="27" t="s">
        <v>126</v>
      </c>
      <c r="N466" s="26"/>
      <c r="O466" s="27" t="s">
        <v>59</v>
      </c>
    </row>
    <row r="467" spans="1:15" s="16" customFormat="1" ht="60" x14ac:dyDescent="0.2">
      <c r="A467" s="75" t="s">
        <v>79</v>
      </c>
      <c r="B467" s="117" t="s">
        <v>163</v>
      </c>
      <c r="C467" s="204" t="s">
        <v>1377</v>
      </c>
      <c r="D467" s="73">
        <v>27502</v>
      </c>
      <c r="E467" s="115" t="s">
        <v>162</v>
      </c>
      <c r="F467" s="20" t="s">
        <v>1378</v>
      </c>
      <c r="G467" s="20" t="s">
        <v>107</v>
      </c>
      <c r="H467" s="202">
        <v>8</v>
      </c>
      <c r="I467" s="26">
        <v>2500</v>
      </c>
      <c r="J467" s="196" t="s">
        <v>62</v>
      </c>
      <c r="K467" s="196" t="s">
        <v>75</v>
      </c>
      <c r="L467" s="27"/>
      <c r="M467" s="27" t="s">
        <v>126</v>
      </c>
      <c r="N467" s="26"/>
      <c r="O467" s="27" t="s">
        <v>59</v>
      </c>
    </row>
    <row r="468" spans="1:15" s="16" customFormat="1" ht="120" x14ac:dyDescent="0.2">
      <c r="A468" s="75" t="s">
        <v>79</v>
      </c>
      <c r="B468" s="117" t="s">
        <v>163</v>
      </c>
      <c r="C468" s="204" t="s">
        <v>1379</v>
      </c>
      <c r="D468" s="73">
        <v>1279</v>
      </c>
      <c r="E468" s="115" t="s">
        <v>162</v>
      </c>
      <c r="F468" s="20" t="s">
        <v>1380</v>
      </c>
      <c r="G468" s="20" t="s">
        <v>107</v>
      </c>
      <c r="H468" s="201">
        <v>1</v>
      </c>
      <c r="I468" s="26">
        <v>9000</v>
      </c>
      <c r="J468" s="196" t="s">
        <v>62</v>
      </c>
      <c r="K468" s="196" t="s">
        <v>63</v>
      </c>
      <c r="L468" s="27"/>
      <c r="M468" s="27" t="s">
        <v>126</v>
      </c>
      <c r="N468" s="26"/>
      <c r="O468" s="27" t="s">
        <v>59</v>
      </c>
    </row>
    <row r="469" spans="1:15" s="16" customFormat="1" ht="45" x14ac:dyDescent="0.2">
      <c r="A469" s="75" t="s">
        <v>79</v>
      </c>
      <c r="B469" s="117" t="s">
        <v>163</v>
      </c>
      <c r="C469" s="268" t="s">
        <v>1381</v>
      </c>
      <c r="D469" s="73">
        <v>26077</v>
      </c>
      <c r="E469" s="115" t="s">
        <v>162</v>
      </c>
      <c r="F469" s="20" t="s">
        <v>1382</v>
      </c>
      <c r="G469" s="20" t="s">
        <v>121</v>
      </c>
      <c r="H469" s="201">
        <v>1</v>
      </c>
      <c r="I469" s="26">
        <v>57000</v>
      </c>
      <c r="J469" s="196" t="s">
        <v>62</v>
      </c>
      <c r="K469" s="196" t="s">
        <v>63</v>
      </c>
      <c r="L469" s="107"/>
      <c r="M469" s="27" t="s">
        <v>126</v>
      </c>
      <c r="N469" s="26"/>
      <c r="O469" s="27" t="s">
        <v>59</v>
      </c>
    </row>
    <row r="470" spans="1:15" s="16" customFormat="1" ht="30" x14ac:dyDescent="0.2">
      <c r="A470" s="75" t="s">
        <v>79</v>
      </c>
      <c r="B470" s="117" t="s">
        <v>163</v>
      </c>
      <c r="C470" s="204" t="s">
        <v>1383</v>
      </c>
      <c r="D470" s="73">
        <v>14650</v>
      </c>
      <c r="E470" s="115" t="s">
        <v>162</v>
      </c>
      <c r="F470" s="20" t="s">
        <v>1384</v>
      </c>
      <c r="G470" s="20" t="s">
        <v>121</v>
      </c>
      <c r="H470" s="201">
        <v>300</v>
      </c>
      <c r="I470" s="26">
        <v>30000</v>
      </c>
      <c r="J470" s="196" t="s">
        <v>64</v>
      </c>
      <c r="K470" s="196" t="s">
        <v>75</v>
      </c>
      <c r="L470" s="107"/>
      <c r="M470" s="27" t="s">
        <v>126</v>
      </c>
      <c r="N470" s="26"/>
      <c r="O470" s="27" t="s">
        <v>59</v>
      </c>
    </row>
    <row r="471" spans="1:15" s="16" customFormat="1" ht="30" x14ac:dyDescent="0.2">
      <c r="A471" s="75" t="s">
        <v>79</v>
      </c>
      <c r="B471" s="117" t="s">
        <v>163</v>
      </c>
      <c r="C471" s="268" t="s">
        <v>1385</v>
      </c>
      <c r="D471" s="73">
        <v>455632</v>
      </c>
      <c r="E471" s="115" t="s">
        <v>162</v>
      </c>
      <c r="F471" s="20" t="s">
        <v>1386</v>
      </c>
      <c r="G471" s="20" t="s">
        <v>121</v>
      </c>
      <c r="H471" s="201">
        <v>250</v>
      </c>
      <c r="I471" s="26">
        <v>57000</v>
      </c>
      <c r="J471" s="196" t="s">
        <v>64</v>
      </c>
      <c r="K471" s="196" t="s">
        <v>75</v>
      </c>
      <c r="L471" s="107"/>
      <c r="M471" s="27" t="s">
        <v>126</v>
      </c>
      <c r="N471" s="26"/>
      <c r="O471" s="27" t="s">
        <v>59</v>
      </c>
    </row>
    <row r="472" spans="1:15" s="16" customFormat="1" ht="30" x14ac:dyDescent="0.2">
      <c r="A472" s="75" t="s">
        <v>79</v>
      </c>
      <c r="B472" s="117" t="s">
        <v>163</v>
      </c>
      <c r="C472" s="204" t="s">
        <v>1387</v>
      </c>
      <c r="D472" s="73">
        <v>451817</v>
      </c>
      <c r="E472" s="115" t="s">
        <v>162</v>
      </c>
      <c r="F472" s="20" t="s">
        <v>1386</v>
      </c>
      <c r="G472" s="20" t="s">
        <v>121</v>
      </c>
      <c r="H472" s="201">
        <v>250</v>
      </c>
      <c r="I472" s="26">
        <v>57000</v>
      </c>
      <c r="J472" s="196" t="s">
        <v>64</v>
      </c>
      <c r="K472" s="196" t="s">
        <v>75</v>
      </c>
      <c r="L472" s="107"/>
      <c r="M472" s="27" t="s">
        <v>126</v>
      </c>
      <c r="N472" s="26"/>
      <c r="O472" s="27" t="s">
        <v>59</v>
      </c>
    </row>
    <row r="473" spans="1:15" s="16" customFormat="1" ht="30" x14ac:dyDescent="0.2">
      <c r="A473" s="75" t="s">
        <v>79</v>
      </c>
      <c r="B473" s="117" t="s">
        <v>163</v>
      </c>
      <c r="C473" s="204" t="s">
        <v>1388</v>
      </c>
      <c r="D473" s="73">
        <v>482965</v>
      </c>
      <c r="E473" s="115" t="s">
        <v>162</v>
      </c>
      <c r="F473" s="20" t="s">
        <v>1389</v>
      </c>
      <c r="G473" s="20" t="s">
        <v>121</v>
      </c>
      <c r="H473" s="201">
        <v>200</v>
      </c>
      <c r="I473" s="26">
        <v>57000</v>
      </c>
      <c r="J473" s="196" t="s">
        <v>64</v>
      </c>
      <c r="K473" s="196" t="s">
        <v>63</v>
      </c>
      <c r="L473" s="107"/>
      <c r="M473" s="27" t="s">
        <v>126</v>
      </c>
      <c r="N473" s="26"/>
      <c r="O473" s="27" t="s">
        <v>59</v>
      </c>
    </row>
    <row r="474" spans="1:15" s="16" customFormat="1" ht="30" x14ac:dyDescent="0.2">
      <c r="A474" s="75" t="s">
        <v>79</v>
      </c>
      <c r="B474" s="117" t="s">
        <v>163</v>
      </c>
      <c r="C474" s="268" t="s">
        <v>1390</v>
      </c>
      <c r="D474" s="73">
        <v>482965</v>
      </c>
      <c r="E474" s="115" t="s">
        <v>162</v>
      </c>
      <c r="F474" s="20" t="s">
        <v>1391</v>
      </c>
      <c r="G474" s="20" t="s">
        <v>121</v>
      </c>
      <c r="H474" s="201">
        <v>200</v>
      </c>
      <c r="I474" s="26">
        <v>57000</v>
      </c>
      <c r="J474" s="196" t="s">
        <v>64</v>
      </c>
      <c r="K474" s="196" t="s">
        <v>63</v>
      </c>
      <c r="L474" s="107"/>
      <c r="M474" s="27" t="s">
        <v>126</v>
      </c>
      <c r="N474" s="26"/>
      <c r="O474" s="27" t="s">
        <v>59</v>
      </c>
    </row>
    <row r="475" spans="1:15" s="16" customFormat="1" ht="30" x14ac:dyDescent="0.2">
      <c r="A475" s="75" t="s">
        <v>79</v>
      </c>
      <c r="B475" s="117" t="s">
        <v>163</v>
      </c>
      <c r="C475" s="268" t="s">
        <v>1392</v>
      </c>
      <c r="D475" s="73">
        <v>356115</v>
      </c>
      <c r="E475" s="115" t="s">
        <v>162</v>
      </c>
      <c r="F475" s="20" t="s">
        <v>1384</v>
      </c>
      <c r="G475" s="20" t="s">
        <v>121</v>
      </c>
      <c r="H475" s="201">
        <v>15</v>
      </c>
      <c r="I475" s="26">
        <v>57000</v>
      </c>
      <c r="J475" s="196" t="s">
        <v>64</v>
      </c>
      <c r="K475" s="196" t="s">
        <v>84</v>
      </c>
      <c r="L475" s="107"/>
      <c r="M475" s="27" t="s">
        <v>126</v>
      </c>
      <c r="N475" s="26"/>
      <c r="O475" s="27" t="s">
        <v>59</v>
      </c>
    </row>
    <row r="476" spans="1:15" s="16" customFormat="1" ht="30" x14ac:dyDescent="0.2">
      <c r="A476" s="75" t="s">
        <v>79</v>
      </c>
      <c r="B476" s="117" t="s">
        <v>163</v>
      </c>
      <c r="C476" s="204" t="s">
        <v>1393</v>
      </c>
      <c r="D476" s="73">
        <v>356115</v>
      </c>
      <c r="E476" s="115" t="s">
        <v>162</v>
      </c>
      <c r="F476" s="20" t="s">
        <v>1384</v>
      </c>
      <c r="G476" s="20" t="s">
        <v>121</v>
      </c>
      <c r="H476" s="201">
        <v>15</v>
      </c>
      <c r="I476" s="26">
        <v>57000</v>
      </c>
      <c r="J476" s="196" t="s">
        <v>64</v>
      </c>
      <c r="K476" s="196" t="s">
        <v>84</v>
      </c>
      <c r="L476" s="107"/>
      <c r="M476" s="27" t="s">
        <v>126</v>
      </c>
      <c r="N476" s="26"/>
      <c r="O476" s="27" t="s">
        <v>59</v>
      </c>
    </row>
    <row r="477" spans="1:15" s="16" customFormat="1" ht="30" x14ac:dyDescent="0.2">
      <c r="A477" s="75" t="s">
        <v>79</v>
      </c>
      <c r="B477" s="117" t="s">
        <v>163</v>
      </c>
      <c r="C477" s="268" t="s">
        <v>1394</v>
      </c>
      <c r="D477" s="73" t="s">
        <v>1395</v>
      </c>
      <c r="E477" s="115" t="s">
        <v>162</v>
      </c>
      <c r="F477" s="20" t="s">
        <v>1396</v>
      </c>
      <c r="G477" s="20" t="s">
        <v>121</v>
      </c>
      <c r="H477" s="201">
        <v>200</v>
      </c>
      <c r="I477" s="199">
        <v>57000</v>
      </c>
      <c r="J477" s="196" t="s">
        <v>64</v>
      </c>
      <c r="K477" s="196" t="s">
        <v>75</v>
      </c>
      <c r="L477" s="107"/>
      <c r="M477" s="27" t="s">
        <v>126</v>
      </c>
      <c r="N477" s="26"/>
      <c r="O477" s="27" t="s">
        <v>59</v>
      </c>
    </row>
    <row r="478" spans="1:15" s="16" customFormat="1" ht="30" x14ac:dyDescent="0.2">
      <c r="A478" s="75" t="s">
        <v>79</v>
      </c>
      <c r="B478" s="117" t="s">
        <v>163</v>
      </c>
      <c r="C478" s="204" t="s">
        <v>1397</v>
      </c>
      <c r="D478" s="73">
        <v>433927</v>
      </c>
      <c r="E478" s="115" t="s">
        <v>162</v>
      </c>
      <c r="F478" s="20" t="s">
        <v>1398</v>
      </c>
      <c r="G478" s="20" t="s">
        <v>121</v>
      </c>
      <c r="H478" s="201">
        <v>50</v>
      </c>
      <c r="I478" s="199">
        <v>57000</v>
      </c>
      <c r="J478" s="196" t="s">
        <v>64</v>
      </c>
      <c r="K478" s="196" t="s">
        <v>75</v>
      </c>
      <c r="L478" s="107"/>
      <c r="M478" s="27" t="s">
        <v>126</v>
      </c>
      <c r="N478" s="26"/>
      <c r="O478" s="27" t="s">
        <v>59</v>
      </c>
    </row>
    <row r="479" spans="1:15" s="16" customFormat="1" ht="30" x14ac:dyDescent="0.2">
      <c r="A479" s="75" t="s">
        <v>79</v>
      </c>
      <c r="B479" s="117" t="s">
        <v>163</v>
      </c>
      <c r="C479" s="204" t="s">
        <v>1399</v>
      </c>
      <c r="D479" s="73">
        <v>44032</v>
      </c>
      <c r="E479" s="115" t="s">
        <v>162</v>
      </c>
      <c r="F479" s="20" t="s">
        <v>1400</v>
      </c>
      <c r="G479" s="20" t="s">
        <v>121</v>
      </c>
      <c r="H479" s="201">
        <v>30</v>
      </c>
      <c r="I479" s="26">
        <v>57000</v>
      </c>
      <c r="J479" s="196" t="s">
        <v>64</v>
      </c>
      <c r="K479" s="196" t="s">
        <v>75</v>
      </c>
      <c r="L479" s="107"/>
      <c r="M479" s="27" t="s">
        <v>126</v>
      </c>
      <c r="N479" s="26"/>
      <c r="O479" s="27" t="s">
        <v>59</v>
      </c>
    </row>
    <row r="480" spans="1:15" s="16" customFormat="1" ht="30" x14ac:dyDescent="0.2">
      <c r="A480" s="75" t="s">
        <v>79</v>
      </c>
      <c r="B480" s="117" t="s">
        <v>163</v>
      </c>
      <c r="C480" s="204" t="s">
        <v>1401</v>
      </c>
      <c r="D480" s="73">
        <v>44032</v>
      </c>
      <c r="E480" s="115" t="s">
        <v>162</v>
      </c>
      <c r="F480" s="20" t="s">
        <v>1398</v>
      </c>
      <c r="G480" s="20" t="s">
        <v>121</v>
      </c>
      <c r="H480" s="201">
        <v>30</v>
      </c>
      <c r="I480" s="26">
        <v>57000</v>
      </c>
      <c r="J480" s="196" t="s">
        <v>64</v>
      </c>
      <c r="K480" s="196" t="s">
        <v>75</v>
      </c>
      <c r="L480" s="107"/>
      <c r="M480" s="27" t="s">
        <v>126</v>
      </c>
      <c r="N480" s="26"/>
      <c r="O480" s="27" t="s">
        <v>59</v>
      </c>
    </row>
    <row r="481" spans="1:15" s="16" customFormat="1" ht="30" x14ac:dyDescent="0.2">
      <c r="A481" s="75" t="s">
        <v>79</v>
      </c>
      <c r="B481" s="117" t="s">
        <v>163</v>
      </c>
      <c r="C481" s="204" t="s">
        <v>1402</v>
      </c>
      <c r="D481" s="73" t="s">
        <v>1403</v>
      </c>
      <c r="E481" s="115" t="s">
        <v>162</v>
      </c>
      <c r="F481" s="20" t="s">
        <v>1398</v>
      </c>
      <c r="G481" s="20" t="s">
        <v>121</v>
      </c>
      <c r="H481" s="201">
        <v>35</v>
      </c>
      <c r="I481" s="26">
        <v>15000</v>
      </c>
      <c r="J481" s="196" t="s">
        <v>64</v>
      </c>
      <c r="K481" s="196" t="s">
        <v>75</v>
      </c>
      <c r="L481" s="107"/>
      <c r="M481" s="27" t="s">
        <v>126</v>
      </c>
      <c r="N481" s="26"/>
      <c r="O481" s="27" t="s">
        <v>59</v>
      </c>
    </row>
    <row r="482" spans="1:15" s="16" customFormat="1" ht="105" x14ac:dyDescent="0.2">
      <c r="A482" s="75" t="s">
        <v>79</v>
      </c>
      <c r="B482" s="117" t="s">
        <v>163</v>
      </c>
      <c r="C482" s="204" t="s">
        <v>1404</v>
      </c>
      <c r="D482" s="73">
        <v>443472</v>
      </c>
      <c r="E482" s="115" t="s">
        <v>162</v>
      </c>
      <c r="F482" s="20" t="s">
        <v>1398</v>
      </c>
      <c r="G482" s="20" t="s">
        <v>121</v>
      </c>
      <c r="H482" s="201">
        <v>700</v>
      </c>
      <c r="I482" s="199">
        <v>57000</v>
      </c>
      <c r="J482" s="196" t="s">
        <v>64</v>
      </c>
      <c r="K482" s="196" t="s">
        <v>75</v>
      </c>
      <c r="L482" s="107"/>
      <c r="M482" s="27" t="s">
        <v>126</v>
      </c>
      <c r="N482" s="26"/>
      <c r="O482" s="27" t="s">
        <v>59</v>
      </c>
    </row>
    <row r="483" spans="1:15" s="16" customFormat="1" ht="90" x14ac:dyDescent="0.2">
      <c r="A483" s="75" t="s">
        <v>79</v>
      </c>
      <c r="B483" s="117" t="s">
        <v>163</v>
      </c>
      <c r="C483" s="204" t="s">
        <v>1405</v>
      </c>
      <c r="D483" s="73">
        <v>16898</v>
      </c>
      <c r="E483" s="115" t="s">
        <v>162</v>
      </c>
      <c r="F483" s="20" t="s">
        <v>1406</v>
      </c>
      <c r="G483" s="20" t="s">
        <v>121</v>
      </c>
      <c r="H483" s="201">
        <v>500</v>
      </c>
      <c r="I483" s="199">
        <v>57000</v>
      </c>
      <c r="J483" s="196" t="s">
        <v>64</v>
      </c>
      <c r="K483" s="196" t="s">
        <v>75</v>
      </c>
      <c r="L483" s="107"/>
      <c r="M483" s="27" t="s">
        <v>126</v>
      </c>
      <c r="N483" s="26"/>
      <c r="O483" s="27" t="s">
        <v>59</v>
      </c>
    </row>
    <row r="484" spans="1:15" s="16" customFormat="1" ht="105" x14ac:dyDescent="0.2">
      <c r="A484" s="75" t="s">
        <v>79</v>
      </c>
      <c r="B484" s="117" t="s">
        <v>163</v>
      </c>
      <c r="C484" s="204" t="s">
        <v>1407</v>
      </c>
      <c r="D484" s="73">
        <v>18982</v>
      </c>
      <c r="E484" s="115" t="s">
        <v>162</v>
      </c>
      <c r="F484" s="20" t="s">
        <v>1408</v>
      </c>
      <c r="G484" s="20" t="s">
        <v>121</v>
      </c>
      <c r="H484" s="201">
        <v>300</v>
      </c>
      <c r="I484" s="199">
        <v>57000</v>
      </c>
      <c r="J484" s="196" t="s">
        <v>64</v>
      </c>
      <c r="K484" s="196" t="s">
        <v>63</v>
      </c>
      <c r="L484" s="107"/>
      <c r="M484" s="27" t="s">
        <v>126</v>
      </c>
      <c r="N484" s="26"/>
      <c r="O484" s="27" t="s">
        <v>59</v>
      </c>
    </row>
    <row r="485" spans="1:15" s="16" customFormat="1" ht="30" x14ac:dyDescent="0.2">
      <c r="A485" s="75" t="s">
        <v>79</v>
      </c>
      <c r="B485" s="117" t="s">
        <v>163</v>
      </c>
      <c r="C485" s="204" t="s">
        <v>1409</v>
      </c>
      <c r="D485" s="73">
        <v>431978</v>
      </c>
      <c r="E485" s="115" t="s">
        <v>162</v>
      </c>
      <c r="F485" s="20" t="s">
        <v>1398</v>
      </c>
      <c r="G485" s="20" t="s">
        <v>121</v>
      </c>
      <c r="H485" s="201">
        <v>100</v>
      </c>
      <c r="I485" s="199">
        <v>15000</v>
      </c>
      <c r="J485" s="196" t="s">
        <v>64</v>
      </c>
      <c r="K485" s="196" t="s">
        <v>75</v>
      </c>
      <c r="L485" s="107"/>
      <c r="M485" s="27" t="s">
        <v>126</v>
      </c>
      <c r="N485" s="26"/>
      <c r="O485" s="27" t="s">
        <v>59</v>
      </c>
    </row>
    <row r="486" spans="1:15" s="16" customFormat="1" ht="30" x14ac:dyDescent="0.2">
      <c r="A486" s="75" t="s">
        <v>79</v>
      </c>
      <c r="B486" s="117" t="s">
        <v>163</v>
      </c>
      <c r="C486" s="204" t="s">
        <v>1410</v>
      </c>
      <c r="D486" s="73">
        <v>365818</v>
      </c>
      <c r="E486" s="115" t="s">
        <v>162</v>
      </c>
      <c r="F486" s="20" t="s">
        <v>1398</v>
      </c>
      <c r="G486" s="20" t="s">
        <v>121</v>
      </c>
      <c r="H486" s="201">
        <v>50</v>
      </c>
      <c r="I486" s="199">
        <v>57000</v>
      </c>
      <c r="J486" s="196" t="s">
        <v>64</v>
      </c>
      <c r="K486" s="196" t="s">
        <v>75</v>
      </c>
      <c r="L486" s="107"/>
      <c r="M486" s="27" t="s">
        <v>126</v>
      </c>
      <c r="N486" s="26"/>
      <c r="O486" s="27" t="s">
        <v>59</v>
      </c>
    </row>
    <row r="487" spans="1:15" s="16" customFormat="1" ht="30" x14ac:dyDescent="0.2">
      <c r="A487" s="75" t="s">
        <v>79</v>
      </c>
      <c r="B487" s="117" t="s">
        <v>163</v>
      </c>
      <c r="C487" s="204" t="s">
        <v>1411</v>
      </c>
      <c r="D487" s="73">
        <v>365818</v>
      </c>
      <c r="E487" s="115" t="s">
        <v>162</v>
      </c>
      <c r="F487" s="20" t="s">
        <v>1398</v>
      </c>
      <c r="G487" s="20" t="s">
        <v>121</v>
      </c>
      <c r="H487" s="201">
        <v>50</v>
      </c>
      <c r="I487" s="199">
        <v>57000</v>
      </c>
      <c r="J487" s="196" t="s">
        <v>64</v>
      </c>
      <c r="K487" s="196" t="s">
        <v>75</v>
      </c>
      <c r="L487" s="107"/>
      <c r="M487" s="27" t="s">
        <v>126</v>
      </c>
      <c r="N487" s="26"/>
      <c r="O487" s="27" t="s">
        <v>59</v>
      </c>
    </row>
    <row r="488" spans="1:15" s="16" customFormat="1" ht="30" x14ac:dyDescent="0.2">
      <c r="A488" s="75" t="s">
        <v>79</v>
      </c>
      <c r="B488" s="117" t="s">
        <v>163</v>
      </c>
      <c r="C488" s="204" t="s">
        <v>1412</v>
      </c>
      <c r="D488" s="73">
        <v>365818</v>
      </c>
      <c r="E488" s="115" t="s">
        <v>162</v>
      </c>
      <c r="F488" s="20" t="s">
        <v>1398</v>
      </c>
      <c r="G488" s="20" t="s">
        <v>121</v>
      </c>
      <c r="H488" s="201">
        <v>100</v>
      </c>
      <c r="I488" s="199">
        <v>57000</v>
      </c>
      <c r="J488" s="196" t="s">
        <v>64</v>
      </c>
      <c r="K488" s="196" t="s">
        <v>75</v>
      </c>
      <c r="L488" s="107"/>
      <c r="M488" s="27" t="s">
        <v>126</v>
      </c>
      <c r="N488" s="26"/>
      <c r="O488" s="27" t="s">
        <v>59</v>
      </c>
    </row>
    <row r="489" spans="1:15" s="16" customFormat="1" ht="60" x14ac:dyDescent="0.2">
      <c r="A489" s="75" t="s">
        <v>79</v>
      </c>
      <c r="B489" s="117" t="s">
        <v>163</v>
      </c>
      <c r="C489" s="204" t="s">
        <v>1413</v>
      </c>
      <c r="D489" s="73" t="s">
        <v>731</v>
      </c>
      <c r="E489" s="115" t="s">
        <v>162</v>
      </c>
      <c r="F489" s="20" t="s">
        <v>1414</v>
      </c>
      <c r="G489" s="20" t="s">
        <v>107</v>
      </c>
      <c r="H489" s="201">
        <v>5</v>
      </c>
      <c r="I489" s="199">
        <v>12500</v>
      </c>
      <c r="J489" s="196" t="s">
        <v>64</v>
      </c>
      <c r="K489" s="196" t="s">
        <v>63</v>
      </c>
      <c r="L489" s="107"/>
      <c r="M489" s="27" t="s">
        <v>126</v>
      </c>
      <c r="N489" s="26"/>
      <c r="O489" s="27" t="s">
        <v>59</v>
      </c>
    </row>
    <row r="490" spans="1:15" s="16" customFormat="1" ht="30" x14ac:dyDescent="0.2">
      <c r="A490" s="75" t="s">
        <v>79</v>
      </c>
      <c r="B490" s="117" t="s">
        <v>163</v>
      </c>
      <c r="C490" s="204" t="s">
        <v>1415</v>
      </c>
      <c r="D490" s="73">
        <v>260083</v>
      </c>
      <c r="E490" s="115" t="s">
        <v>162</v>
      </c>
      <c r="F490" s="20" t="s">
        <v>1416</v>
      </c>
      <c r="G490" s="20" t="s">
        <v>121</v>
      </c>
      <c r="H490" s="201">
        <v>250</v>
      </c>
      <c r="I490" s="199">
        <v>57000</v>
      </c>
      <c r="J490" s="196" t="s">
        <v>64</v>
      </c>
      <c r="K490" s="196" t="s">
        <v>75</v>
      </c>
      <c r="L490" s="107"/>
      <c r="M490" s="27" t="s">
        <v>126</v>
      </c>
      <c r="N490" s="26"/>
      <c r="O490" s="27" t="s">
        <v>59</v>
      </c>
    </row>
    <row r="491" spans="1:15" s="16" customFormat="1" ht="30" x14ac:dyDescent="0.2">
      <c r="A491" s="75" t="s">
        <v>79</v>
      </c>
      <c r="B491" s="117" t="s">
        <v>163</v>
      </c>
      <c r="C491" s="204" t="s">
        <v>1417</v>
      </c>
      <c r="D491" s="73">
        <v>260083</v>
      </c>
      <c r="E491" s="115" t="s">
        <v>162</v>
      </c>
      <c r="F491" s="20" t="s">
        <v>1416</v>
      </c>
      <c r="G491" s="20" t="s">
        <v>121</v>
      </c>
      <c r="H491" s="201">
        <v>50</v>
      </c>
      <c r="I491" s="199">
        <v>15000</v>
      </c>
      <c r="J491" s="196" t="s">
        <v>64</v>
      </c>
      <c r="K491" s="196" t="s">
        <v>75</v>
      </c>
      <c r="L491" s="107"/>
      <c r="M491" s="27" t="s">
        <v>126</v>
      </c>
      <c r="N491" s="26"/>
      <c r="O491" s="27" t="s">
        <v>59</v>
      </c>
    </row>
    <row r="492" spans="1:15" s="16" customFormat="1" ht="30" x14ac:dyDescent="0.2">
      <c r="A492" s="75" t="s">
        <v>79</v>
      </c>
      <c r="B492" s="117" t="s">
        <v>163</v>
      </c>
      <c r="C492" s="204" t="s">
        <v>1418</v>
      </c>
      <c r="D492" s="73">
        <v>260083</v>
      </c>
      <c r="E492" s="115" t="s">
        <v>162</v>
      </c>
      <c r="F492" s="20" t="s">
        <v>1416</v>
      </c>
      <c r="G492" s="20" t="s">
        <v>121</v>
      </c>
      <c r="H492" s="201">
        <v>100</v>
      </c>
      <c r="I492" s="199">
        <v>57000</v>
      </c>
      <c r="J492" s="196" t="s">
        <v>64</v>
      </c>
      <c r="K492" s="196" t="s">
        <v>75</v>
      </c>
      <c r="L492" s="107"/>
      <c r="M492" s="27" t="s">
        <v>126</v>
      </c>
      <c r="N492" s="26"/>
      <c r="O492" s="27" t="s">
        <v>59</v>
      </c>
    </row>
    <row r="493" spans="1:15" s="16" customFormat="1" ht="30" x14ac:dyDescent="0.2">
      <c r="A493" s="75" t="s">
        <v>79</v>
      </c>
      <c r="B493" s="117" t="s">
        <v>163</v>
      </c>
      <c r="C493" s="204" t="s">
        <v>1419</v>
      </c>
      <c r="D493" s="73">
        <v>254887</v>
      </c>
      <c r="E493" s="115" t="s">
        <v>162</v>
      </c>
      <c r="F493" s="20" t="s">
        <v>1416</v>
      </c>
      <c r="G493" s="20" t="s">
        <v>121</v>
      </c>
      <c r="H493" s="201">
        <v>2500</v>
      </c>
      <c r="I493" s="199">
        <v>40000</v>
      </c>
      <c r="J493" s="196" t="s">
        <v>64</v>
      </c>
      <c r="K493" s="196" t="s">
        <v>75</v>
      </c>
      <c r="L493" s="107"/>
      <c r="M493" s="27" t="s">
        <v>126</v>
      </c>
      <c r="N493" s="26"/>
      <c r="O493" s="27" t="s">
        <v>59</v>
      </c>
    </row>
    <row r="494" spans="1:15" s="16" customFormat="1" ht="30" x14ac:dyDescent="0.2">
      <c r="A494" s="75" t="s">
        <v>79</v>
      </c>
      <c r="B494" s="117" t="s">
        <v>163</v>
      </c>
      <c r="C494" s="268" t="s">
        <v>1420</v>
      </c>
      <c r="D494" s="73">
        <v>438620</v>
      </c>
      <c r="E494" s="115" t="s">
        <v>162</v>
      </c>
      <c r="F494" s="20" t="s">
        <v>1416</v>
      </c>
      <c r="G494" s="20" t="s">
        <v>121</v>
      </c>
      <c r="H494" s="201">
        <v>300</v>
      </c>
      <c r="I494" s="199">
        <v>35000</v>
      </c>
      <c r="J494" s="196" t="s">
        <v>64</v>
      </c>
      <c r="K494" s="196" t="s">
        <v>75</v>
      </c>
      <c r="L494" s="107"/>
      <c r="M494" s="27" t="s">
        <v>126</v>
      </c>
      <c r="N494" s="26"/>
      <c r="O494" s="27" t="s">
        <v>59</v>
      </c>
    </row>
    <row r="495" spans="1:15" s="16" customFormat="1" ht="60" x14ac:dyDescent="0.2">
      <c r="A495" s="75" t="s">
        <v>79</v>
      </c>
      <c r="B495" s="117" t="s">
        <v>163</v>
      </c>
      <c r="C495" s="268" t="s">
        <v>1421</v>
      </c>
      <c r="D495" s="73">
        <v>18139</v>
      </c>
      <c r="E495" s="115" t="s">
        <v>162</v>
      </c>
      <c r="F495" s="20" t="s">
        <v>1422</v>
      </c>
      <c r="G495" s="20" t="s">
        <v>107</v>
      </c>
      <c r="H495" s="201" t="s">
        <v>1423</v>
      </c>
      <c r="I495" s="26">
        <v>2160</v>
      </c>
      <c r="J495" s="196" t="s">
        <v>64</v>
      </c>
      <c r="K495" s="196" t="s">
        <v>63</v>
      </c>
      <c r="L495" s="107"/>
      <c r="M495" s="27" t="s">
        <v>126</v>
      </c>
      <c r="N495" s="26"/>
      <c r="O495" s="27" t="s">
        <v>59</v>
      </c>
    </row>
    <row r="496" spans="1:15" s="16" customFormat="1" ht="60" x14ac:dyDescent="0.2">
      <c r="A496" s="75" t="s">
        <v>79</v>
      </c>
      <c r="B496" s="117" t="s">
        <v>163</v>
      </c>
      <c r="C496" s="268" t="s">
        <v>1424</v>
      </c>
      <c r="D496" s="73">
        <v>27740</v>
      </c>
      <c r="E496" s="115" t="s">
        <v>162</v>
      </c>
      <c r="F496" s="20" t="s">
        <v>1425</v>
      </c>
      <c r="G496" s="20" t="s">
        <v>107</v>
      </c>
      <c r="H496" s="202">
        <v>5</v>
      </c>
      <c r="I496" s="26">
        <v>55000</v>
      </c>
      <c r="J496" s="196" t="s">
        <v>62</v>
      </c>
      <c r="K496" s="196" t="s">
        <v>63</v>
      </c>
      <c r="L496" s="107"/>
      <c r="M496" s="27" t="s">
        <v>126</v>
      </c>
      <c r="N496" s="26"/>
      <c r="O496" s="27" t="s">
        <v>59</v>
      </c>
    </row>
    <row r="497" spans="1:15" s="16" customFormat="1" ht="75" x14ac:dyDescent="0.2">
      <c r="A497" s="75" t="s">
        <v>79</v>
      </c>
      <c r="B497" s="117" t="s">
        <v>163</v>
      </c>
      <c r="C497" s="268" t="s">
        <v>1426</v>
      </c>
      <c r="D497" s="73">
        <v>604598</v>
      </c>
      <c r="E497" s="115" t="s">
        <v>162</v>
      </c>
      <c r="F497" s="20" t="s">
        <v>1427</v>
      </c>
      <c r="G497" s="20" t="s">
        <v>82</v>
      </c>
      <c r="H497" s="201">
        <v>2</v>
      </c>
      <c r="I497" s="26">
        <v>40000</v>
      </c>
      <c r="J497" s="196" t="s">
        <v>64</v>
      </c>
      <c r="K497" s="196" t="s">
        <v>75</v>
      </c>
      <c r="L497" s="107"/>
      <c r="M497" s="27" t="s">
        <v>126</v>
      </c>
      <c r="N497" s="26"/>
      <c r="O497" s="27" t="s">
        <v>59</v>
      </c>
    </row>
    <row r="498" spans="1:15" s="16" customFormat="1" ht="30" x14ac:dyDescent="0.2">
      <c r="A498" s="75" t="s">
        <v>79</v>
      </c>
      <c r="B498" s="117" t="s">
        <v>163</v>
      </c>
      <c r="C498" s="268" t="s">
        <v>1428</v>
      </c>
      <c r="D498" s="73">
        <v>400478</v>
      </c>
      <c r="E498" s="115" t="s">
        <v>162</v>
      </c>
      <c r="F498" s="20" t="s">
        <v>1416</v>
      </c>
      <c r="G498" s="20" t="s">
        <v>121</v>
      </c>
      <c r="H498" s="201">
        <v>100</v>
      </c>
      <c r="I498" s="26">
        <v>15000</v>
      </c>
      <c r="J498" s="196" t="s">
        <v>64</v>
      </c>
      <c r="K498" s="196" t="s">
        <v>84</v>
      </c>
      <c r="L498" s="107"/>
      <c r="M498" s="27" t="s">
        <v>126</v>
      </c>
      <c r="N498" s="26"/>
      <c r="O498" s="27" t="s">
        <v>59</v>
      </c>
    </row>
    <row r="499" spans="1:15" s="16" customFormat="1" ht="30" x14ac:dyDescent="0.2">
      <c r="A499" s="75" t="s">
        <v>79</v>
      </c>
      <c r="B499" s="117" t="s">
        <v>163</v>
      </c>
      <c r="C499" s="204" t="s">
        <v>1429</v>
      </c>
      <c r="D499" s="73">
        <v>150812</v>
      </c>
      <c r="E499" s="115" t="s">
        <v>162</v>
      </c>
      <c r="F499" s="20" t="s">
        <v>1416</v>
      </c>
      <c r="G499" s="20" t="s">
        <v>121</v>
      </c>
      <c r="H499" s="201">
        <v>38</v>
      </c>
      <c r="I499" s="26">
        <v>57000</v>
      </c>
      <c r="J499" s="196" t="s">
        <v>64</v>
      </c>
      <c r="K499" s="196" t="s">
        <v>84</v>
      </c>
      <c r="L499" s="107"/>
      <c r="M499" s="27" t="s">
        <v>126</v>
      </c>
      <c r="N499" s="26"/>
      <c r="O499" s="27" t="s">
        <v>59</v>
      </c>
    </row>
    <row r="500" spans="1:15" s="16" customFormat="1" ht="60" x14ac:dyDescent="0.2">
      <c r="A500" s="75" t="s">
        <v>79</v>
      </c>
      <c r="B500" s="117" t="s">
        <v>163</v>
      </c>
      <c r="C500" s="204" t="s">
        <v>1430</v>
      </c>
      <c r="D500" s="73">
        <v>480277</v>
      </c>
      <c r="E500" s="115" t="s">
        <v>162</v>
      </c>
      <c r="F500" s="20" t="s">
        <v>1431</v>
      </c>
      <c r="G500" s="20" t="s">
        <v>121</v>
      </c>
      <c r="H500" s="201">
        <v>5</v>
      </c>
      <c r="I500" s="26">
        <v>25000</v>
      </c>
      <c r="J500" s="196" t="s">
        <v>64</v>
      </c>
      <c r="K500" s="196" t="s">
        <v>75</v>
      </c>
      <c r="L500" s="107"/>
      <c r="M500" s="27" t="s">
        <v>126</v>
      </c>
      <c r="N500" s="26"/>
      <c r="O500" s="27" t="s">
        <v>59</v>
      </c>
    </row>
    <row r="501" spans="1:15" s="16" customFormat="1" ht="45" x14ac:dyDescent="0.2">
      <c r="A501" s="75" t="s">
        <v>79</v>
      </c>
      <c r="B501" s="117" t="s">
        <v>163</v>
      </c>
      <c r="C501" s="205" t="s">
        <v>1432</v>
      </c>
      <c r="D501" s="73">
        <v>27324</v>
      </c>
      <c r="E501" s="58" t="s">
        <v>162</v>
      </c>
      <c r="F501" s="20" t="s">
        <v>1433</v>
      </c>
      <c r="G501" s="20" t="s">
        <v>121</v>
      </c>
      <c r="H501" s="25" t="s">
        <v>1434</v>
      </c>
      <c r="I501" s="26">
        <v>57000</v>
      </c>
      <c r="J501" s="27" t="s">
        <v>64</v>
      </c>
      <c r="K501" s="196" t="s">
        <v>75</v>
      </c>
      <c r="L501" s="107"/>
      <c r="M501" s="27" t="s">
        <v>126</v>
      </c>
      <c r="N501" s="26"/>
      <c r="O501" s="27" t="s">
        <v>59</v>
      </c>
    </row>
    <row r="502" spans="1:15" s="16" customFormat="1" ht="90" x14ac:dyDescent="0.25">
      <c r="A502" s="246" t="s">
        <v>79</v>
      </c>
      <c r="B502" s="117" t="s">
        <v>102</v>
      </c>
      <c r="C502" s="188" t="s">
        <v>1435</v>
      </c>
      <c r="D502" s="73">
        <v>9835</v>
      </c>
      <c r="E502" s="58" t="s">
        <v>174</v>
      </c>
      <c r="F502" s="73" t="s">
        <v>1436</v>
      </c>
      <c r="G502" s="189" t="s">
        <v>128</v>
      </c>
      <c r="H502" s="75" t="s">
        <v>1437</v>
      </c>
      <c r="I502" s="110">
        <v>50000</v>
      </c>
      <c r="J502" s="107" t="s">
        <v>1301</v>
      </c>
      <c r="K502" s="27" t="s">
        <v>63</v>
      </c>
      <c r="L502" s="190"/>
      <c r="M502" s="27" t="s">
        <v>126</v>
      </c>
      <c r="N502" s="26"/>
      <c r="O502" s="27" t="s">
        <v>59</v>
      </c>
    </row>
    <row r="503" spans="1:15" s="16" customFormat="1" ht="75" x14ac:dyDescent="0.2">
      <c r="A503" s="246" t="s">
        <v>79</v>
      </c>
      <c r="B503" s="117" t="s">
        <v>102</v>
      </c>
      <c r="C503" s="73" t="s">
        <v>1438</v>
      </c>
      <c r="D503" s="73">
        <v>6751</v>
      </c>
      <c r="E503" s="58" t="s">
        <v>174</v>
      </c>
      <c r="F503" s="73" t="s">
        <v>1439</v>
      </c>
      <c r="G503" s="73" t="s">
        <v>128</v>
      </c>
      <c r="H503" s="75" t="s">
        <v>1440</v>
      </c>
      <c r="I503" s="110">
        <v>60000</v>
      </c>
      <c r="J503" s="107" t="s">
        <v>64</v>
      </c>
      <c r="K503" s="27" t="s">
        <v>63</v>
      </c>
      <c r="L503" s="107"/>
      <c r="M503" s="27" t="s">
        <v>126</v>
      </c>
      <c r="N503" s="26"/>
      <c r="O503" s="27" t="s">
        <v>59</v>
      </c>
    </row>
    <row r="504" spans="1:15" s="16" customFormat="1" ht="45" x14ac:dyDescent="0.2">
      <c r="A504" s="75" t="s">
        <v>79</v>
      </c>
      <c r="B504" s="117" t="s">
        <v>102</v>
      </c>
      <c r="C504" s="73" t="s">
        <v>1441</v>
      </c>
      <c r="D504" s="73">
        <v>19631</v>
      </c>
      <c r="E504" s="58" t="s">
        <v>174</v>
      </c>
      <c r="F504" s="73" t="s">
        <v>1442</v>
      </c>
      <c r="G504" s="73" t="s">
        <v>128</v>
      </c>
      <c r="H504" s="75">
        <v>20</v>
      </c>
      <c r="I504" s="110">
        <v>40000</v>
      </c>
      <c r="J504" s="107" t="s">
        <v>64</v>
      </c>
      <c r="K504" s="27" t="s">
        <v>63</v>
      </c>
      <c r="L504" s="107"/>
      <c r="M504" s="27" t="s">
        <v>126</v>
      </c>
      <c r="N504" s="26"/>
      <c r="O504" s="27" t="s">
        <v>59</v>
      </c>
    </row>
    <row r="505" spans="1:15" s="16" customFormat="1" ht="75" x14ac:dyDescent="0.2">
      <c r="A505" s="75" t="s">
        <v>79</v>
      </c>
      <c r="B505" s="117" t="s">
        <v>102</v>
      </c>
      <c r="C505" s="105" t="s">
        <v>1443</v>
      </c>
      <c r="D505" s="129" t="s">
        <v>1444</v>
      </c>
      <c r="E505" s="58" t="s">
        <v>174</v>
      </c>
      <c r="F505" s="105" t="s">
        <v>1445</v>
      </c>
      <c r="G505" s="73" t="s">
        <v>128</v>
      </c>
      <c r="H505" s="108" t="s">
        <v>1446</v>
      </c>
      <c r="I505" s="26">
        <v>50000</v>
      </c>
      <c r="J505" s="107" t="s">
        <v>64</v>
      </c>
      <c r="K505" s="27" t="s">
        <v>63</v>
      </c>
      <c r="L505" s="27"/>
      <c r="M505" s="27" t="s">
        <v>126</v>
      </c>
      <c r="N505" s="26"/>
      <c r="O505" s="27" t="s">
        <v>59</v>
      </c>
    </row>
    <row r="506" spans="1:15" s="16" customFormat="1" ht="45" x14ac:dyDescent="0.2">
      <c r="A506" s="75" t="s">
        <v>79</v>
      </c>
      <c r="B506" s="117" t="s">
        <v>102</v>
      </c>
      <c r="C506" s="105" t="s">
        <v>1447</v>
      </c>
      <c r="D506" s="20" t="s">
        <v>1448</v>
      </c>
      <c r="E506" s="58" t="s">
        <v>174</v>
      </c>
      <c r="F506" s="105" t="s">
        <v>1449</v>
      </c>
      <c r="G506" s="73" t="s">
        <v>128</v>
      </c>
      <c r="H506" s="108">
        <v>1</v>
      </c>
      <c r="I506" s="26">
        <v>5000</v>
      </c>
      <c r="J506" s="107" t="s">
        <v>64</v>
      </c>
      <c r="K506" s="27" t="s">
        <v>63</v>
      </c>
      <c r="L506" s="27"/>
      <c r="M506" s="27" t="s">
        <v>126</v>
      </c>
      <c r="N506" s="26"/>
      <c r="O506" s="27" t="s">
        <v>59</v>
      </c>
    </row>
    <row r="507" spans="1:15" s="16" customFormat="1" ht="120" x14ac:dyDescent="0.2">
      <c r="A507" s="75" t="s">
        <v>79</v>
      </c>
      <c r="B507" s="117" t="s">
        <v>102</v>
      </c>
      <c r="C507" s="105" t="s">
        <v>1450</v>
      </c>
      <c r="D507" s="20" t="s">
        <v>1451</v>
      </c>
      <c r="E507" s="58" t="s">
        <v>174</v>
      </c>
      <c r="F507" s="105" t="s">
        <v>1452</v>
      </c>
      <c r="G507" s="73" t="s">
        <v>128</v>
      </c>
      <c r="H507" s="283" t="s">
        <v>1453</v>
      </c>
      <c r="I507" s="26">
        <v>30000</v>
      </c>
      <c r="J507" s="107" t="s">
        <v>64</v>
      </c>
      <c r="K507" s="27" t="s">
        <v>63</v>
      </c>
      <c r="L507" s="27"/>
      <c r="M507" s="27" t="s">
        <v>126</v>
      </c>
      <c r="N507" s="26"/>
      <c r="O507" s="27" t="s">
        <v>59</v>
      </c>
    </row>
    <row r="508" spans="1:15" s="16" customFormat="1" ht="120" x14ac:dyDescent="0.2">
      <c r="A508" s="75" t="s">
        <v>79</v>
      </c>
      <c r="B508" s="117" t="s">
        <v>102</v>
      </c>
      <c r="C508" s="73" t="s">
        <v>1454</v>
      </c>
      <c r="D508" s="73"/>
      <c r="E508" s="115" t="s">
        <v>174</v>
      </c>
      <c r="F508" s="73" t="s">
        <v>1455</v>
      </c>
      <c r="G508" s="73" t="s">
        <v>128</v>
      </c>
      <c r="H508" s="246" t="s">
        <v>1456</v>
      </c>
      <c r="I508" s="110">
        <v>150000</v>
      </c>
      <c r="J508" s="107" t="s">
        <v>64</v>
      </c>
      <c r="K508" s="27" t="s">
        <v>63</v>
      </c>
      <c r="L508" s="107"/>
      <c r="M508" s="27" t="s">
        <v>126</v>
      </c>
      <c r="N508" s="26"/>
      <c r="O508" s="27" t="s">
        <v>59</v>
      </c>
    </row>
    <row r="509" spans="1:15" s="16" customFormat="1" ht="30" x14ac:dyDescent="0.2">
      <c r="A509" s="75" t="s">
        <v>79</v>
      </c>
      <c r="B509" s="117" t="s">
        <v>102</v>
      </c>
      <c r="C509" s="76" t="s">
        <v>1457</v>
      </c>
      <c r="D509" s="77">
        <v>16898</v>
      </c>
      <c r="E509" s="115" t="s">
        <v>174</v>
      </c>
      <c r="F509" s="76" t="s">
        <v>1458</v>
      </c>
      <c r="G509" s="73" t="s">
        <v>128</v>
      </c>
      <c r="H509" s="78" t="s">
        <v>1459</v>
      </c>
      <c r="I509" s="88">
        <v>30000</v>
      </c>
      <c r="J509" s="78" t="s">
        <v>64</v>
      </c>
      <c r="K509" s="112" t="s">
        <v>63</v>
      </c>
      <c r="L509" s="78"/>
      <c r="M509" s="27" t="s">
        <v>126</v>
      </c>
      <c r="N509" s="26"/>
      <c r="O509" s="27" t="s">
        <v>59</v>
      </c>
    </row>
    <row r="510" spans="1:15" s="16" customFormat="1" ht="75" x14ac:dyDescent="0.2">
      <c r="A510" s="75" t="s">
        <v>79</v>
      </c>
      <c r="B510" s="117" t="s">
        <v>102</v>
      </c>
      <c r="C510" s="76" t="s">
        <v>1460</v>
      </c>
      <c r="D510" s="77">
        <v>16898</v>
      </c>
      <c r="E510" s="115" t="s">
        <v>174</v>
      </c>
      <c r="F510" s="76" t="s">
        <v>1461</v>
      </c>
      <c r="G510" s="73" t="s">
        <v>128</v>
      </c>
      <c r="H510" s="155" t="s">
        <v>1462</v>
      </c>
      <c r="I510" s="88">
        <v>15000</v>
      </c>
      <c r="J510" s="78" t="s">
        <v>64</v>
      </c>
      <c r="K510" s="112" t="s">
        <v>63</v>
      </c>
      <c r="L510" s="78"/>
      <c r="M510" s="27" t="s">
        <v>126</v>
      </c>
      <c r="N510" s="26"/>
      <c r="O510" s="27" t="s">
        <v>59</v>
      </c>
    </row>
    <row r="511" spans="1:15" s="16" customFormat="1" ht="15" x14ac:dyDescent="0.2">
      <c r="A511" s="75"/>
      <c r="B511" s="117" t="s">
        <v>38</v>
      </c>
      <c r="C511" s="73"/>
      <c r="D511" s="73"/>
      <c r="E511" s="58"/>
      <c r="F511" s="73"/>
      <c r="G511" s="73"/>
      <c r="H511" s="75"/>
      <c r="I511" s="110"/>
      <c r="J511" s="27"/>
      <c r="K511" s="27"/>
      <c r="L511" s="107"/>
      <c r="M511" s="27"/>
      <c r="N511" s="26"/>
      <c r="O511" s="27"/>
    </row>
    <row r="512" spans="1:15" s="16" customFormat="1" ht="15" x14ac:dyDescent="0.2">
      <c r="A512" s="75"/>
      <c r="B512" s="117" t="s">
        <v>38</v>
      </c>
      <c r="C512" s="76"/>
      <c r="D512" s="77"/>
      <c r="E512" s="58"/>
      <c r="F512" s="76"/>
      <c r="G512" s="73"/>
      <c r="H512" s="78"/>
      <c r="I512" s="88"/>
      <c r="J512" s="78"/>
      <c r="K512" s="78"/>
      <c r="L512" s="78"/>
      <c r="M512" s="27"/>
      <c r="N512" s="26"/>
      <c r="O512" s="27"/>
    </row>
    <row r="513" spans="1:15" s="16" customFormat="1" ht="15" x14ac:dyDescent="0.2">
      <c r="A513" s="75"/>
      <c r="B513" s="117" t="s">
        <v>38</v>
      </c>
      <c r="C513" s="73"/>
      <c r="D513" s="73"/>
      <c r="E513" s="58"/>
      <c r="F513" s="73"/>
      <c r="G513" s="73"/>
      <c r="H513" s="75"/>
      <c r="I513" s="110"/>
      <c r="J513" s="107"/>
      <c r="K513" s="107"/>
      <c r="L513" s="107"/>
      <c r="M513" s="27"/>
      <c r="N513" s="26"/>
      <c r="O513" s="27"/>
    </row>
    <row r="514" spans="1:15" s="16" customFormat="1" ht="15" x14ac:dyDescent="0.2">
      <c r="A514" s="75"/>
      <c r="B514" s="117" t="s">
        <v>38</v>
      </c>
      <c r="C514" s="73"/>
      <c r="D514" s="73"/>
      <c r="E514" s="58"/>
      <c r="F514" s="73"/>
      <c r="G514" s="73"/>
      <c r="H514" s="75"/>
      <c r="I514" s="110"/>
      <c r="J514" s="27"/>
      <c r="K514" s="27"/>
      <c r="L514" s="107"/>
      <c r="M514" s="27"/>
      <c r="N514" s="26"/>
      <c r="O514" s="27"/>
    </row>
    <row r="515" spans="1:15" s="16" customFormat="1" ht="15" x14ac:dyDescent="0.2">
      <c r="A515" s="75"/>
      <c r="B515" s="117" t="s">
        <v>38</v>
      </c>
      <c r="C515" s="73"/>
      <c r="D515" s="73"/>
      <c r="E515" s="58"/>
      <c r="F515" s="73"/>
      <c r="G515" s="73"/>
      <c r="H515" s="75"/>
      <c r="I515" s="110"/>
      <c r="J515" s="107"/>
      <c r="K515" s="107"/>
      <c r="L515" s="107"/>
      <c r="M515" s="27"/>
      <c r="N515" s="26"/>
      <c r="O515" s="27"/>
    </row>
    <row r="516" spans="1:15" s="16" customFormat="1" ht="15" x14ac:dyDescent="0.2">
      <c r="A516" s="75"/>
      <c r="B516" s="117" t="s">
        <v>38</v>
      </c>
      <c r="C516" s="73"/>
      <c r="D516" s="73"/>
      <c r="E516" s="58"/>
      <c r="F516" s="73"/>
      <c r="G516" s="73"/>
      <c r="H516" s="75"/>
      <c r="I516" s="110"/>
      <c r="J516" s="27"/>
      <c r="K516" s="27"/>
      <c r="L516" s="107"/>
      <c r="M516" s="27"/>
      <c r="N516" s="26"/>
      <c r="O516" s="27"/>
    </row>
    <row r="517" spans="1:15" s="16" customFormat="1" ht="15" x14ac:dyDescent="0.2">
      <c r="A517" s="75"/>
      <c r="B517" s="117" t="s">
        <v>38</v>
      </c>
      <c r="C517" s="73"/>
      <c r="D517" s="73"/>
      <c r="E517" s="58"/>
      <c r="F517" s="73"/>
      <c r="G517" s="73"/>
      <c r="H517" s="75"/>
      <c r="I517" s="110"/>
      <c r="J517" s="27"/>
      <c r="K517" s="27"/>
      <c r="L517" s="107"/>
      <c r="M517" s="27"/>
      <c r="N517" s="26"/>
      <c r="O517" s="27"/>
    </row>
    <row r="518" spans="1:15" s="16" customFormat="1" ht="15" x14ac:dyDescent="0.2">
      <c r="A518" s="75"/>
      <c r="B518" s="117" t="s">
        <v>38</v>
      </c>
      <c r="C518" s="73"/>
      <c r="D518" s="73"/>
      <c r="E518" s="58"/>
      <c r="F518" s="73"/>
      <c r="G518" s="73"/>
      <c r="H518" s="75"/>
      <c r="I518" s="110"/>
      <c r="J518" s="27"/>
      <c r="K518" s="27"/>
      <c r="L518" s="107"/>
      <c r="M518" s="27"/>
      <c r="N518" s="26"/>
      <c r="O518" s="27"/>
    </row>
    <row r="519" spans="1:15" s="16" customFormat="1" ht="15" x14ac:dyDescent="0.2">
      <c r="A519" s="75"/>
      <c r="B519" s="117" t="s">
        <v>38</v>
      </c>
      <c r="C519" s="73"/>
      <c r="D519" s="73"/>
      <c r="E519" s="58"/>
      <c r="F519" s="73"/>
      <c r="G519" s="73"/>
      <c r="H519" s="75"/>
      <c r="I519" s="110"/>
      <c r="J519" s="27"/>
      <c r="K519" s="27"/>
      <c r="L519" s="107"/>
      <c r="M519" s="27"/>
      <c r="N519" s="26"/>
      <c r="O519" s="27"/>
    </row>
    <row r="520" spans="1:15" s="16" customFormat="1" ht="15" x14ac:dyDescent="0.2">
      <c r="A520" s="75"/>
      <c r="B520" s="117" t="s">
        <v>38</v>
      </c>
      <c r="C520" s="73"/>
      <c r="D520" s="73"/>
      <c r="E520" s="58"/>
      <c r="F520" s="73"/>
      <c r="G520" s="73"/>
      <c r="H520" s="75"/>
      <c r="I520" s="110"/>
      <c r="J520" s="27"/>
      <c r="K520" s="27"/>
      <c r="L520" s="107"/>
      <c r="M520" s="27"/>
      <c r="N520" s="26"/>
      <c r="O520" s="27"/>
    </row>
    <row r="521" spans="1:15" s="16" customFormat="1" ht="15" x14ac:dyDescent="0.2">
      <c r="A521" s="75"/>
      <c r="B521" s="117" t="s">
        <v>38</v>
      </c>
      <c r="C521" s="73"/>
      <c r="D521" s="73"/>
      <c r="E521" s="58"/>
      <c r="F521" s="73"/>
      <c r="G521" s="73"/>
      <c r="H521" s="75"/>
      <c r="I521" s="110"/>
      <c r="J521" s="27"/>
      <c r="K521" s="27"/>
      <c r="L521" s="107"/>
      <c r="M521" s="27"/>
      <c r="N521" s="26"/>
      <c r="O521" s="27"/>
    </row>
    <row r="522" spans="1:15" s="16" customFormat="1" ht="15" x14ac:dyDescent="0.2">
      <c r="A522" s="75"/>
      <c r="B522" s="117" t="s">
        <v>38</v>
      </c>
      <c r="C522" s="73"/>
      <c r="D522" s="73"/>
      <c r="E522" s="58"/>
      <c r="F522" s="73"/>
      <c r="G522" s="73"/>
      <c r="H522" s="75"/>
      <c r="I522" s="110"/>
      <c r="J522" s="27"/>
      <c r="K522" s="27"/>
      <c r="L522" s="107"/>
      <c r="M522" s="27"/>
      <c r="N522" s="26"/>
      <c r="O522" s="27"/>
    </row>
    <row r="523" spans="1:15" s="16" customFormat="1" ht="15" x14ac:dyDescent="0.2">
      <c r="A523" s="75"/>
      <c r="B523" s="117" t="s">
        <v>38</v>
      </c>
      <c r="C523" s="73"/>
      <c r="D523" s="73"/>
      <c r="E523" s="58"/>
      <c r="F523" s="73"/>
      <c r="G523" s="73"/>
      <c r="H523" s="75"/>
      <c r="I523" s="110"/>
      <c r="J523" s="27"/>
      <c r="K523" s="27"/>
      <c r="L523" s="107"/>
      <c r="M523" s="27"/>
      <c r="N523" s="26"/>
      <c r="O523" s="27"/>
    </row>
    <row r="524" spans="1:15" s="16" customFormat="1" ht="15" x14ac:dyDescent="0.2">
      <c r="A524" s="75"/>
      <c r="B524" s="117" t="s">
        <v>38</v>
      </c>
      <c r="C524" s="73"/>
      <c r="D524" s="73"/>
      <c r="E524" s="58"/>
      <c r="F524" s="73"/>
      <c r="G524" s="73"/>
      <c r="H524" s="75"/>
      <c r="I524" s="110"/>
      <c r="J524" s="27"/>
      <c r="K524" s="27"/>
      <c r="L524" s="107"/>
      <c r="M524" s="27"/>
      <c r="N524" s="26"/>
      <c r="O524" s="27"/>
    </row>
    <row r="525" spans="1:15" s="16" customFormat="1" ht="15" x14ac:dyDescent="0.2">
      <c r="A525" s="75"/>
      <c r="B525" s="117" t="s">
        <v>38</v>
      </c>
      <c r="C525" s="73"/>
      <c r="D525" s="73"/>
      <c r="E525" s="58"/>
      <c r="F525" s="73"/>
      <c r="G525" s="73"/>
      <c r="H525" s="75"/>
      <c r="I525" s="110"/>
      <c r="J525" s="27"/>
      <c r="K525" s="27"/>
      <c r="L525" s="107"/>
      <c r="M525" s="27"/>
      <c r="N525" s="26"/>
      <c r="O525" s="27"/>
    </row>
    <row r="526" spans="1:15" s="16" customFormat="1" ht="15" x14ac:dyDescent="0.2">
      <c r="A526" s="75"/>
      <c r="B526" s="117" t="s">
        <v>38</v>
      </c>
      <c r="C526" s="76"/>
      <c r="D526" s="73"/>
      <c r="E526" s="58"/>
      <c r="F526" s="76"/>
      <c r="G526" s="73"/>
      <c r="H526" s="75"/>
      <c r="I526" s="110"/>
      <c r="J526" s="27"/>
      <c r="K526" s="27"/>
      <c r="L526" s="107"/>
      <c r="M526" s="27"/>
      <c r="N526" s="26"/>
      <c r="O526" s="27"/>
    </row>
    <row r="527" spans="1:15" s="16" customFormat="1" ht="15" x14ac:dyDescent="0.2">
      <c r="A527" s="75"/>
      <c r="B527" s="117" t="s">
        <v>38</v>
      </c>
      <c r="C527" s="76"/>
      <c r="D527" s="73"/>
      <c r="E527" s="58"/>
      <c r="F527" s="76"/>
      <c r="G527" s="73"/>
      <c r="H527" s="75"/>
      <c r="I527" s="110"/>
      <c r="J527" s="27"/>
      <c r="K527" s="27"/>
      <c r="L527" s="107"/>
      <c r="M527" s="27"/>
      <c r="N527" s="26"/>
      <c r="O527" s="27"/>
    </row>
    <row r="528" spans="1:15" s="16" customFormat="1" ht="15" x14ac:dyDescent="0.2">
      <c r="A528" s="75"/>
      <c r="B528" s="117" t="s">
        <v>38</v>
      </c>
      <c r="C528" s="76"/>
      <c r="D528" s="73"/>
      <c r="E528" s="58"/>
      <c r="F528" s="76"/>
      <c r="G528" s="73"/>
      <c r="H528" s="75"/>
      <c r="I528" s="110"/>
      <c r="J528" s="27"/>
      <c r="K528" s="27"/>
      <c r="L528" s="107"/>
      <c r="M528" s="27"/>
      <c r="N528" s="26"/>
      <c r="O528" s="27"/>
    </row>
    <row r="529" spans="1:15" s="16" customFormat="1" ht="15" x14ac:dyDescent="0.2">
      <c r="A529" s="75"/>
      <c r="B529" s="117" t="s">
        <v>38</v>
      </c>
      <c r="C529" s="73"/>
      <c r="D529" s="73"/>
      <c r="E529" s="58"/>
      <c r="F529" s="73"/>
      <c r="G529" s="73"/>
      <c r="H529" s="75"/>
      <c r="I529" s="110"/>
      <c r="J529" s="27"/>
      <c r="K529" s="27"/>
      <c r="L529" s="107"/>
      <c r="M529" s="27"/>
      <c r="N529" s="26"/>
      <c r="O529" s="27"/>
    </row>
    <row r="530" spans="1:15" s="16" customFormat="1" ht="15" x14ac:dyDescent="0.2">
      <c r="A530" s="75"/>
      <c r="B530" s="117" t="s">
        <v>38</v>
      </c>
      <c r="C530" s="73"/>
      <c r="D530" s="73"/>
      <c r="E530" s="58"/>
      <c r="F530" s="73"/>
      <c r="G530" s="73"/>
      <c r="H530" s="75"/>
      <c r="I530" s="110"/>
      <c r="J530" s="27"/>
      <c r="K530" s="27"/>
      <c r="L530" s="107"/>
      <c r="M530" s="27"/>
      <c r="N530" s="26"/>
      <c r="O530" s="27"/>
    </row>
    <row r="531" spans="1:15" s="16" customFormat="1" ht="15" x14ac:dyDescent="0.2">
      <c r="A531" s="75"/>
      <c r="B531" s="117" t="s">
        <v>38</v>
      </c>
      <c r="C531" s="73"/>
      <c r="D531" s="73"/>
      <c r="E531" s="58"/>
      <c r="F531" s="73"/>
      <c r="G531" s="73"/>
      <c r="H531" s="75"/>
      <c r="I531" s="110"/>
      <c r="J531" s="27"/>
      <c r="K531" s="27"/>
      <c r="L531" s="107"/>
      <c r="M531" s="27"/>
      <c r="N531" s="26"/>
      <c r="O531" s="27"/>
    </row>
    <row r="532" spans="1:15" s="16" customFormat="1" ht="15" x14ac:dyDescent="0.2">
      <c r="A532" s="75"/>
      <c r="B532" s="117" t="s">
        <v>38</v>
      </c>
      <c r="C532" s="73"/>
      <c r="D532" s="73"/>
      <c r="E532" s="58"/>
      <c r="F532" s="73"/>
      <c r="G532" s="73"/>
      <c r="H532" s="75"/>
      <c r="I532" s="110"/>
      <c r="J532" s="27"/>
      <c r="K532" s="27"/>
      <c r="L532" s="107"/>
      <c r="M532" s="27"/>
      <c r="N532" s="26"/>
      <c r="O532" s="27"/>
    </row>
    <row r="533" spans="1:15" s="16" customFormat="1" ht="15" x14ac:dyDescent="0.2">
      <c r="A533" s="75"/>
      <c r="B533" s="117" t="s">
        <v>38</v>
      </c>
      <c r="C533" s="73"/>
      <c r="D533" s="73"/>
      <c r="E533" s="58"/>
      <c r="F533" s="73"/>
      <c r="G533" s="73"/>
      <c r="H533" s="75"/>
      <c r="I533" s="110"/>
      <c r="J533" s="27"/>
      <c r="K533" s="27"/>
      <c r="L533" s="107"/>
      <c r="M533" s="27"/>
      <c r="N533" s="26"/>
      <c r="O533" s="27"/>
    </row>
    <row r="534" spans="1:15" s="16" customFormat="1" ht="15" x14ac:dyDescent="0.2">
      <c r="A534" s="75"/>
      <c r="B534" s="117" t="s">
        <v>38</v>
      </c>
      <c r="C534" s="73"/>
      <c r="D534" s="73"/>
      <c r="E534" s="58"/>
      <c r="F534" s="73"/>
      <c r="G534" s="73"/>
      <c r="H534" s="75"/>
      <c r="I534" s="110"/>
      <c r="J534" s="27"/>
      <c r="K534" s="27"/>
      <c r="L534" s="107"/>
      <c r="M534" s="27"/>
      <c r="N534" s="26"/>
      <c r="O534" s="27"/>
    </row>
    <row r="535" spans="1:15" s="16" customFormat="1" ht="15" x14ac:dyDescent="0.2">
      <c r="A535" s="75"/>
      <c r="B535" s="117" t="s">
        <v>38</v>
      </c>
      <c r="C535" s="73"/>
      <c r="D535" s="73"/>
      <c r="E535" s="58"/>
      <c r="F535" s="73"/>
      <c r="G535" s="73"/>
      <c r="H535" s="75"/>
      <c r="I535" s="110"/>
      <c r="J535" s="27"/>
      <c r="K535" s="27"/>
      <c r="L535" s="107"/>
      <c r="M535" s="27"/>
      <c r="N535" s="26"/>
      <c r="O535" s="27"/>
    </row>
    <row r="536" spans="1:15" s="16" customFormat="1" ht="15" x14ac:dyDescent="0.2">
      <c r="A536" s="75"/>
      <c r="B536" s="117" t="s">
        <v>38</v>
      </c>
      <c r="C536" s="73"/>
      <c r="D536" s="73"/>
      <c r="E536" s="58"/>
      <c r="F536" s="73"/>
      <c r="G536" s="73"/>
      <c r="H536" s="75"/>
      <c r="I536" s="110"/>
      <c r="J536" s="27"/>
      <c r="K536" s="27"/>
      <c r="L536" s="107"/>
      <c r="M536" s="27"/>
      <c r="N536" s="26"/>
      <c r="O536" s="27"/>
    </row>
    <row r="537" spans="1:15" s="16" customFormat="1" ht="15" x14ac:dyDescent="0.2">
      <c r="A537" s="75"/>
      <c r="B537" s="117" t="s">
        <v>38</v>
      </c>
      <c r="C537" s="73"/>
      <c r="D537" s="73"/>
      <c r="E537" s="58"/>
      <c r="F537" s="73"/>
      <c r="G537" s="73"/>
      <c r="H537" s="75"/>
      <c r="I537" s="110"/>
      <c r="J537" s="27"/>
      <c r="K537" s="27"/>
      <c r="L537" s="107"/>
      <c r="M537" s="27"/>
      <c r="N537" s="26"/>
      <c r="O537" s="27"/>
    </row>
    <row r="538" spans="1:15" s="16" customFormat="1" ht="15" x14ac:dyDescent="0.2">
      <c r="A538" s="75"/>
      <c r="B538" s="117" t="s">
        <v>38</v>
      </c>
      <c r="C538" s="73"/>
      <c r="D538" s="73"/>
      <c r="E538" s="58"/>
      <c r="F538" s="73"/>
      <c r="G538" s="73"/>
      <c r="H538" s="75"/>
      <c r="I538" s="110"/>
      <c r="J538" s="27"/>
      <c r="K538" s="27"/>
      <c r="L538" s="107"/>
      <c r="M538" s="27"/>
      <c r="N538" s="26"/>
      <c r="O538" s="27"/>
    </row>
    <row r="539" spans="1:15" s="16" customFormat="1" ht="15" x14ac:dyDescent="0.2">
      <c r="A539" s="75"/>
      <c r="B539" s="117" t="s">
        <v>38</v>
      </c>
      <c r="C539" s="73"/>
      <c r="D539" s="73"/>
      <c r="E539" s="58"/>
      <c r="F539" s="73"/>
      <c r="G539" s="73"/>
      <c r="H539" s="75"/>
      <c r="I539" s="110"/>
      <c r="J539" s="27"/>
      <c r="K539" s="27"/>
      <c r="L539" s="107"/>
      <c r="M539" s="27"/>
      <c r="N539" s="26"/>
      <c r="O539" s="27"/>
    </row>
    <row r="540" spans="1:15" s="16" customFormat="1" ht="15" x14ac:dyDescent="0.2">
      <c r="A540" s="75"/>
      <c r="B540" s="117" t="s">
        <v>38</v>
      </c>
      <c r="C540" s="73"/>
      <c r="D540" s="73"/>
      <c r="E540" s="58"/>
      <c r="F540" s="73"/>
      <c r="G540" s="73"/>
      <c r="H540" s="75"/>
      <c r="I540" s="110"/>
      <c r="J540" s="27"/>
      <c r="K540" s="27"/>
      <c r="L540" s="107"/>
      <c r="M540" s="27"/>
      <c r="N540" s="26"/>
      <c r="O540" s="27"/>
    </row>
    <row r="541" spans="1:15" s="16" customFormat="1" ht="15" x14ac:dyDescent="0.2">
      <c r="A541" s="75"/>
      <c r="B541" s="117" t="s">
        <v>38</v>
      </c>
      <c r="C541" s="73"/>
      <c r="D541" s="73"/>
      <c r="E541" s="58"/>
      <c r="F541" s="73"/>
      <c r="G541" s="73"/>
      <c r="H541" s="75"/>
      <c r="I541" s="110"/>
      <c r="J541" s="27"/>
      <c r="K541" s="27"/>
      <c r="L541" s="107"/>
      <c r="M541" s="27"/>
      <c r="N541" s="26"/>
      <c r="O541" s="27"/>
    </row>
    <row r="542" spans="1:15" s="16" customFormat="1" ht="15" x14ac:dyDescent="0.2">
      <c r="A542" s="75"/>
      <c r="B542" s="117" t="s">
        <v>38</v>
      </c>
      <c r="C542" s="73"/>
      <c r="D542" s="73"/>
      <c r="E542" s="58"/>
      <c r="F542" s="73"/>
      <c r="G542" s="73"/>
      <c r="H542" s="75"/>
      <c r="I542" s="110"/>
      <c r="J542" s="27"/>
      <c r="K542" s="27"/>
      <c r="L542" s="107"/>
      <c r="M542" s="27"/>
      <c r="N542" s="26"/>
      <c r="O542" s="27"/>
    </row>
    <row r="543" spans="1:15" s="16" customFormat="1" ht="15" x14ac:dyDescent="0.2">
      <c r="A543" s="75"/>
      <c r="B543" s="117" t="s">
        <v>38</v>
      </c>
      <c r="C543" s="73"/>
      <c r="D543" s="73"/>
      <c r="E543" s="58"/>
      <c r="F543" s="73"/>
      <c r="G543" s="73"/>
      <c r="H543" s="75"/>
      <c r="I543" s="110"/>
      <c r="J543" s="27"/>
      <c r="K543" s="27"/>
      <c r="L543" s="107"/>
      <c r="M543" s="27"/>
      <c r="N543" s="26"/>
      <c r="O543" s="27"/>
    </row>
    <row r="544" spans="1:15" s="16" customFormat="1" ht="15" x14ac:dyDescent="0.2">
      <c r="A544" s="75"/>
      <c r="B544" s="117" t="s">
        <v>38</v>
      </c>
      <c r="C544" s="73"/>
      <c r="D544" s="73"/>
      <c r="E544" s="58"/>
      <c r="F544" s="73"/>
      <c r="G544" s="73"/>
      <c r="H544" s="75"/>
      <c r="I544" s="110"/>
      <c r="J544" s="27"/>
      <c r="K544" s="27"/>
      <c r="L544" s="107"/>
      <c r="M544" s="27"/>
      <c r="N544" s="26"/>
      <c r="O544" s="27"/>
    </row>
    <row r="545" spans="1:15" s="16" customFormat="1" ht="15" x14ac:dyDescent="0.2">
      <c r="A545" s="75"/>
      <c r="B545" s="117" t="s">
        <v>38</v>
      </c>
      <c r="C545" s="73"/>
      <c r="D545" s="73"/>
      <c r="E545" s="58"/>
      <c r="F545" s="73"/>
      <c r="G545" s="73"/>
      <c r="H545" s="75"/>
      <c r="I545" s="110"/>
      <c r="J545" s="27"/>
      <c r="K545" s="27"/>
      <c r="L545" s="107"/>
      <c r="M545" s="27"/>
      <c r="N545" s="26"/>
      <c r="O545" s="27"/>
    </row>
    <row r="546" spans="1:15" s="16" customFormat="1" ht="15" x14ac:dyDescent="0.2">
      <c r="A546" s="75"/>
      <c r="B546" s="117" t="s">
        <v>38</v>
      </c>
      <c r="C546" s="73"/>
      <c r="D546" s="73"/>
      <c r="E546" s="58"/>
      <c r="F546" s="73"/>
      <c r="G546" s="73"/>
      <c r="H546" s="75"/>
      <c r="I546" s="110"/>
      <c r="J546" s="27"/>
      <c r="K546" s="27"/>
      <c r="L546" s="107"/>
      <c r="M546" s="27"/>
      <c r="N546" s="26"/>
      <c r="O546" s="27"/>
    </row>
    <row r="547" spans="1:15" s="16" customFormat="1" ht="15" x14ac:dyDescent="0.2">
      <c r="A547" s="75"/>
      <c r="B547" s="117" t="s">
        <v>38</v>
      </c>
      <c r="C547" s="73"/>
      <c r="D547" s="73"/>
      <c r="E547" s="58"/>
      <c r="F547" s="73"/>
      <c r="G547" s="73"/>
      <c r="H547" s="75"/>
      <c r="I547" s="110"/>
      <c r="J547" s="27"/>
      <c r="K547" s="27"/>
      <c r="L547" s="107"/>
      <c r="M547" s="27"/>
      <c r="N547" s="26"/>
      <c r="O547" s="27"/>
    </row>
    <row r="548" spans="1:15" s="16" customFormat="1" ht="15" x14ac:dyDescent="0.2">
      <c r="A548" s="75"/>
      <c r="B548" s="117" t="s">
        <v>38</v>
      </c>
      <c r="C548" s="73"/>
      <c r="D548" s="73"/>
      <c r="E548" s="58"/>
      <c r="F548" s="73"/>
      <c r="G548" s="73"/>
      <c r="H548" s="75"/>
      <c r="I548" s="110"/>
      <c r="J548" s="27"/>
      <c r="K548" s="27"/>
      <c r="L548" s="107"/>
      <c r="M548" s="27"/>
      <c r="N548" s="26"/>
      <c r="O548" s="27"/>
    </row>
    <row r="549" spans="1:15" s="16" customFormat="1" ht="15" x14ac:dyDescent="0.2">
      <c r="A549" s="75"/>
      <c r="B549" s="117" t="s">
        <v>38</v>
      </c>
      <c r="C549" s="73"/>
      <c r="D549" s="73"/>
      <c r="E549" s="58"/>
      <c r="F549" s="73"/>
      <c r="G549" s="73"/>
      <c r="H549" s="75"/>
      <c r="I549" s="110"/>
      <c r="J549" s="27"/>
      <c r="K549" s="27"/>
      <c r="L549" s="107"/>
      <c r="M549" s="27"/>
      <c r="N549" s="26"/>
      <c r="O549" s="27"/>
    </row>
    <row r="550" spans="1:15" s="16" customFormat="1" ht="15" x14ac:dyDescent="0.2">
      <c r="A550" s="75"/>
      <c r="B550" s="117" t="s">
        <v>38</v>
      </c>
      <c r="C550" s="76"/>
      <c r="D550" s="77"/>
      <c r="E550" s="58"/>
      <c r="F550" s="76"/>
      <c r="G550" s="73"/>
      <c r="H550" s="78"/>
      <c r="I550" s="88"/>
      <c r="J550" s="112"/>
      <c r="K550" s="112"/>
      <c r="L550" s="78"/>
      <c r="M550" s="27"/>
      <c r="N550" s="26"/>
      <c r="O550" s="27"/>
    </row>
    <row r="551" spans="1:15" s="16" customFormat="1" ht="15" x14ac:dyDescent="0.2">
      <c r="A551" s="75"/>
      <c r="B551" s="117" t="s">
        <v>38</v>
      </c>
      <c r="C551" s="73"/>
      <c r="D551" s="73"/>
      <c r="E551" s="58"/>
      <c r="F551" s="73"/>
      <c r="G551" s="73"/>
      <c r="H551" s="75"/>
      <c r="I551" s="110"/>
      <c r="J551" s="27"/>
      <c r="K551" s="27"/>
      <c r="L551" s="107"/>
      <c r="M551" s="27"/>
      <c r="N551" s="26"/>
      <c r="O551" s="27"/>
    </row>
    <row r="552" spans="1:15" s="16" customFormat="1" ht="15" x14ac:dyDescent="0.2">
      <c r="A552" s="75"/>
      <c r="B552" s="117" t="s">
        <v>38</v>
      </c>
      <c r="C552" s="73"/>
      <c r="D552" s="73"/>
      <c r="E552" s="58"/>
      <c r="F552" s="73"/>
      <c r="G552" s="73"/>
      <c r="H552" s="75"/>
      <c r="I552" s="110"/>
      <c r="J552" s="27"/>
      <c r="K552" s="27"/>
      <c r="L552" s="107"/>
      <c r="M552" s="27"/>
      <c r="N552" s="26"/>
      <c r="O552" s="27"/>
    </row>
    <row r="553" spans="1:15" s="16" customFormat="1" ht="15" x14ac:dyDescent="0.2">
      <c r="A553" s="75"/>
      <c r="B553" s="117" t="s">
        <v>38</v>
      </c>
      <c r="C553" s="73"/>
      <c r="D553" s="73"/>
      <c r="E553" s="58"/>
      <c r="F553" s="73"/>
      <c r="G553" s="73"/>
      <c r="H553" s="75"/>
      <c r="I553" s="110"/>
      <c r="J553" s="107"/>
      <c r="K553" s="107"/>
      <c r="L553" s="107"/>
      <c r="M553" s="27"/>
      <c r="N553" s="26"/>
      <c r="O553" s="27"/>
    </row>
    <row r="554" spans="1:15" s="16" customFormat="1" ht="15" x14ac:dyDescent="0.2">
      <c r="A554" s="75"/>
      <c r="B554" s="117" t="s">
        <v>38</v>
      </c>
      <c r="C554" s="73"/>
      <c r="D554" s="73"/>
      <c r="E554" s="58"/>
      <c r="F554" s="73"/>
      <c r="G554" s="73"/>
      <c r="H554" s="75"/>
      <c r="I554" s="110"/>
      <c r="J554" s="27"/>
      <c r="K554" s="27"/>
      <c r="L554" s="107"/>
      <c r="M554" s="27"/>
      <c r="N554" s="26"/>
      <c r="O554" s="27"/>
    </row>
    <row r="555" spans="1:15" s="16" customFormat="1" ht="15" x14ac:dyDescent="0.2">
      <c r="A555" s="75"/>
      <c r="B555" s="117" t="s">
        <v>38</v>
      </c>
      <c r="C555" s="73"/>
      <c r="D555" s="73"/>
      <c r="E555" s="58"/>
      <c r="F555" s="73"/>
      <c r="G555" s="73"/>
      <c r="H555" s="75"/>
      <c r="I555" s="110"/>
      <c r="J555" s="27"/>
      <c r="K555" s="27"/>
      <c r="L555" s="107"/>
      <c r="M555" s="27"/>
      <c r="N555" s="26"/>
      <c r="O555" s="27"/>
    </row>
    <row r="556" spans="1:15" s="16" customFormat="1" ht="15" x14ac:dyDescent="0.2">
      <c r="A556" s="75"/>
      <c r="B556" s="117" t="s">
        <v>38</v>
      </c>
      <c r="C556" s="73"/>
      <c r="D556" s="73"/>
      <c r="E556" s="58"/>
      <c r="F556" s="73"/>
      <c r="G556" s="73"/>
      <c r="H556" s="75"/>
      <c r="I556" s="110"/>
      <c r="J556" s="27"/>
      <c r="K556" s="27"/>
      <c r="L556" s="107"/>
      <c r="M556" s="27"/>
      <c r="N556" s="26"/>
      <c r="O556" s="27"/>
    </row>
    <row r="557" spans="1:15" s="16" customFormat="1" ht="15" x14ac:dyDescent="0.2">
      <c r="A557" s="75"/>
      <c r="B557" s="117" t="s">
        <v>38</v>
      </c>
      <c r="C557" s="73"/>
      <c r="D557" s="73"/>
      <c r="E557" s="58"/>
      <c r="F557" s="73"/>
      <c r="G557" s="73"/>
      <c r="H557" s="75"/>
      <c r="I557" s="110"/>
      <c r="J557" s="27"/>
      <c r="K557" s="27"/>
      <c r="L557" s="107"/>
      <c r="M557" s="27"/>
      <c r="N557" s="26"/>
      <c r="O557" s="27"/>
    </row>
    <row r="558" spans="1:15" s="16" customFormat="1" ht="15" x14ac:dyDescent="0.2">
      <c r="A558" s="75"/>
      <c r="B558" s="117" t="s">
        <v>38</v>
      </c>
      <c r="C558" s="73"/>
      <c r="D558" s="73"/>
      <c r="E558" s="58"/>
      <c r="F558" s="73"/>
      <c r="G558" s="73"/>
      <c r="H558" s="75"/>
      <c r="I558" s="110"/>
      <c r="J558" s="27"/>
      <c r="K558" s="27"/>
      <c r="L558" s="107"/>
      <c r="M558" s="27"/>
      <c r="N558" s="26"/>
      <c r="O558" s="27"/>
    </row>
    <row r="559" spans="1:15" s="16" customFormat="1" ht="15" x14ac:dyDescent="0.2">
      <c r="A559" s="75"/>
      <c r="B559" s="117" t="s">
        <v>38</v>
      </c>
      <c r="C559" s="73"/>
      <c r="D559" s="73"/>
      <c r="E559" s="58"/>
      <c r="F559" s="73"/>
      <c r="G559" s="73"/>
      <c r="H559" s="75"/>
      <c r="I559" s="110"/>
      <c r="J559" s="27"/>
      <c r="K559" s="27"/>
      <c r="L559" s="107"/>
      <c r="M559" s="27"/>
      <c r="N559" s="26"/>
      <c r="O559" s="27"/>
    </row>
    <row r="560" spans="1:15" s="16" customFormat="1" ht="15" x14ac:dyDescent="0.2">
      <c r="A560" s="75"/>
      <c r="B560" s="117" t="s">
        <v>38</v>
      </c>
      <c r="C560" s="73"/>
      <c r="D560" s="73"/>
      <c r="E560" s="58"/>
      <c r="F560" s="73"/>
      <c r="G560" s="73"/>
      <c r="H560" s="75"/>
      <c r="I560" s="110"/>
      <c r="J560" s="27"/>
      <c r="K560" s="27"/>
      <c r="L560" s="107"/>
      <c r="M560" s="27"/>
      <c r="N560" s="26"/>
      <c r="O560" s="27"/>
    </row>
    <row r="561" spans="1:15" s="16" customFormat="1" ht="15" x14ac:dyDescent="0.2">
      <c r="A561" s="75"/>
      <c r="B561" s="117" t="s">
        <v>38</v>
      </c>
      <c r="C561" s="73"/>
      <c r="D561" s="73"/>
      <c r="E561" s="58"/>
      <c r="F561" s="73"/>
      <c r="G561" s="73"/>
      <c r="H561" s="75"/>
      <c r="I561" s="110"/>
      <c r="J561" s="27"/>
      <c r="K561" s="27"/>
      <c r="L561" s="107"/>
      <c r="M561" s="27"/>
      <c r="N561" s="26"/>
      <c r="O561" s="27"/>
    </row>
    <row r="562" spans="1:15" s="16" customFormat="1" ht="15" x14ac:dyDescent="0.2">
      <c r="A562" s="75"/>
      <c r="B562" s="117" t="s">
        <v>38</v>
      </c>
      <c r="C562" s="73"/>
      <c r="D562" s="73"/>
      <c r="E562" s="58"/>
      <c r="F562" s="73"/>
      <c r="G562" s="73"/>
      <c r="H562" s="75"/>
      <c r="I562" s="110"/>
      <c r="J562" s="27"/>
      <c r="K562" s="27"/>
      <c r="L562" s="107"/>
      <c r="M562" s="27"/>
      <c r="N562" s="26"/>
      <c r="O562" s="27"/>
    </row>
    <row r="563" spans="1:15" s="16" customFormat="1" ht="15" x14ac:dyDescent="0.2">
      <c r="A563" s="75"/>
      <c r="B563" s="117" t="s">
        <v>38</v>
      </c>
      <c r="C563" s="73"/>
      <c r="D563" s="73"/>
      <c r="E563" s="58"/>
      <c r="F563" s="73"/>
      <c r="G563" s="73"/>
      <c r="H563" s="75"/>
      <c r="I563" s="110"/>
      <c r="J563" s="27"/>
      <c r="K563" s="27"/>
      <c r="L563" s="107"/>
      <c r="M563" s="27"/>
      <c r="N563" s="26"/>
      <c r="O563" s="27"/>
    </row>
    <row r="564" spans="1:15" s="16" customFormat="1" ht="15" x14ac:dyDescent="0.2">
      <c r="A564" s="75"/>
      <c r="B564" s="117" t="s">
        <v>38</v>
      </c>
      <c r="C564" s="73"/>
      <c r="D564" s="73"/>
      <c r="E564" s="58"/>
      <c r="F564" s="73"/>
      <c r="G564" s="73"/>
      <c r="H564" s="75"/>
      <c r="I564" s="110"/>
      <c r="J564" s="27"/>
      <c r="K564" s="27"/>
      <c r="L564" s="107"/>
      <c r="M564" s="27"/>
      <c r="N564" s="26"/>
      <c r="O564" s="27"/>
    </row>
    <row r="565" spans="1:15" s="16" customFormat="1" ht="15" x14ac:dyDescent="0.2">
      <c r="A565" s="75"/>
      <c r="B565" s="117" t="s">
        <v>38</v>
      </c>
      <c r="C565" s="73"/>
      <c r="D565" s="73"/>
      <c r="E565" s="58"/>
      <c r="F565" s="73"/>
      <c r="G565" s="73"/>
      <c r="H565" s="75"/>
      <c r="I565" s="110"/>
      <c r="J565" s="27"/>
      <c r="K565" s="27"/>
      <c r="L565" s="107"/>
      <c r="M565" s="27"/>
      <c r="N565" s="26"/>
      <c r="O565" s="27"/>
    </row>
    <row r="566" spans="1:15" s="16" customFormat="1" ht="15" x14ac:dyDescent="0.2">
      <c r="A566" s="75"/>
      <c r="B566" s="117" t="s">
        <v>38</v>
      </c>
      <c r="C566" s="73"/>
      <c r="D566" s="73"/>
      <c r="E566" s="58"/>
      <c r="F566" s="73"/>
      <c r="G566" s="73"/>
      <c r="H566" s="75"/>
      <c r="I566" s="110"/>
      <c r="J566" s="27"/>
      <c r="K566" s="27"/>
      <c r="L566" s="107"/>
      <c r="M566" s="27"/>
      <c r="N566" s="26"/>
      <c r="O566" s="27"/>
    </row>
    <row r="567" spans="1:15" s="16" customFormat="1" ht="15" x14ac:dyDescent="0.2">
      <c r="A567" s="75"/>
      <c r="B567" s="117" t="s">
        <v>38</v>
      </c>
      <c r="C567" s="73"/>
      <c r="D567" s="73"/>
      <c r="E567" s="58"/>
      <c r="F567" s="73"/>
      <c r="G567" s="73"/>
      <c r="H567" s="75"/>
      <c r="I567" s="110"/>
      <c r="J567" s="27"/>
      <c r="K567" s="27"/>
      <c r="L567" s="107"/>
      <c r="M567" s="27"/>
      <c r="N567" s="26"/>
      <c r="O567" s="27"/>
    </row>
    <row r="568" spans="1:15" s="16" customFormat="1" ht="15" x14ac:dyDescent="0.2">
      <c r="A568" s="75"/>
      <c r="B568" s="117" t="s">
        <v>38</v>
      </c>
      <c r="C568" s="73"/>
      <c r="D568" s="73"/>
      <c r="E568" s="58"/>
      <c r="F568" s="73"/>
      <c r="G568" s="73"/>
      <c r="H568" s="75"/>
      <c r="I568" s="110"/>
      <c r="J568" s="27"/>
      <c r="K568" s="27"/>
      <c r="L568" s="107"/>
      <c r="M568" s="27"/>
      <c r="N568" s="26"/>
      <c r="O568" s="27"/>
    </row>
    <row r="569" spans="1:15" s="16" customFormat="1" ht="15" x14ac:dyDescent="0.2">
      <c r="A569" s="75"/>
      <c r="B569" s="117" t="s">
        <v>38</v>
      </c>
      <c r="C569" s="73"/>
      <c r="D569" s="73"/>
      <c r="E569" s="58"/>
      <c r="F569" s="73"/>
      <c r="G569" s="73"/>
      <c r="H569" s="75"/>
      <c r="I569" s="110"/>
      <c r="J569" s="27"/>
      <c r="K569" s="27"/>
      <c r="L569" s="107"/>
      <c r="M569" s="27"/>
      <c r="N569" s="26"/>
      <c r="O569" s="27"/>
    </row>
    <row r="570" spans="1:15" s="16" customFormat="1" ht="15" x14ac:dyDescent="0.2">
      <c r="A570" s="75"/>
      <c r="B570" s="117" t="s">
        <v>38</v>
      </c>
      <c r="C570" s="76"/>
      <c r="D570" s="77"/>
      <c r="E570" s="58"/>
      <c r="F570" s="76"/>
      <c r="G570" s="73"/>
      <c r="H570" s="78"/>
      <c r="I570" s="88"/>
      <c r="J570" s="112"/>
      <c r="K570" s="112"/>
      <c r="L570" s="78"/>
      <c r="M570" s="27"/>
      <c r="N570" s="26"/>
      <c r="O570" s="27"/>
    </row>
    <row r="571" spans="1:15" s="16" customFormat="1" ht="15" x14ac:dyDescent="0.2">
      <c r="A571" s="75"/>
      <c r="B571" s="117" t="s">
        <v>38</v>
      </c>
      <c r="C571" s="73"/>
      <c r="D571" s="73"/>
      <c r="E571" s="58"/>
      <c r="F571" s="73"/>
      <c r="G571" s="73"/>
      <c r="H571" s="75"/>
      <c r="I571" s="110"/>
      <c r="J571" s="27"/>
      <c r="K571" s="27"/>
      <c r="L571" s="107"/>
      <c r="M571" s="27"/>
      <c r="N571" s="26"/>
      <c r="O571" s="27"/>
    </row>
    <row r="572" spans="1:15" s="16" customFormat="1" ht="15" x14ac:dyDescent="0.2">
      <c r="A572" s="75"/>
      <c r="B572" s="117" t="s">
        <v>38</v>
      </c>
      <c r="C572" s="73"/>
      <c r="D572" s="73"/>
      <c r="E572" s="58"/>
      <c r="F572" s="73"/>
      <c r="G572" s="73"/>
      <c r="H572" s="75"/>
      <c r="I572" s="110"/>
      <c r="J572" s="27"/>
      <c r="K572" s="27"/>
      <c r="L572" s="107"/>
      <c r="M572" s="27"/>
      <c r="N572" s="26"/>
      <c r="O572" s="27"/>
    </row>
    <row r="573" spans="1:15" s="16" customFormat="1" ht="15" x14ac:dyDescent="0.2">
      <c r="A573" s="75"/>
      <c r="B573" s="117" t="s">
        <v>38</v>
      </c>
      <c r="C573" s="76"/>
      <c r="D573" s="77"/>
      <c r="E573" s="58"/>
      <c r="F573" s="76"/>
      <c r="G573" s="73"/>
      <c r="H573" s="78"/>
      <c r="I573" s="88"/>
      <c r="J573" s="78"/>
      <c r="K573" s="78"/>
      <c r="L573" s="78"/>
      <c r="M573" s="27"/>
      <c r="N573" s="26"/>
      <c r="O573" s="27"/>
    </row>
    <row r="574" spans="1:15" s="16" customFormat="1" ht="15" x14ac:dyDescent="0.2">
      <c r="A574" s="75"/>
      <c r="B574" s="117" t="s">
        <v>38</v>
      </c>
      <c r="C574" s="73"/>
      <c r="D574" s="73"/>
      <c r="E574" s="58"/>
      <c r="F574" s="73"/>
      <c r="G574" s="73"/>
      <c r="H574" s="75"/>
      <c r="I574" s="110"/>
      <c r="J574" s="27"/>
      <c r="K574" s="27"/>
      <c r="L574" s="107"/>
      <c r="M574" s="27"/>
      <c r="N574" s="26"/>
      <c r="O574" s="27"/>
    </row>
    <row r="575" spans="1:15" s="16" customFormat="1" ht="15" x14ac:dyDescent="0.2">
      <c r="A575" s="75"/>
      <c r="B575" s="117" t="s">
        <v>38</v>
      </c>
      <c r="C575" s="73"/>
      <c r="D575" s="73"/>
      <c r="E575" s="58"/>
      <c r="F575" s="73"/>
      <c r="G575" s="73"/>
      <c r="H575" s="75"/>
      <c r="I575" s="110"/>
      <c r="J575" s="27"/>
      <c r="K575" s="27"/>
      <c r="L575" s="107"/>
      <c r="M575" s="27"/>
      <c r="N575" s="26"/>
      <c r="O575" s="27"/>
    </row>
    <row r="576" spans="1:15" s="16" customFormat="1" ht="15" x14ac:dyDescent="0.2">
      <c r="A576" s="75"/>
      <c r="B576" s="117" t="s">
        <v>38</v>
      </c>
      <c r="C576" s="73"/>
      <c r="D576" s="73"/>
      <c r="E576" s="58"/>
      <c r="F576" s="73"/>
      <c r="G576" s="73"/>
      <c r="H576" s="75"/>
      <c r="I576" s="110"/>
      <c r="J576" s="107"/>
      <c r="K576" s="107"/>
      <c r="L576" s="107"/>
      <c r="M576" s="27"/>
      <c r="N576" s="26"/>
      <c r="O576" s="27"/>
    </row>
    <row r="577" spans="1:15" s="16" customFormat="1" ht="15" x14ac:dyDescent="0.2">
      <c r="A577" s="75"/>
      <c r="B577" s="117" t="s">
        <v>38</v>
      </c>
      <c r="C577" s="73"/>
      <c r="D577" s="73"/>
      <c r="E577" s="58"/>
      <c r="F577" s="73"/>
      <c r="G577" s="73"/>
      <c r="H577" s="75"/>
      <c r="I577" s="110"/>
      <c r="J577" s="27"/>
      <c r="K577" s="27"/>
      <c r="L577" s="107"/>
      <c r="M577" s="27"/>
      <c r="N577" s="26"/>
      <c r="O577" s="27"/>
    </row>
    <row r="578" spans="1:15" s="16" customFormat="1" ht="15" x14ac:dyDescent="0.2">
      <c r="A578" s="75"/>
      <c r="B578" s="117" t="s">
        <v>38</v>
      </c>
      <c r="C578" s="73"/>
      <c r="D578" s="73"/>
      <c r="E578" s="58"/>
      <c r="F578" s="73"/>
      <c r="G578" s="73"/>
      <c r="H578" s="75"/>
      <c r="I578" s="110"/>
      <c r="J578" s="27"/>
      <c r="K578" s="27"/>
      <c r="L578" s="107"/>
      <c r="M578" s="27"/>
      <c r="N578" s="26"/>
      <c r="O578" s="27"/>
    </row>
    <row r="579" spans="1:15" s="16" customFormat="1" ht="15" x14ac:dyDescent="0.2">
      <c r="A579" s="75"/>
      <c r="B579" s="117" t="s">
        <v>38</v>
      </c>
      <c r="C579" s="73"/>
      <c r="D579" s="73"/>
      <c r="E579" s="58"/>
      <c r="F579" s="73"/>
      <c r="G579" s="73"/>
      <c r="H579" s="75"/>
      <c r="I579" s="110"/>
      <c r="J579" s="27"/>
      <c r="K579" s="27"/>
      <c r="L579" s="107"/>
      <c r="M579" s="27"/>
      <c r="N579" s="26"/>
      <c r="O579" s="27"/>
    </row>
    <row r="580" spans="1:15" s="16" customFormat="1" ht="15" x14ac:dyDescent="0.2">
      <c r="A580" s="75"/>
      <c r="B580" s="117" t="s">
        <v>38</v>
      </c>
      <c r="C580" s="76"/>
      <c r="D580" s="77"/>
      <c r="E580" s="58"/>
      <c r="F580" s="76"/>
      <c r="G580" s="73"/>
      <c r="H580" s="78"/>
      <c r="I580" s="88"/>
      <c r="J580" s="112"/>
      <c r="K580" s="112"/>
      <c r="L580" s="78"/>
      <c r="M580" s="27"/>
      <c r="N580" s="26"/>
      <c r="O580" s="27"/>
    </row>
    <row r="581" spans="1:15" s="16" customFormat="1" ht="15" x14ac:dyDescent="0.2">
      <c r="A581" s="75"/>
      <c r="B581" s="117" t="s">
        <v>38</v>
      </c>
      <c r="C581" s="73"/>
      <c r="D581" s="73"/>
      <c r="E581" s="58"/>
      <c r="F581" s="73"/>
      <c r="G581" s="73"/>
      <c r="H581" s="75"/>
      <c r="I581" s="110"/>
      <c r="J581" s="27"/>
      <c r="K581" s="27"/>
      <c r="L581" s="107"/>
      <c r="M581" s="27"/>
      <c r="N581" s="26"/>
      <c r="O581" s="27"/>
    </row>
    <row r="582" spans="1:15" s="16" customFormat="1" ht="15" x14ac:dyDescent="0.2">
      <c r="A582" s="75"/>
      <c r="B582" s="117" t="s">
        <v>38</v>
      </c>
      <c r="C582" s="73"/>
      <c r="D582" s="73"/>
      <c r="E582" s="58"/>
      <c r="F582" s="73"/>
      <c r="G582" s="73"/>
      <c r="H582" s="75"/>
      <c r="I582" s="110"/>
      <c r="J582" s="27"/>
      <c r="K582" s="27"/>
      <c r="L582" s="107"/>
      <c r="M582" s="27"/>
      <c r="N582" s="26"/>
      <c r="O582" s="27"/>
    </row>
    <row r="583" spans="1:15" s="16" customFormat="1" ht="15" x14ac:dyDescent="0.2">
      <c r="A583" s="75"/>
      <c r="B583" s="117" t="s">
        <v>38</v>
      </c>
      <c r="C583" s="73"/>
      <c r="D583" s="73"/>
      <c r="E583" s="58"/>
      <c r="F583" s="73"/>
      <c r="G583" s="73"/>
      <c r="H583" s="75"/>
      <c r="I583" s="110"/>
      <c r="J583" s="107"/>
      <c r="K583" s="107"/>
      <c r="L583" s="107"/>
      <c r="M583" s="27"/>
      <c r="N583" s="26"/>
      <c r="O583" s="27"/>
    </row>
    <row r="584" spans="1:15" s="16" customFormat="1" ht="15" x14ac:dyDescent="0.2">
      <c r="A584" s="75"/>
      <c r="B584" s="117" t="s">
        <v>38</v>
      </c>
      <c r="C584" s="73"/>
      <c r="D584" s="73"/>
      <c r="E584" s="58"/>
      <c r="F584" s="73"/>
      <c r="G584" s="73"/>
      <c r="H584" s="75"/>
      <c r="I584" s="110"/>
      <c r="J584" s="27"/>
      <c r="K584" s="27"/>
      <c r="L584" s="107"/>
      <c r="M584" s="27"/>
      <c r="N584" s="26"/>
      <c r="O584" s="27"/>
    </row>
    <row r="585" spans="1:15" s="16" customFormat="1" ht="15" x14ac:dyDescent="0.2">
      <c r="A585" s="75"/>
      <c r="B585" s="117" t="s">
        <v>38</v>
      </c>
      <c r="C585" s="73"/>
      <c r="D585" s="73"/>
      <c r="E585" s="58"/>
      <c r="F585" s="73"/>
      <c r="G585" s="73"/>
      <c r="H585" s="75"/>
      <c r="I585" s="110"/>
      <c r="J585" s="27"/>
      <c r="K585" s="27"/>
      <c r="L585" s="107"/>
      <c r="M585" s="27"/>
      <c r="N585" s="26"/>
      <c r="O585" s="27"/>
    </row>
    <row r="586" spans="1:15" s="16" customFormat="1" ht="15" x14ac:dyDescent="0.2">
      <c r="A586" s="75"/>
      <c r="B586" s="117" t="s">
        <v>38</v>
      </c>
      <c r="C586" s="73"/>
      <c r="D586" s="73"/>
      <c r="E586" s="58"/>
      <c r="F586" s="73"/>
      <c r="G586" s="73"/>
      <c r="H586" s="75"/>
      <c r="I586" s="110"/>
      <c r="J586" s="27"/>
      <c r="K586" s="27"/>
      <c r="L586" s="107"/>
      <c r="M586" s="27"/>
      <c r="N586" s="26"/>
      <c r="O586" s="27"/>
    </row>
    <row r="587" spans="1:15" s="16" customFormat="1" ht="15" x14ac:dyDescent="0.2">
      <c r="A587" s="75"/>
      <c r="B587" s="117" t="s">
        <v>38</v>
      </c>
      <c r="C587" s="73"/>
      <c r="D587" s="73"/>
      <c r="E587" s="58"/>
      <c r="F587" s="73"/>
      <c r="G587" s="73"/>
      <c r="H587" s="75"/>
      <c r="I587" s="110"/>
      <c r="J587" s="27"/>
      <c r="K587" s="27"/>
      <c r="L587" s="107"/>
      <c r="M587" s="27"/>
      <c r="N587" s="26"/>
      <c r="O587" s="27"/>
    </row>
    <row r="588" spans="1:15" s="16" customFormat="1" ht="15" x14ac:dyDescent="0.2">
      <c r="A588" s="75"/>
      <c r="B588" s="117" t="s">
        <v>38</v>
      </c>
      <c r="C588" s="73"/>
      <c r="D588" s="73"/>
      <c r="E588" s="58"/>
      <c r="F588" s="73"/>
      <c r="G588" s="73"/>
      <c r="H588" s="75"/>
      <c r="I588" s="110"/>
      <c r="J588" s="27"/>
      <c r="K588" s="27"/>
      <c r="L588" s="107"/>
      <c r="M588" s="27"/>
      <c r="N588" s="26"/>
      <c r="O588" s="27"/>
    </row>
    <row r="589" spans="1:15" s="16" customFormat="1" ht="15" x14ac:dyDescent="0.2">
      <c r="A589" s="75"/>
      <c r="B589" s="117" t="s">
        <v>38</v>
      </c>
      <c r="C589" s="73"/>
      <c r="D589" s="73"/>
      <c r="E589" s="58"/>
      <c r="F589" s="73"/>
      <c r="G589" s="73"/>
      <c r="H589" s="75"/>
      <c r="I589" s="110"/>
      <c r="J589" s="27"/>
      <c r="K589" s="27"/>
      <c r="L589" s="107"/>
      <c r="M589" s="27"/>
      <c r="N589" s="26"/>
      <c r="O589" s="27"/>
    </row>
    <row r="590" spans="1:15" s="16" customFormat="1" ht="15" x14ac:dyDescent="0.2">
      <c r="A590" s="75"/>
      <c r="B590" s="117" t="s">
        <v>38</v>
      </c>
      <c r="C590" s="73"/>
      <c r="D590" s="73"/>
      <c r="E590" s="58"/>
      <c r="F590" s="73"/>
      <c r="G590" s="73"/>
      <c r="H590" s="75"/>
      <c r="I590" s="110"/>
      <c r="J590" s="27"/>
      <c r="K590" s="27"/>
      <c r="L590" s="107"/>
      <c r="M590" s="27"/>
      <c r="N590" s="26"/>
      <c r="O590" s="27"/>
    </row>
    <row r="591" spans="1:15" s="16" customFormat="1" ht="15" x14ac:dyDescent="0.2">
      <c r="A591" s="75"/>
      <c r="B591" s="117" t="s">
        <v>38</v>
      </c>
      <c r="C591" s="73"/>
      <c r="D591" s="73"/>
      <c r="E591" s="58"/>
      <c r="F591" s="73"/>
      <c r="G591" s="73"/>
      <c r="H591" s="75"/>
      <c r="I591" s="110"/>
      <c r="J591" s="27"/>
      <c r="K591" s="27"/>
      <c r="L591" s="107"/>
      <c r="M591" s="27"/>
      <c r="N591" s="26"/>
      <c r="O591" s="27"/>
    </row>
    <row r="592" spans="1:15" s="16" customFormat="1" ht="15" x14ac:dyDescent="0.2">
      <c r="A592" s="75"/>
      <c r="B592" s="117" t="s">
        <v>38</v>
      </c>
      <c r="C592" s="76"/>
      <c r="D592" s="77"/>
      <c r="E592" s="58"/>
      <c r="F592" s="76"/>
      <c r="G592" s="73"/>
      <c r="H592" s="78"/>
      <c r="I592" s="88"/>
      <c r="J592" s="112"/>
      <c r="K592" s="112"/>
      <c r="L592" s="78"/>
      <c r="M592" s="27"/>
      <c r="N592" s="26"/>
      <c r="O592" s="27"/>
    </row>
    <row r="593" spans="1:15" s="16" customFormat="1" ht="15" x14ac:dyDescent="0.2">
      <c r="A593" s="75"/>
      <c r="B593" s="117" t="s">
        <v>38</v>
      </c>
      <c r="C593" s="73"/>
      <c r="D593" s="73"/>
      <c r="E593" s="58"/>
      <c r="F593" s="73"/>
      <c r="G593" s="73"/>
      <c r="H593" s="75"/>
      <c r="I593" s="110"/>
      <c r="J593" s="27"/>
      <c r="K593" s="27"/>
      <c r="L593" s="107"/>
      <c r="M593" s="27"/>
      <c r="N593" s="26"/>
      <c r="O593" s="27"/>
    </row>
    <row r="594" spans="1:15" s="16" customFormat="1" ht="15" x14ac:dyDescent="0.2">
      <c r="A594" s="75"/>
      <c r="B594" s="117" t="s">
        <v>38</v>
      </c>
      <c r="C594" s="76"/>
      <c r="D594" s="77"/>
      <c r="E594" s="58"/>
      <c r="F594" s="76"/>
      <c r="G594" s="73"/>
      <c r="H594" s="78"/>
      <c r="I594" s="88"/>
      <c r="J594" s="112"/>
      <c r="K594" s="112"/>
      <c r="L594" s="78"/>
      <c r="M594" s="27"/>
      <c r="N594" s="26"/>
      <c r="O594" s="27"/>
    </row>
    <row r="595" spans="1:15" s="16" customFormat="1" ht="15" x14ac:dyDescent="0.2">
      <c r="A595" s="75"/>
      <c r="B595" s="117" t="s">
        <v>38</v>
      </c>
      <c r="C595" s="73"/>
      <c r="D595" s="73"/>
      <c r="E595" s="58"/>
      <c r="F595" s="73"/>
      <c r="G595" s="73"/>
      <c r="H595" s="75"/>
      <c r="I595" s="110"/>
      <c r="J595" s="107"/>
      <c r="K595" s="107"/>
      <c r="L595" s="107"/>
      <c r="M595" s="27"/>
      <c r="N595" s="26"/>
      <c r="O595" s="27"/>
    </row>
    <row r="596" spans="1:15" s="16" customFormat="1" ht="15" x14ac:dyDescent="0.2">
      <c r="A596" s="75"/>
      <c r="B596" s="117" t="s">
        <v>38</v>
      </c>
      <c r="C596" s="73"/>
      <c r="D596" s="73"/>
      <c r="E596" s="58"/>
      <c r="F596" s="73"/>
      <c r="G596" s="73"/>
      <c r="H596" s="75"/>
      <c r="I596" s="110"/>
      <c r="J596" s="27"/>
      <c r="K596" s="27"/>
      <c r="L596" s="107"/>
      <c r="M596" s="27"/>
      <c r="N596" s="26"/>
      <c r="O596" s="27"/>
    </row>
    <row r="597" spans="1:15" s="16" customFormat="1" ht="15" x14ac:dyDescent="0.2">
      <c r="A597" s="75"/>
      <c r="B597" s="117" t="s">
        <v>38</v>
      </c>
      <c r="C597" s="73"/>
      <c r="D597" s="73"/>
      <c r="E597" s="58"/>
      <c r="F597" s="73"/>
      <c r="G597" s="73"/>
      <c r="H597" s="75"/>
      <c r="I597" s="110"/>
      <c r="J597" s="107"/>
      <c r="K597" s="107"/>
      <c r="L597" s="107"/>
      <c r="M597" s="27"/>
      <c r="N597" s="26"/>
      <c r="O597" s="27"/>
    </row>
    <row r="598" spans="1:15" s="16" customFormat="1" ht="15" x14ac:dyDescent="0.2">
      <c r="A598" s="75"/>
      <c r="B598" s="117" t="s">
        <v>38</v>
      </c>
      <c r="C598" s="73"/>
      <c r="D598" s="73"/>
      <c r="E598" s="58"/>
      <c r="F598" s="73"/>
      <c r="G598" s="73"/>
      <c r="H598" s="75"/>
      <c r="I598" s="110"/>
      <c r="J598" s="27"/>
      <c r="K598" s="27"/>
      <c r="L598" s="107"/>
      <c r="M598" s="27"/>
      <c r="N598" s="26"/>
      <c r="O598" s="27"/>
    </row>
    <row r="599" spans="1:15" s="16" customFormat="1" ht="15" x14ac:dyDescent="0.2">
      <c r="A599" s="75"/>
      <c r="B599" s="117" t="s">
        <v>38</v>
      </c>
      <c r="C599" s="73"/>
      <c r="D599" s="73"/>
      <c r="E599" s="58"/>
      <c r="F599" s="73"/>
      <c r="G599" s="73"/>
      <c r="H599" s="75"/>
      <c r="I599" s="110"/>
      <c r="J599" s="27"/>
      <c r="K599" s="27"/>
      <c r="L599" s="107"/>
      <c r="M599" s="27"/>
      <c r="N599" s="26"/>
      <c r="O599" s="27"/>
    </row>
    <row r="600" spans="1:15" s="16" customFormat="1" ht="15" x14ac:dyDescent="0.2">
      <c r="A600" s="75"/>
      <c r="B600" s="117" t="s">
        <v>38</v>
      </c>
      <c r="C600" s="73"/>
      <c r="D600" s="73"/>
      <c r="E600" s="58"/>
      <c r="F600" s="73"/>
      <c r="G600" s="73"/>
      <c r="H600" s="75"/>
      <c r="I600" s="110"/>
      <c r="J600" s="27"/>
      <c r="K600" s="27"/>
      <c r="L600" s="107"/>
      <c r="M600" s="27"/>
      <c r="N600" s="26"/>
      <c r="O600" s="27"/>
    </row>
    <row r="601" spans="1:15" s="16" customFormat="1" ht="15" x14ac:dyDescent="0.2">
      <c r="A601" s="75"/>
      <c r="B601" s="117" t="s">
        <v>38</v>
      </c>
      <c r="C601" s="73"/>
      <c r="D601" s="73"/>
      <c r="E601" s="58"/>
      <c r="F601" s="73"/>
      <c r="G601" s="73"/>
      <c r="H601" s="75"/>
      <c r="I601" s="110"/>
      <c r="J601" s="27"/>
      <c r="K601" s="27"/>
      <c r="L601" s="107"/>
      <c r="M601" s="27"/>
      <c r="N601" s="26"/>
      <c r="O601" s="27"/>
    </row>
    <row r="602" spans="1:15" s="16" customFormat="1" ht="15" x14ac:dyDescent="0.2">
      <c r="A602" s="75"/>
      <c r="B602" s="117" t="s">
        <v>38</v>
      </c>
      <c r="C602" s="73"/>
      <c r="D602" s="73"/>
      <c r="E602" s="58"/>
      <c r="F602" s="73"/>
      <c r="G602" s="73"/>
      <c r="H602" s="75"/>
      <c r="I602" s="110"/>
      <c r="J602" s="27"/>
      <c r="K602" s="27"/>
      <c r="L602" s="107"/>
      <c r="M602" s="27"/>
      <c r="N602" s="26"/>
      <c r="O602" s="27"/>
    </row>
    <row r="603" spans="1:15" s="16" customFormat="1" ht="15" x14ac:dyDescent="0.2">
      <c r="A603" s="75"/>
      <c r="B603" s="117" t="s">
        <v>38</v>
      </c>
      <c r="C603" s="73"/>
      <c r="D603" s="73"/>
      <c r="E603" s="58"/>
      <c r="F603" s="73"/>
      <c r="G603" s="73"/>
      <c r="H603" s="75"/>
      <c r="I603" s="110"/>
      <c r="J603" s="27"/>
      <c r="K603" s="27"/>
      <c r="L603" s="107"/>
      <c r="M603" s="27"/>
      <c r="N603" s="26"/>
      <c r="O603" s="27"/>
    </row>
    <row r="604" spans="1:15" s="16" customFormat="1" ht="15" x14ac:dyDescent="0.2">
      <c r="A604" s="75"/>
      <c r="B604" s="117" t="s">
        <v>38</v>
      </c>
      <c r="C604" s="73"/>
      <c r="D604" s="73"/>
      <c r="E604" s="58"/>
      <c r="F604" s="73"/>
      <c r="G604" s="73"/>
      <c r="H604" s="75"/>
      <c r="I604" s="110"/>
      <c r="J604" s="27"/>
      <c r="K604" s="27"/>
      <c r="L604" s="107"/>
      <c r="M604" s="27"/>
      <c r="N604" s="26"/>
      <c r="O604" s="27"/>
    </row>
    <row r="605" spans="1:15" s="16" customFormat="1" ht="15" x14ac:dyDescent="0.2">
      <c r="A605" s="75"/>
      <c r="B605" s="117" t="s">
        <v>38</v>
      </c>
      <c r="C605" s="73"/>
      <c r="D605" s="73"/>
      <c r="E605" s="58"/>
      <c r="F605" s="73"/>
      <c r="G605" s="73"/>
      <c r="H605" s="75"/>
      <c r="I605" s="110"/>
      <c r="J605" s="27"/>
      <c r="K605" s="27"/>
      <c r="L605" s="107"/>
      <c r="M605" s="27"/>
      <c r="N605" s="26"/>
      <c r="O605" s="27"/>
    </row>
    <row r="606" spans="1:15" s="16" customFormat="1" ht="15" x14ac:dyDescent="0.2">
      <c r="A606" s="75"/>
      <c r="B606" s="117" t="s">
        <v>38</v>
      </c>
      <c r="C606" s="73"/>
      <c r="D606" s="73"/>
      <c r="E606" s="58"/>
      <c r="F606" s="73"/>
      <c r="G606" s="73"/>
      <c r="H606" s="75"/>
      <c r="I606" s="110"/>
      <c r="J606" s="27"/>
      <c r="K606" s="27"/>
      <c r="L606" s="107"/>
      <c r="M606" s="27"/>
      <c r="N606" s="26"/>
      <c r="O606" s="27"/>
    </row>
    <row r="607" spans="1:15" s="16" customFormat="1" ht="15" x14ac:dyDescent="0.2">
      <c r="A607" s="75"/>
      <c r="B607" s="117" t="s">
        <v>38</v>
      </c>
      <c r="C607" s="73"/>
      <c r="D607" s="73"/>
      <c r="E607" s="58"/>
      <c r="F607" s="73"/>
      <c r="G607" s="73"/>
      <c r="H607" s="75"/>
      <c r="I607" s="110"/>
      <c r="J607" s="27"/>
      <c r="K607" s="27"/>
      <c r="L607" s="107"/>
      <c r="M607" s="27"/>
      <c r="N607" s="26"/>
      <c r="O607" s="27"/>
    </row>
    <row r="608" spans="1:15" s="16" customFormat="1" ht="15" x14ac:dyDescent="0.2">
      <c r="A608" s="75"/>
      <c r="B608" s="117" t="s">
        <v>38</v>
      </c>
      <c r="C608" s="73"/>
      <c r="D608" s="73"/>
      <c r="E608" s="58"/>
      <c r="F608" s="73"/>
      <c r="G608" s="73"/>
      <c r="H608" s="75"/>
      <c r="I608" s="110"/>
      <c r="J608" s="27"/>
      <c r="K608" s="27"/>
      <c r="L608" s="107"/>
      <c r="M608" s="27"/>
      <c r="N608" s="26"/>
      <c r="O608" s="27"/>
    </row>
    <row r="609" spans="1:15" s="16" customFormat="1" ht="15" x14ac:dyDescent="0.2">
      <c r="A609" s="75"/>
      <c r="B609" s="117" t="s">
        <v>38</v>
      </c>
      <c r="C609" s="73"/>
      <c r="D609" s="73"/>
      <c r="E609" s="58"/>
      <c r="F609" s="73"/>
      <c r="G609" s="73"/>
      <c r="H609" s="75"/>
      <c r="I609" s="110"/>
      <c r="J609" s="27"/>
      <c r="K609" s="27"/>
      <c r="L609" s="107"/>
      <c r="M609" s="27"/>
      <c r="N609" s="26"/>
      <c r="O609" s="27"/>
    </row>
    <row r="610" spans="1:15" s="16" customFormat="1" ht="15" x14ac:dyDescent="0.2">
      <c r="A610" s="75"/>
      <c r="B610" s="117" t="s">
        <v>38</v>
      </c>
      <c r="C610" s="73"/>
      <c r="D610" s="73"/>
      <c r="E610" s="58"/>
      <c r="F610" s="73"/>
      <c r="G610" s="73"/>
      <c r="H610" s="75"/>
      <c r="I610" s="110"/>
      <c r="J610" s="27"/>
      <c r="K610" s="27"/>
      <c r="L610" s="107"/>
      <c r="M610" s="27"/>
      <c r="N610" s="26"/>
      <c r="O610" s="27"/>
    </row>
    <row r="611" spans="1:15" s="16" customFormat="1" ht="15" x14ac:dyDescent="0.2">
      <c r="A611" s="75"/>
      <c r="B611" s="117" t="s">
        <v>38</v>
      </c>
      <c r="C611" s="73"/>
      <c r="D611" s="73"/>
      <c r="E611" s="58"/>
      <c r="F611" s="73"/>
      <c r="G611" s="73"/>
      <c r="H611" s="75"/>
      <c r="I611" s="110"/>
      <c r="J611" s="27"/>
      <c r="K611" s="27"/>
      <c r="L611" s="107"/>
      <c r="M611" s="27"/>
      <c r="N611" s="26"/>
      <c r="O611" s="27"/>
    </row>
    <row r="612" spans="1:15" s="16" customFormat="1" ht="15" x14ac:dyDescent="0.2">
      <c r="A612" s="75"/>
      <c r="B612" s="117" t="s">
        <v>38</v>
      </c>
      <c r="C612" s="73"/>
      <c r="D612" s="73"/>
      <c r="E612" s="58"/>
      <c r="F612" s="73"/>
      <c r="G612" s="73"/>
      <c r="H612" s="75"/>
      <c r="I612" s="110"/>
      <c r="J612" s="27"/>
      <c r="K612" s="27"/>
      <c r="L612" s="107"/>
      <c r="M612" s="27"/>
      <c r="N612" s="26"/>
      <c r="O612" s="27"/>
    </row>
    <row r="613" spans="1:15" s="16" customFormat="1" ht="15" x14ac:dyDescent="0.2">
      <c r="A613" s="75"/>
      <c r="B613" s="117" t="s">
        <v>38</v>
      </c>
      <c r="C613" s="73"/>
      <c r="D613" s="73"/>
      <c r="E613" s="58"/>
      <c r="F613" s="73"/>
      <c r="G613" s="73"/>
      <c r="H613" s="75"/>
      <c r="I613" s="110"/>
      <c r="J613" s="27"/>
      <c r="K613" s="27"/>
      <c r="L613" s="107"/>
      <c r="M613" s="27"/>
      <c r="N613" s="26"/>
      <c r="O613" s="27"/>
    </row>
    <row r="614" spans="1:15" s="16" customFormat="1" ht="15" x14ac:dyDescent="0.2">
      <c r="A614" s="75"/>
      <c r="B614" s="117" t="s">
        <v>38</v>
      </c>
      <c r="C614" s="73"/>
      <c r="D614" s="73"/>
      <c r="E614" s="58"/>
      <c r="F614" s="73"/>
      <c r="G614" s="73"/>
      <c r="H614" s="75"/>
      <c r="I614" s="110"/>
      <c r="J614" s="27"/>
      <c r="K614" s="27"/>
      <c r="L614" s="107"/>
      <c r="M614" s="27"/>
      <c r="N614" s="26"/>
      <c r="O614" s="27"/>
    </row>
    <row r="615" spans="1:15" s="16" customFormat="1" ht="15" x14ac:dyDescent="0.2">
      <c r="A615" s="75"/>
      <c r="B615" s="117" t="s">
        <v>38</v>
      </c>
      <c r="C615" s="73"/>
      <c r="D615" s="73"/>
      <c r="E615" s="58"/>
      <c r="F615" s="73"/>
      <c r="G615" s="73"/>
      <c r="H615" s="75"/>
      <c r="I615" s="110"/>
      <c r="J615" s="27"/>
      <c r="K615" s="27"/>
      <c r="L615" s="107"/>
      <c r="M615" s="27"/>
      <c r="N615" s="26"/>
      <c r="O615" s="27"/>
    </row>
    <row r="616" spans="1:15" s="16" customFormat="1" ht="15" x14ac:dyDescent="0.2">
      <c r="A616" s="75"/>
      <c r="B616" s="117" t="s">
        <v>38</v>
      </c>
      <c r="C616" s="73"/>
      <c r="D616" s="73"/>
      <c r="E616" s="58"/>
      <c r="F616" s="73"/>
      <c r="G616" s="73"/>
      <c r="H616" s="75"/>
      <c r="I616" s="110"/>
      <c r="J616" s="27"/>
      <c r="K616" s="27"/>
      <c r="L616" s="107"/>
      <c r="M616" s="27"/>
      <c r="N616" s="26"/>
      <c r="O616" s="27"/>
    </row>
    <row r="617" spans="1:15" s="16" customFormat="1" ht="15" x14ac:dyDescent="0.2">
      <c r="A617" s="75"/>
      <c r="B617" s="117" t="s">
        <v>38</v>
      </c>
      <c r="C617" s="73"/>
      <c r="D617" s="73"/>
      <c r="E617" s="58"/>
      <c r="F617" s="73"/>
      <c r="G617" s="73"/>
      <c r="H617" s="75"/>
      <c r="I617" s="110"/>
      <c r="J617" s="27"/>
      <c r="K617" s="27"/>
      <c r="L617" s="107"/>
      <c r="M617" s="27"/>
      <c r="N617" s="26"/>
      <c r="O617" s="27"/>
    </row>
    <row r="618" spans="1:15" s="16" customFormat="1" ht="15" x14ac:dyDescent="0.2">
      <c r="A618" s="75"/>
      <c r="B618" s="117" t="s">
        <v>38</v>
      </c>
      <c r="C618" s="73"/>
      <c r="D618" s="73"/>
      <c r="E618" s="58"/>
      <c r="F618" s="73"/>
      <c r="G618" s="73"/>
      <c r="H618" s="75"/>
      <c r="I618" s="110"/>
      <c r="J618" s="27"/>
      <c r="K618" s="27"/>
      <c r="L618" s="107"/>
      <c r="M618" s="27"/>
      <c r="N618" s="26"/>
      <c r="O618" s="27"/>
    </row>
    <row r="619" spans="1:15" s="16" customFormat="1" ht="15" x14ac:dyDescent="0.2">
      <c r="A619" s="75"/>
      <c r="B619" s="117" t="s">
        <v>38</v>
      </c>
      <c r="C619" s="73"/>
      <c r="D619" s="73"/>
      <c r="E619" s="58"/>
      <c r="F619" s="73"/>
      <c r="G619" s="73"/>
      <c r="H619" s="75"/>
      <c r="I619" s="110"/>
      <c r="J619" s="27"/>
      <c r="K619" s="27"/>
      <c r="L619" s="107"/>
      <c r="M619" s="27"/>
      <c r="N619" s="26"/>
      <c r="O619" s="27"/>
    </row>
    <row r="620" spans="1:15" s="16" customFormat="1" ht="15" x14ac:dyDescent="0.2">
      <c r="A620" s="75"/>
      <c r="B620" s="117" t="s">
        <v>38</v>
      </c>
      <c r="C620" s="73"/>
      <c r="D620" s="73"/>
      <c r="E620" s="58"/>
      <c r="F620" s="73"/>
      <c r="G620" s="73"/>
      <c r="H620" s="75"/>
      <c r="I620" s="110"/>
      <c r="J620" s="27"/>
      <c r="K620" s="27"/>
      <c r="L620" s="107"/>
      <c r="M620" s="27"/>
      <c r="N620" s="26"/>
      <c r="O620" s="27"/>
    </row>
    <row r="621" spans="1:15" s="16" customFormat="1" ht="15" x14ac:dyDescent="0.2">
      <c r="A621" s="75"/>
      <c r="B621" s="117" t="s">
        <v>38</v>
      </c>
      <c r="C621" s="73"/>
      <c r="D621" s="73"/>
      <c r="E621" s="58"/>
      <c r="F621" s="73"/>
      <c r="G621" s="73"/>
      <c r="H621" s="75"/>
      <c r="I621" s="110"/>
      <c r="J621" s="27"/>
      <c r="K621" s="27"/>
      <c r="L621" s="107"/>
      <c r="M621" s="27"/>
      <c r="N621" s="26"/>
      <c r="O621" s="27"/>
    </row>
    <row r="622" spans="1:15" s="16" customFormat="1" ht="15" x14ac:dyDescent="0.2">
      <c r="A622" s="75"/>
      <c r="B622" s="117" t="s">
        <v>38</v>
      </c>
      <c r="C622" s="73"/>
      <c r="D622" s="73"/>
      <c r="E622" s="58"/>
      <c r="F622" s="73"/>
      <c r="G622" s="73"/>
      <c r="H622" s="75"/>
      <c r="I622" s="110"/>
      <c r="J622" s="27"/>
      <c r="K622" s="27"/>
      <c r="L622" s="107"/>
      <c r="M622" s="27"/>
      <c r="N622" s="26"/>
      <c r="O622" s="27"/>
    </row>
    <row r="623" spans="1:15" s="16" customFormat="1" ht="15" x14ac:dyDescent="0.2">
      <c r="A623" s="75"/>
      <c r="B623" s="117" t="s">
        <v>38</v>
      </c>
      <c r="C623" s="73"/>
      <c r="D623" s="73"/>
      <c r="E623" s="58"/>
      <c r="F623" s="73"/>
      <c r="G623" s="73"/>
      <c r="H623" s="75"/>
      <c r="I623" s="110"/>
      <c r="J623" s="27"/>
      <c r="K623" s="27"/>
      <c r="L623" s="107"/>
      <c r="M623" s="27"/>
      <c r="N623" s="26"/>
      <c r="O623" s="27"/>
    </row>
    <row r="624" spans="1:15" s="16" customFormat="1" ht="15" x14ac:dyDescent="0.2">
      <c r="A624" s="75"/>
      <c r="B624" s="117" t="s">
        <v>38</v>
      </c>
      <c r="C624" s="73"/>
      <c r="D624" s="73"/>
      <c r="E624" s="58"/>
      <c r="F624" s="73"/>
      <c r="G624" s="73"/>
      <c r="H624" s="75"/>
      <c r="I624" s="110"/>
      <c r="J624" s="27"/>
      <c r="K624" s="27"/>
      <c r="L624" s="107"/>
      <c r="M624" s="27"/>
      <c r="N624" s="26"/>
      <c r="O624" s="27"/>
    </row>
    <row r="625" spans="1:15" s="16" customFormat="1" ht="15" x14ac:dyDescent="0.2">
      <c r="A625" s="75"/>
      <c r="B625" s="117" t="s">
        <v>38</v>
      </c>
      <c r="C625" s="73"/>
      <c r="D625" s="73"/>
      <c r="E625" s="58"/>
      <c r="F625" s="73"/>
      <c r="G625" s="73"/>
      <c r="H625" s="75"/>
      <c r="I625" s="110"/>
      <c r="J625" s="27"/>
      <c r="K625" s="27"/>
      <c r="L625" s="107"/>
      <c r="M625" s="27"/>
      <c r="N625" s="26"/>
      <c r="O625" s="27"/>
    </row>
    <row r="626" spans="1:15" s="16" customFormat="1" ht="15" x14ac:dyDescent="0.2">
      <c r="A626" s="75"/>
      <c r="B626" s="117" t="s">
        <v>38</v>
      </c>
      <c r="C626" s="73"/>
      <c r="D626" s="73"/>
      <c r="E626" s="58"/>
      <c r="F626" s="73"/>
      <c r="G626" s="73"/>
      <c r="H626" s="75"/>
      <c r="I626" s="110"/>
      <c r="J626" s="27"/>
      <c r="K626" s="27"/>
      <c r="L626" s="107"/>
      <c r="M626" s="27"/>
      <c r="N626" s="26"/>
      <c r="O626" s="27"/>
    </row>
    <row r="627" spans="1:15" s="16" customFormat="1" ht="15" x14ac:dyDescent="0.2">
      <c r="A627" s="75"/>
      <c r="B627" s="117" t="s">
        <v>38</v>
      </c>
      <c r="C627" s="73"/>
      <c r="D627" s="73"/>
      <c r="E627" s="58"/>
      <c r="F627" s="73"/>
      <c r="G627" s="73"/>
      <c r="H627" s="75"/>
      <c r="I627" s="110"/>
      <c r="J627" s="27"/>
      <c r="K627" s="27"/>
      <c r="L627" s="107"/>
      <c r="M627" s="27"/>
      <c r="N627" s="26"/>
      <c r="O627" s="27"/>
    </row>
    <row r="628" spans="1:15" s="16" customFormat="1" ht="15" x14ac:dyDescent="0.2">
      <c r="A628" s="75"/>
      <c r="B628" s="117" t="s">
        <v>38</v>
      </c>
      <c r="C628" s="73"/>
      <c r="D628" s="73"/>
      <c r="E628" s="58"/>
      <c r="F628" s="73"/>
      <c r="G628" s="73"/>
      <c r="H628" s="75"/>
      <c r="I628" s="110"/>
      <c r="J628" s="27"/>
      <c r="K628" s="27"/>
      <c r="L628" s="107"/>
      <c r="M628" s="27"/>
      <c r="N628" s="26"/>
      <c r="O628" s="27"/>
    </row>
    <row r="629" spans="1:15" s="16" customFormat="1" ht="15" x14ac:dyDescent="0.2">
      <c r="A629" s="75"/>
      <c r="B629" s="117" t="s">
        <v>38</v>
      </c>
      <c r="C629" s="73"/>
      <c r="D629" s="73"/>
      <c r="E629" s="58"/>
      <c r="F629" s="73"/>
      <c r="G629" s="73"/>
      <c r="H629" s="75"/>
      <c r="I629" s="110"/>
      <c r="J629" s="27"/>
      <c r="K629" s="27"/>
      <c r="L629" s="107"/>
      <c r="M629" s="27"/>
      <c r="N629" s="26"/>
      <c r="O629" s="27"/>
    </row>
    <row r="630" spans="1:15" s="16" customFormat="1" ht="15" x14ac:dyDescent="0.2">
      <c r="A630" s="75"/>
      <c r="B630" s="117" t="s">
        <v>38</v>
      </c>
      <c r="C630" s="73"/>
      <c r="D630" s="73"/>
      <c r="E630" s="58"/>
      <c r="F630" s="73"/>
      <c r="G630" s="73"/>
      <c r="H630" s="75"/>
      <c r="I630" s="110"/>
      <c r="J630" s="27"/>
      <c r="K630" s="27"/>
      <c r="L630" s="107"/>
      <c r="M630" s="27"/>
      <c r="N630" s="26"/>
      <c r="O630" s="27"/>
    </row>
    <row r="631" spans="1:15" s="16" customFormat="1" ht="15" x14ac:dyDescent="0.2">
      <c r="A631" s="75"/>
      <c r="B631" s="117" t="s">
        <v>38</v>
      </c>
      <c r="C631" s="73"/>
      <c r="D631" s="73"/>
      <c r="E631" s="58"/>
      <c r="F631" s="73"/>
      <c r="G631" s="73"/>
      <c r="H631" s="75"/>
      <c r="I631" s="110"/>
      <c r="J631" s="27"/>
      <c r="K631" s="27"/>
      <c r="L631" s="107"/>
      <c r="M631" s="27"/>
      <c r="N631" s="26"/>
      <c r="O631" s="27"/>
    </row>
    <row r="632" spans="1:15" s="16" customFormat="1" ht="15" x14ac:dyDescent="0.2">
      <c r="A632" s="75"/>
      <c r="B632" s="117" t="s">
        <v>38</v>
      </c>
      <c r="C632" s="73"/>
      <c r="D632" s="73"/>
      <c r="E632" s="58"/>
      <c r="F632" s="73"/>
      <c r="G632" s="73"/>
      <c r="H632" s="75"/>
      <c r="I632" s="110"/>
      <c r="J632" s="27"/>
      <c r="K632" s="27"/>
      <c r="L632" s="107"/>
      <c r="M632" s="27"/>
      <c r="N632" s="26"/>
      <c r="O632" s="27"/>
    </row>
    <row r="633" spans="1:15" s="16" customFormat="1" ht="15" x14ac:dyDescent="0.2">
      <c r="A633" s="75"/>
      <c r="B633" s="117" t="s">
        <v>38</v>
      </c>
      <c r="C633" s="73"/>
      <c r="D633" s="73"/>
      <c r="E633" s="58"/>
      <c r="F633" s="73"/>
      <c r="G633" s="73"/>
      <c r="H633" s="75"/>
      <c r="I633" s="110"/>
      <c r="J633" s="27"/>
      <c r="K633" s="27"/>
      <c r="L633" s="107"/>
      <c r="M633" s="27"/>
      <c r="N633" s="26"/>
      <c r="O633" s="27"/>
    </row>
    <row r="634" spans="1:15" s="16" customFormat="1" ht="15" x14ac:dyDescent="0.2">
      <c r="A634" s="75"/>
      <c r="B634" s="117" t="s">
        <v>38</v>
      </c>
      <c r="C634" s="73"/>
      <c r="D634" s="73"/>
      <c r="E634" s="58"/>
      <c r="F634" s="73"/>
      <c r="G634" s="73"/>
      <c r="H634" s="75"/>
      <c r="I634" s="110"/>
      <c r="J634" s="27"/>
      <c r="K634" s="27"/>
      <c r="L634" s="107"/>
      <c r="M634" s="27"/>
      <c r="N634" s="26"/>
      <c r="O634" s="27"/>
    </row>
    <row r="635" spans="1:15" s="16" customFormat="1" ht="15" x14ac:dyDescent="0.2">
      <c r="A635" s="75"/>
      <c r="B635" s="117" t="s">
        <v>38</v>
      </c>
      <c r="C635" s="73"/>
      <c r="D635" s="73"/>
      <c r="E635" s="58"/>
      <c r="F635" s="73"/>
      <c r="G635" s="73"/>
      <c r="H635" s="75"/>
      <c r="I635" s="110"/>
      <c r="J635" s="27"/>
      <c r="K635" s="27"/>
      <c r="L635" s="107"/>
      <c r="M635" s="27"/>
      <c r="N635" s="26"/>
      <c r="O635" s="27"/>
    </row>
    <row r="636" spans="1:15" s="16" customFormat="1" ht="15" x14ac:dyDescent="0.2">
      <c r="A636" s="75"/>
      <c r="B636" s="117" t="s">
        <v>38</v>
      </c>
      <c r="C636" s="73"/>
      <c r="D636" s="73"/>
      <c r="E636" s="58"/>
      <c r="F636" s="73"/>
      <c r="G636" s="73"/>
      <c r="H636" s="75"/>
      <c r="I636" s="110"/>
      <c r="J636" s="27"/>
      <c r="K636" s="27"/>
      <c r="L636" s="107"/>
      <c r="M636" s="27"/>
      <c r="N636" s="26"/>
      <c r="O636" s="27"/>
    </row>
    <row r="637" spans="1:15" s="16" customFormat="1" ht="15" x14ac:dyDescent="0.2">
      <c r="A637" s="75"/>
      <c r="B637" s="117" t="s">
        <v>38</v>
      </c>
      <c r="C637" s="73"/>
      <c r="D637" s="73"/>
      <c r="E637" s="58"/>
      <c r="F637" s="73"/>
      <c r="G637" s="73"/>
      <c r="H637" s="75"/>
      <c r="I637" s="110"/>
      <c r="J637" s="27"/>
      <c r="K637" s="27"/>
      <c r="L637" s="107"/>
      <c r="M637" s="27"/>
      <c r="N637" s="26"/>
      <c r="O637" s="27"/>
    </row>
    <row r="638" spans="1:15" s="16" customFormat="1" ht="15" x14ac:dyDescent="0.2">
      <c r="A638" s="75"/>
      <c r="B638" s="117" t="s">
        <v>38</v>
      </c>
      <c r="C638" s="73"/>
      <c r="D638" s="73"/>
      <c r="E638" s="58"/>
      <c r="F638" s="73"/>
      <c r="G638" s="73"/>
      <c r="H638" s="75"/>
      <c r="I638" s="110"/>
      <c r="J638" s="27"/>
      <c r="K638" s="27"/>
      <c r="L638" s="107"/>
      <c r="M638" s="27"/>
      <c r="N638" s="26"/>
      <c r="O638" s="27"/>
    </row>
    <row r="639" spans="1:15" s="16" customFormat="1" ht="15" x14ac:dyDescent="0.2">
      <c r="A639" s="75"/>
      <c r="B639" s="117" t="s">
        <v>38</v>
      </c>
      <c r="C639" s="73"/>
      <c r="D639" s="73"/>
      <c r="E639" s="58"/>
      <c r="F639" s="73"/>
      <c r="G639" s="73"/>
      <c r="H639" s="75"/>
      <c r="I639" s="110"/>
      <c r="J639" s="27"/>
      <c r="K639" s="27"/>
      <c r="L639" s="107"/>
      <c r="M639" s="27"/>
      <c r="N639" s="26"/>
      <c r="O639" s="27"/>
    </row>
    <row r="640" spans="1:15" s="16" customFormat="1" ht="15" x14ac:dyDescent="0.2">
      <c r="A640" s="75"/>
      <c r="B640" s="117" t="s">
        <v>38</v>
      </c>
      <c r="C640" s="73"/>
      <c r="D640" s="73"/>
      <c r="E640" s="58"/>
      <c r="F640" s="73"/>
      <c r="G640" s="73"/>
      <c r="H640" s="75"/>
      <c r="I640" s="110"/>
      <c r="J640" s="27"/>
      <c r="K640" s="27"/>
      <c r="L640" s="107"/>
      <c r="M640" s="27"/>
      <c r="N640" s="26"/>
      <c r="O640" s="27"/>
    </row>
    <row r="641" spans="1:15" s="16" customFormat="1" ht="15" x14ac:dyDescent="0.2">
      <c r="A641" s="75"/>
      <c r="B641" s="117" t="s">
        <v>38</v>
      </c>
      <c r="C641" s="73"/>
      <c r="D641" s="73"/>
      <c r="E641" s="115"/>
      <c r="F641" s="73"/>
      <c r="G641" s="73"/>
      <c r="H641" s="75"/>
      <c r="I641" s="110"/>
      <c r="J641" s="107"/>
      <c r="K641" s="107"/>
      <c r="L641" s="107"/>
      <c r="M641" s="27"/>
      <c r="N641" s="26"/>
      <c r="O641" s="27"/>
    </row>
    <row r="642" spans="1:15" s="16" customFormat="1" ht="15" x14ac:dyDescent="0.2">
      <c r="A642" s="75"/>
      <c r="B642" s="117" t="s">
        <v>38</v>
      </c>
      <c r="C642" s="73"/>
      <c r="D642" s="73"/>
      <c r="E642" s="58"/>
      <c r="F642" s="73"/>
      <c r="G642" s="73"/>
      <c r="H642" s="75"/>
      <c r="I642" s="110"/>
      <c r="J642" s="27"/>
      <c r="K642" s="27"/>
      <c r="L642" s="107"/>
      <c r="M642" s="27"/>
      <c r="N642" s="26"/>
      <c r="O642" s="27"/>
    </row>
    <row r="643" spans="1:15" s="16" customFormat="1" ht="15" x14ac:dyDescent="0.2">
      <c r="A643" s="75"/>
      <c r="B643" s="117" t="s">
        <v>38</v>
      </c>
      <c r="C643" s="73"/>
      <c r="D643" s="73"/>
      <c r="E643" s="58"/>
      <c r="F643" s="73"/>
      <c r="G643" s="73"/>
      <c r="H643" s="75"/>
      <c r="I643" s="110"/>
      <c r="J643" s="27"/>
      <c r="K643" s="27"/>
      <c r="L643" s="107"/>
      <c r="M643" s="27"/>
      <c r="N643" s="26"/>
      <c r="O643" s="27"/>
    </row>
    <row r="644" spans="1:15" s="16" customFormat="1" ht="15" x14ac:dyDescent="0.2">
      <c r="A644" s="75"/>
      <c r="B644" s="117" t="s">
        <v>38</v>
      </c>
      <c r="C644" s="73"/>
      <c r="D644" s="73"/>
      <c r="E644" s="58"/>
      <c r="F644" s="73"/>
      <c r="G644" s="73"/>
      <c r="H644" s="75"/>
      <c r="I644" s="110"/>
      <c r="J644" s="27"/>
      <c r="K644" s="27"/>
      <c r="L644" s="107"/>
      <c r="M644" s="27"/>
      <c r="N644" s="26"/>
      <c r="O644" s="27"/>
    </row>
    <row r="645" spans="1:15" s="16" customFormat="1" ht="15" x14ac:dyDescent="0.2">
      <c r="A645" s="75"/>
      <c r="B645" s="117" t="s">
        <v>38</v>
      </c>
      <c r="C645" s="73"/>
      <c r="D645" s="73"/>
      <c r="E645" s="58"/>
      <c r="F645" s="73"/>
      <c r="G645" s="73"/>
      <c r="H645" s="75"/>
      <c r="I645" s="110"/>
      <c r="J645" s="27"/>
      <c r="K645" s="27"/>
      <c r="L645" s="107"/>
      <c r="M645" s="27"/>
      <c r="N645" s="26"/>
      <c r="O645" s="27"/>
    </row>
    <row r="646" spans="1:15" s="16" customFormat="1" ht="15" x14ac:dyDescent="0.2">
      <c r="A646" s="75"/>
      <c r="B646" s="117" t="s">
        <v>38</v>
      </c>
      <c r="C646" s="73"/>
      <c r="D646" s="73"/>
      <c r="E646" s="58"/>
      <c r="F646" s="73"/>
      <c r="G646" s="73"/>
      <c r="H646" s="75"/>
      <c r="I646" s="110"/>
      <c r="J646" s="27"/>
      <c r="K646" s="27"/>
      <c r="L646" s="107"/>
      <c r="M646" s="27"/>
      <c r="N646" s="26"/>
      <c r="O646" s="27"/>
    </row>
    <row r="647" spans="1:15" s="16" customFormat="1" ht="15" x14ac:dyDescent="0.2">
      <c r="A647" s="75"/>
      <c r="B647" s="117" t="s">
        <v>38</v>
      </c>
      <c r="C647" s="73"/>
      <c r="D647" s="73"/>
      <c r="E647" s="58"/>
      <c r="F647" s="73"/>
      <c r="G647" s="73"/>
      <c r="H647" s="73"/>
      <c r="I647" s="110"/>
      <c r="J647" s="27"/>
      <c r="K647" s="19"/>
      <c r="L647" s="107"/>
      <c r="M647" s="27"/>
      <c r="N647" s="26"/>
      <c r="O647" s="27"/>
    </row>
    <row r="648" spans="1:15" s="16" customFormat="1" ht="15" x14ac:dyDescent="0.2">
      <c r="A648" s="75"/>
      <c r="B648" s="117" t="s">
        <v>38</v>
      </c>
      <c r="C648" s="73"/>
      <c r="D648" s="73"/>
      <c r="E648" s="58"/>
      <c r="F648" s="73"/>
      <c r="G648" s="73"/>
      <c r="H648" s="75"/>
      <c r="I648" s="110"/>
      <c r="J648" s="27"/>
      <c r="K648" s="27"/>
      <c r="L648" s="107"/>
      <c r="M648" s="27"/>
      <c r="N648" s="26"/>
      <c r="O648" s="27"/>
    </row>
    <row r="649" spans="1:15" s="16" customFormat="1" ht="15" x14ac:dyDescent="0.2">
      <c r="A649" s="75"/>
      <c r="B649" s="117" t="s">
        <v>38</v>
      </c>
      <c r="C649" s="73"/>
      <c r="D649" s="73"/>
      <c r="E649" s="58"/>
      <c r="F649" s="73"/>
      <c r="G649" s="73"/>
      <c r="H649" s="75"/>
      <c r="I649" s="110"/>
      <c r="J649" s="27"/>
      <c r="K649" s="27"/>
      <c r="L649" s="107"/>
      <c r="M649" s="27"/>
      <c r="N649" s="26"/>
      <c r="O649" s="27"/>
    </row>
    <row r="650" spans="1:15" s="16" customFormat="1" ht="15" x14ac:dyDescent="0.2">
      <c r="A650" s="75"/>
      <c r="B650" s="117" t="s">
        <v>38</v>
      </c>
      <c r="C650" s="54"/>
      <c r="D650" s="73"/>
      <c r="E650" s="58"/>
      <c r="F650" s="20"/>
      <c r="G650" s="73"/>
      <c r="H650" s="25"/>
      <c r="I650" s="110"/>
      <c r="J650" s="27"/>
      <c r="K650" s="27"/>
      <c r="L650" s="107"/>
      <c r="M650" s="27"/>
      <c r="N650" s="26"/>
      <c r="O650" s="27"/>
    </row>
    <row r="651" spans="1:15" s="16" customFormat="1" ht="15" x14ac:dyDescent="0.2">
      <c r="A651" s="75"/>
      <c r="B651" s="117" t="s">
        <v>38</v>
      </c>
      <c r="C651" s="73"/>
      <c r="D651" s="73"/>
      <c r="E651" s="115"/>
      <c r="F651" s="73"/>
      <c r="G651" s="73"/>
      <c r="H651" s="75"/>
      <c r="I651" s="110"/>
      <c r="J651" s="107"/>
      <c r="K651" s="107"/>
      <c r="L651" s="107"/>
      <c r="M651" s="27"/>
      <c r="N651" s="26"/>
      <c r="O651" s="27"/>
    </row>
    <row r="652" spans="1:15" s="16" customFormat="1" ht="15" x14ac:dyDescent="0.2">
      <c r="A652" s="75"/>
      <c r="B652" s="117" t="s">
        <v>38</v>
      </c>
      <c r="C652" s="73"/>
      <c r="D652" s="73"/>
      <c r="E652" s="58"/>
      <c r="F652" s="73"/>
      <c r="G652" s="73"/>
      <c r="H652" s="75"/>
      <c r="I652" s="110"/>
      <c r="J652" s="27"/>
      <c r="K652" s="27"/>
      <c r="L652" s="107"/>
      <c r="M652" s="27"/>
      <c r="N652" s="26"/>
      <c r="O652" s="27"/>
    </row>
    <row r="653" spans="1:15" s="16" customFormat="1" ht="15" x14ac:dyDescent="0.2">
      <c r="A653" s="75"/>
      <c r="B653" s="117" t="s">
        <v>38</v>
      </c>
      <c r="C653" s="73"/>
      <c r="D653" s="73"/>
      <c r="E653" s="58"/>
      <c r="F653" s="73"/>
      <c r="G653" s="73"/>
      <c r="H653" s="75"/>
      <c r="I653" s="110"/>
      <c r="J653" s="27"/>
      <c r="K653" s="27"/>
      <c r="L653" s="107"/>
      <c r="M653" s="27"/>
      <c r="N653" s="26"/>
      <c r="O653" s="27"/>
    </row>
    <row r="654" spans="1:15" s="16" customFormat="1" ht="15" x14ac:dyDescent="0.2">
      <c r="A654" s="75"/>
      <c r="B654" s="117" t="s">
        <v>38</v>
      </c>
      <c r="C654" s="73"/>
      <c r="D654" s="73"/>
      <c r="E654" s="58"/>
      <c r="F654" s="73"/>
      <c r="G654" s="73"/>
      <c r="H654" s="75"/>
      <c r="I654" s="110"/>
      <c r="J654" s="27"/>
      <c r="K654" s="27"/>
      <c r="L654" s="107"/>
      <c r="M654" s="27"/>
      <c r="N654" s="26"/>
      <c r="O654" s="27"/>
    </row>
    <row r="655" spans="1:15" s="16" customFormat="1" ht="15" x14ac:dyDescent="0.2">
      <c r="A655" s="75"/>
      <c r="B655" s="117" t="s">
        <v>38</v>
      </c>
      <c r="C655" s="73"/>
      <c r="D655" s="73"/>
      <c r="E655" s="58"/>
      <c r="F655" s="73"/>
      <c r="G655" s="73"/>
      <c r="H655" s="75"/>
      <c r="I655" s="110"/>
      <c r="J655" s="27"/>
      <c r="K655" s="27"/>
      <c r="L655" s="107"/>
      <c r="M655" s="27"/>
      <c r="N655" s="26"/>
      <c r="O655" s="27"/>
    </row>
    <row r="656" spans="1:15" s="16" customFormat="1" ht="15" x14ac:dyDescent="0.2">
      <c r="A656" s="75"/>
      <c r="B656" s="117" t="s">
        <v>38</v>
      </c>
      <c r="C656" s="73"/>
      <c r="D656" s="73"/>
      <c r="E656" s="58"/>
      <c r="F656" s="73"/>
      <c r="G656" s="73"/>
      <c r="H656" s="75"/>
      <c r="I656" s="110"/>
      <c r="J656" s="27"/>
      <c r="K656" s="27"/>
      <c r="L656" s="107"/>
      <c r="M656" s="27"/>
      <c r="N656" s="26"/>
      <c r="O656" s="27"/>
    </row>
    <row r="657" spans="1:15" s="16" customFormat="1" ht="15" x14ac:dyDescent="0.2">
      <c r="A657" s="75"/>
      <c r="B657" s="117" t="s">
        <v>38</v>
      </c>
      <c r="C657" s="73"/>
      <c r="D657" s="73"/>
      <c r="E657" s="58"/>
      <c r="F657" s="73"/>
      <c r="G657" s="73"/>
      <c r="H657" s="75"/>
      <c r="I657" s="110"/>
      <c r="J657" s="27"/>
      <c r="K657" s="27"/>
      <c r="L657" s="107"/>
      <c r="M657" s="27"/>
      <c r="N657" s="26"/>
      <c r="O657" s="27"/>
    </row>
    <row r="658" spans="1:15" s="16" customFormat="1" ht="15" x14ac:dyDescent="0.2">
      <c r="A658" s="75"/>
      <c r="B658" s="117" t="s">
        <v>38</v>
      </c>
      <c r="C658" s="73"/>
      <c r="D658" s="73"/>
      <c r="E658" s="58"/>
      <c r="F658" s="73"/>
      <c r="G658" s="73"/>
      <c r="H658" s="75"/>
      <c r="I658" s="110"/>
      <c r="J658" s="27"/>
      <c r="K658" s="27"/>
      <c r="L658" s="107"/>
      <c r="M658" s="27"/>
      <c r="N658" s="26"/>
      <c r="O658" s="27"/>
    </row>
    <row r="659" spans="1:15" s="16" customFormat="1" ht="15" x14ac:dyDescent="0.2">
      <c r="A659" s="75"/>
      <c r="B659" s="117" t="s">
        <v>38</v>
      </c>
      <c r="C659" s="73"/>
      <c r="D659" s="73"/>
      <c r="E659" s="58"/>
      <c r="F659" s="73"/>
      <c r="G659" s="73"/>
      <c r="H659" s="75"/>
      <c r="I659" s="110"/>
      <c r="J659" s="27"/>
      <c r="K659" s="27"/>
      <c r="L659" s="107"/>
      <c r="M659" s="27"/>
      <c r="N659" s="26"/>
      <c r="O659" s="27"/>
    </row>
    <row r="660" spans="1:15" s="16" customFormat="1" ht="15" x14ac:dyDescent="0.2">
      <c r="A660" s="75"/>
      <c r="B660" s="117" t="s">
        <v>38</v>
      </c>
      <c r="C660" s="73"/>
      <c r="D660" s="73"/>
      <c r="E660" s="58"/>
      <c r="F660" s="73"/>
      <c r="G660" s="73"/>
      <c r="H660" s="75"/>
      <c r="I660" s="110"/>
      <c r="J660" s="27"/>
      <c r="K660" s="27"/>
      <c r="L660" s="107"/>
      <c r="M660" s="27"/>
      <c r="N660" s="26"/>
      <c r="O660" s="27"/>
    </row>
    <row r="661" spans="1:15" s="16" customFormat="1" ht="15" x14ac:dyDescent="0.2">
      <c r="A661" s="75"/>
      <c r="B661" s="117" t="s">
        <v>38</v>
      </c>
      <c r="C661" s="73"/>
      <c r="D661" s="73"/>
      <c r="E661" s="58"/>
      <c r="F661" s="73"/>
      <c r="G661" s="73"/>
      <c r="H661" s="75"/>
      <c r="I661" s="110"/>
      <c r="J661" s="27"/>
      <c r="K661" s="27"/>
      <c r="L661" s="107"/>
      <c r="M661" s="27"/>
      <c r="N661" s="26"/>
      <c r="O661" s="27"/>
    </row>
    <row r="662" spans="1:15" s="16" customFormat="1" ht="15" x14ac:dyDescent="0.2">
      <c r="A662" s="75"/>
      <c r="B662" s="117" t="s">
        <v>38</v>
      </c>
      <c r="C662" s="73"/>
      <c r="D662" s="73"/>
      <c r="E662" s="58"/>
      <c r="F662" s="73"/>
      <c r="G662" s="73"/>
      <c r="H662" s="75"/>
      <c r="I662" s="110"/>
      <c r="J662" s="27"/>
      <c r="K662" s="27"/>
      <c r="L662" s="107"/>
      <c r="M662" s="27"/>
      <c r="N662" s="26"/>
      <c r="O662" s="27"/>
    </row>
    <row r="663" spans="1:15" s="16" customFormat="1" ht="15" x14ac:dyDescent="0.2">
      <c r="A663" s="75"/>
      <c r="B663" s="117" t="s">
        <v>38</v>
      </c>
      <c r="C663" s="73"/>
      <c r="D663" s="73"/>
      <c r="E663" s="58"/>
      <c r="F663" s="73"/>
      <c r="G663" s="73"/>
      <c r="H663" s="75"/>
      <c r="I663" s="110"/>
      <c r="J663" s="27"/>
      <c r="K663" s="27"/>
      <c r="L663" s="107"/>
      <c r="M663" s="27"/>
      <c r="N663" s="26"/>
      <c r="O663" s="27"/>
    </row>
    <row r="664" spans="1:15" s="16" customFormat="1" ht="15" x14ac:dyDescent="0.2">
      <c r="A664" s="75"/>
      <c r="B664" s="117" t="s">
        <v>38</v>
      </c>
      <c r="C664" s="73"/>
      <c r="D664" s="73"/>
      <c r="E664" s="58"/>
      <c r="F664" s="73"/>
      <c r="G664" s="73"/>
      <c r="H664" s="75"/>
      <c r="I664" s="110"/>
      <c r="J664" s="27"/>
      <c r="K664" s="27"/>
      <c r="L664" s="107"/>
      <c r="M664" s="27"/>
      <c r="N664" s="26"/>
      <c r="O664" s="27"/>
    </row>
    <row r="665" spans="1:15" s="16" customFormat="1" ht="15" x14ac:dyDescent="0.2">
      <c r="A665" s="75"/>
      <c r="B665" s="117" t="s">
        <v>38</v>
      </c>
      <c r="C665" s="73"/>
      <c r="D665" s="73"/>
      <c r="E665" s="58"/>
      <c r="F665" s="73"/>
      <c r="G665" s="73"/>
      <c r="H665" s="75"/>
      <c r="I665" s="110"/>
      <c r="J665" s="27"/>
      <c r="K665" s="27"/>
      <c r="L665" s="107"/>
      <c r="M665" s="27"/>
      <c r="N665" s="26"/>
      <c r="O665" s="27"/>
    </row>
    <row r="666" spans="1:15" s="16" customFormat="1" ht="15" x14ac:dyDescent="0.2">
      <c r="A666" s="75"/>
      <c r="B666" s="117" t="s">
        <v>38</v>
      </c>
      <c r="C666" s="73"/>
      <c r="D666" s="73"/>
      <c r="E666" s="58"/>
      <c r="F666" s="73"/>
      <c r="G666" s="73"/>
      <c r="H666" s="75"/>
      <c r="I666" s="110"/>
      <c r="J666" s="27"/>
      <c r="K666" s="27"/>
      <c r="L666" s="107"/>
      <c r="M666" s="27"/>
      <c r="N666" s="26"/>
      <c r="O666" s="27"/>
    </row>
    <row r="667" spans="1:15" s="16" customFormat="1" ht="15" x14ac:dyDescent="0.2">
      <c r="A667" s="75"/>
      <c r="B667" s="117" t="s">
        <v>38</v>
      </c>
      <c r="C667" s="73"/>
      <c r="D667" s="73"/>
      <c r="E667" s="58"/>
      <c r="F667" s="73"/>
      <c r="G667" s="73"/>
      <c r="H667" s="75"/>
      <c r="I667" s="110"/>
      <c r="J667" s="27"/>
      <c r="K667" s="27"/>
      <c r="L667" s="107"/>
      <c r="M667" s="27"/>
      <c r="N667" s="26"/>
      <c r="O667" s="27"/>
    </row>
    <row r="668" spans="1:15" s="16" customFormat="1" ht="15" x14ac:dyDescent="0.2">
      <c r="A668" s="75"/>
      <c r="B668" s="117" t="s">
        <v>38</v>
      </c>
      <c r="C668" s="73"/>
      <c r="D668" s="73"/>
      <c r="E668" s="58"/>
      <c r="F668" s="73"/>
      <c r="G668" s="73"/>
      <c r="H668" s="75"/>
      <c r="I668" s="110"/>
      <c r="J668" s="27"/>
      <c r="K668" s="27"/>
      <c r="L668" s="107"/>
      <c r="M668" s="27"/>
      <c r="N668" s="26"/>
      <c r="O668" s="27"/>
    </row>
    <row r="669" spans="1:15" s="16" customFormat="1" ht="15" x14ac:dyDescent="0.2">
      <c r="A669" s="75"/>
      <c r="B669" s="117" t="s">
        <v>38</v>
      </c>
      <c r="C669" s="73"/>
      <c r="D669" s="73"/>
      <c r="E669" s="58"/>
      <c r="F669" s="73"/>
      <c r="G669" s="73"/>
      <c r="H669" s="75"/>
      <c r="I669" s="110"/>
      <c r="J669" s="27"/>
      <c r="K669" s="27"/>
      <c r="L669" s="107"/>
      <c r="M669" s="27"/>
      <c r="N669" s="26"/>
      <c r="O669" s="27"/>
    </row>
    <row r="670" spans="1:15" s="16" customFormat="1" ht="15" x14ac:dyDescent="0.2">
      <c r="A670" s="75"/>
      <c r="B670" s="117" t="s">
        <v>38</v>
      </c>
      <c r="C670" s="73"/>
      <c r="D670" s="73"/>
      <c r="E670" s="58"/>
      <c r="F670" s="73"/>
      <c r="G670" s="73"/>
      <c r="H670" s="75"/>
      <c r="I670" s="110"/>
      <c r="J670" s="27"/>
      <c r="K670" s="27"/>
      <c r="L670" s="107"/>
      <c r="M670" s="27"/>
      <c r="N670" s="26"/>
      <c r="O670" s="27"/>
    </row>
    <row r="671" spans="1:15" s="16" customFormat="1" ht="15" x14ac:dyDescent="0.2">
      <c r="A671" s="75"/>
      <c r="B671" s="117" t="s">
        <v>38</v>
      </c>
      <c r="C671" s="73"/>
      <c r="D671" s="73"/>
      <c r="E671" s="58"/>
      <c r="F671" s="73"/>
      <c r="G671" s="73"/>
      <c r="H671" s="75"/>
      <c r="I671" s="110"/>
      <c r="J671" s="27"/>
      <c r="K671" s="27"/>
      <c r="L671" s="107"/>
      <c r="M671" s="27"/>
      <c r="N671" s="26"/>
      <c r="O671" s="27"/>
    </row>
    <row r="672" spans="1:15" s="16" customFormat="1" ht="15" x14ac:dyDescent="0.2">
      <c r="A672" s="75"/>
      <c r="B672" s="117" t="s">
        <v>38</v>
      </c>
      <c r="C672" s="73"/>
      <c r="D672" s="73"/>
      <c r="E672" s="58"/>
      <c r="F672" s="73"/>
      <c r="G672" s="73"/>
      <c r="H672" s="75"/>
      <c r="I672" s="110"/>
      <c r="J672" s="27"/>
      <c r="K672" s="27"/>
      <c r="L672" s="107"/>
      <c r="M672" s="27"/>
      <c r="N672" s="26"/>
      <c r="O672" s="27"/>
    </row>
    <row r="673" spans="1:15" s="16" customFormat="1" ht="15" x14ac:dyDescent="0.2">
      <c r="A673" s="75"/>
      <c r="B673" s="117" t="s">
        <v>38</v>
      </c>
      <c r="C673" s="73"/>
      <c r="D673" s="73"/>
      <c r="E673" s="58"/>
      <c r="F673" s="73"/>
      <c r="G673" s="73"/>
      <c r="H673" s="75"/>
      <c r="I673" s="110"/>
      <c r="J673" s="27"/>
      <c r="K673" s="27"/>
      <c r="L673" s="107"/>
      <c r="M673" s="27"/>
      <c r="N673" s="26"/>
      <c r="O673" s="27"/>
    </row>
    <row r="674" spans="1:15" s="16" customFormat="1" ht="15" x14ac:dyDescent="0.2">
      <c r="A674" s="75"/>
      <c r="B674" s="117" t="s">
        <v>38</v>
      </c>
      <c r="C674" s="73"/>
      <c r="D674" s="73"/>
      <c r="E674" s="58"/>
      <c r="F674" s="73"/>
      <c r="G674" s="73"/>
      <c r="H674" s="75"/>
      <c r="I674" s="110"/>
      <c r="J674" s="27"/>
      <c r="K674" s="27"/>
      <c r="L674" s="107"/>
      <c r="M674" s="27"/>
      <c r="N674" s="26"/>
      <c r="O674" s="27"/>
    </row>
    <row r="675" spans="1:15" s="16" customFormat="1" ht="15" x14ac:dyDescent="0.2">
      <c r="A675" s="75"/>
      <c r="B675" s="117" t="s">
        <v>38</v>
      </c>
      <c r="C675" s="73"/>
      <c r="D675" s="73"/>
      <c r="E675" s="58"/>
      <c r="F675" s="73"/>
      <c r="G675" s="73"/>
      <c r="H675" s="75"/>
      <c r="I675" s="110"/>
      <c r="J675" s="27"/>
      <c r="K675" s="27"/>
      <c r="L675" s="107"/>
      <c r="M675" s="27"/>
      <c r="N675" s="26"/>
      <c r="O675" s="27"/>
    </row>
    <row r="676" spans="1:15" s="16" customFormat="1" ht="15" x14ac:dyDescent="0.2">
      <c r="A676" s="75"/>
      <c r="B676" s="117" t="s">
        <v>38</v>
      </c>
      <c r="C676" s="73"/>
      <c r="D676" s="73"/>
      <c r="E676" s="58"/>
      <c r="F676" s="73"/>
      <c r="G676" s="73"/>
      <c r="H676" s="75"/>
      <c r="I676" s="110"/>
      <c r="J676" s="27"/>
      <c r="K676" s="27"/>
      <c r="L676" s="107"/>
      <c r="M676" s="27"/>
      <c r="N676" s="26"/>
      <c r="O676" s="27"/>
    </row>
    <row r="677" spans="1:15" s="16" customFormat="1" ht="15" x14ac:dyDescent="0.2">
      <c r="A677" s="75"/>
      <c r="B677" s="117" t="s">
        <v>38</v>
      </c>
      <c r="C677" s="73"/>
      <c r="D677" s="73"/>
      <c r="E677" s="58"/>
      <c r="F677" s="73"/>
      <c r="G677" s="73"/>
      <c r="H677" s="75"/>
      <c r="I677" s="110"/>
      <c r="J677" s="27"/>
      <c r="K677" s="27"/>
      <c r="L677" s="107"/>
      <c r="M677" s="27"/>
      <c r="N677" s="26"/>
      <c r="O677" s="27"/>
    </row>
    <row r="678" spans="1:15" s="16" customFormat="1" ht="15" x14ac:dyDescent="0.2">
      <c r="A678" s="75"/>
      <c r="B678" s="117" t="s">
        <v>38</v>
      </c>
      <c r="C678" s="73"/>
      <c r="D678" s="73"/>
      <c r="E678" s="58"/>
      <c r="F678" s="73"/>
      <c r="G678" s="73"/>
      <c r="H678" s="75"/>
      <c r="I678" s="110"/>
      <c r="J678" s="27"/>
      <c r="K678" s="27"/>
      <c r="L678" s="107"/>
      <c r="M678" s="27"/>
      <c r="N678" s="26"/>
      <c r="O678" s="27"/>
    </row>
    <row r="679" spans="1:15" s="16" customFormat="1" ht="15" x14ac:dyDescent="0.2">
      <c r="A679" s="75"/>
      <c r="B679" s="117" t="s">
        <v>38</v>
      </c>
      <c r="C679" s="73"/>
      <c r="D679" s="73"/>
      <c r="E679" s="58"/>
      <c r="F679" s="73"/>
      <c r="G679" s="73"/>
      <c r="H679" s="75"/>
      <c r="I679" s="110"/>
      <c r="J679" s="27"/>
      <c r="K679" s="27"/>
      <c r="L679" s="107"/>
      <c r="M679" s="27"/>
      <c r="N679" s="26"/>
      <c r="O679" s="27"/>
    </row>
    <row r="680" spans="1:15" s="16" customFormat="1" ht="15" x14ac:dyDescent="0.2">
      <c r="A680" s="75"/>
      <c r="B680" s="117" t="s">
        <v>38</v>
      </c>
      <c r="C680" s="73"/>
      <c r="D680" s="73"/>
      <c r="E680" s="58"/>
      <c r="F680" s="73"/>
      <c r="G680" s="73"/>
      <c r="H680" s="75"/>
      <c r="I680" s="110"/>
      <c r="J680" s="27"/>
      <c r="K680" s="27"/>
      <c r="L680" s="107"/>
      <c r="M680" s="27"/>
      <c r="N680" s="26"/>
      <c r="O680" s="27"/>
    </row>
    <row r="681" spans="1:15" s="16" customFormat="1" ht="15" x14ac:dyDescent="0.2">
      <c r="A681" s="75"/>
      <c r="B681" s="117" t="s">
        <v>38</v>
      </c>
      <c r="C681" s="73"/>
      <c r="D681" s="73"/>
      <c r="E681" s="58"/>
      <c r="F681" s="73"/>
      <c r="G681" s="73"/>
      <c r="H681" s="75"/>
      <c r="I681" s="110"/>
      <c r="J681" s="27"/>
      <c r="K681" s="27"/>
      <c r="L681" s="107"/>
      <c r="M681" s="27"/>
      <c r="N681" s="26"/>
      <c r="O681" s="27"/>
    </row>
    <row r="682" spans="1:15" s="16" customFormat="1" ht="15" x14ac:dyDescent="0.2">
      <c r="A682" s="75"/>
      <c r="B682" s="117" t="s">
        <v>38</v>
      </c>
      <c r="C682" s="73"/>
      <c r="D682" s="73"/>
      <c r="E682" s="58"/>
      <c r="F682" s="73"/>
      <c r="G682" s="73"/>
      <c r="H682" s="75"/>
      <c r="I682" s="110"/>
      <c r="J682" s="27"/>
      <c r="K682" s="27"/>
      <c r="L682" s="107"/>
      <c r="M682" s="27"/>
      <c r="N682" s="26"/>
      <c r="O682" s="27"/>
    </row>
    <row r="683" spans="1:15" s="16" customFormat="1" ht="15" x14ac:dyDescent="0.2">
      <c r="A683" s="75"/>
      <c r="B683" s="117" t="s">
        <v>38</v>
      </c>
      <c r="C683" s="73"/>
      <c r="D683" s="73"/>
      <c r="E683" s="58"/>
      <c r="F683" s="73"/>
      <c r="G683" s="73"/>
      <c r="H683" s="75"/>
      <c r="I683" s="110"/>
      <c r="J683" s="27"/>
      <c r="K683" s="27"/>
      <c r="L683" s="107"/>
      <c r="M683" s="27"/>
      <c r="N683" s="26"/>
      <c r="O683" s="27"/>
    </row>
    <row r="684" spans="1:15" s="16" customFormat="1" ht="15" x14ac:dyDescent="0.2">
      <c r="A684" s="75"/>
      <c r="B684" s="117" t="s">
        <v>38</v>
      </c>
      <c r="C684" s="73"/>
      <c r="D684" s="73"/>
      <c r="E684" s="58"/>
      <c r="F684" s="73"/>
      <c r="G684" s="73"/>
      <c r="H684" s="75"/>
      <c r="I684" s="110"/>
      <c r="J684" s="27"/>
      <c r="K684" s="27"/>
      <c r="L684" s="107"/>
      <c r="M684" s="27"/>
      <c r="N684" s="26"/>
      <c r="O684" s="27"/>
    </row>
    <row r="685" spans="1:15" s="16" customFormat="1" ht="15" x14ac:dyDescent="0.2">
      <c r="A685" s="75"/>
      <c r="B685" s="117" t="s">
        <v>38</v>
      </c>
      <c r="C685" s="73"/>
      <c r="D685" s="73"/>
      <c r="E685" s="58"/>
      <c r="F685" s="73"/>
      <c r="G685" s="73"/>
      <c r="H685" s="75"/>
      <c r="I685" s="110"/>
      <c r="J685" s="27"/>
      <c r="K685" s="27"/>
      <c r="L685" s="107"/>
      <c r="M685" s="27"/>
      <c r="N685" s="26"/>
      <c r="O685" s="27"/>
    </row>
    <row r="686" spans="1:15" s="16" customFormat="1" ht="15" x14ac:dyDescent="0.2">
      <c r="A686" s="75"/>
      <c r="B686" s="117" t="s">
        <v>38</v>
      </c>
      <c r="C686" s="73"/>
      <c r="D686" s="73"/>
      <c r="E686" s="58"/>
      <c r="F686" s="73"/>
      <c r="G686" s="73"/>
      <c r="H686" s="75"/>
      <c r="I686" s="110"/>
      <c r="J686" s="27"/>
      <c r="K686" s="27"/>
      <c r="L686" s="107"/>
      <c r="M686" s="27"/>
      <c r="N686" s="26"/>
      <c r="O686" s="27"/>
    </row>
    <row r="687" spans="1:15" s="16" customFormat="1" ht="15" x14ac:dyDescent="0.2">
      <c r="A687" s="75"/>
      <c r="B687" s="117" t="s">
        <v>38</v>
      </c>
      <c r="C687" s="73"/>
      <c r="D687" s="73"/>
      <c r="E687" s="58"/>
      <c r="F687" s="73"/>
      <c r="G687" s="73"/>
      <c r="H687" s="75"/>
      <c r="I687" s="110"/>
      <c r="J687" s="27"/>
      <c r="K687" s="27"/>
      <c r="L687" s="107"/>
      <c r="M687" s="27"/>
      <c r="N687" s="26"/>
      <c r="O687" s="27"/>
    </row>
    <row r="688" spans="1:15" s="16" customFormat="1" ht="15" x14ac:dyDescent="0.2">
      <c r="A688" s="75"/>
      <c r="B688" s="117" t="s">
        <v>38</v>
      </c>
      <c r="C688" s="73"/>
      <c r="D688" s="73"/>
      <c r="E688" s="58"/>
      <c r="F688" s="73"/>
      <c r="G688" s="73"/>
      <c r="H688" s="75"/>
      <c r="I688" s="110"/>
      <c r="J688" s="27"/>
      <c r="K688" s="27"/>
      <c r="L688" s="107"/>
      <c r="M688" s="27"/>
      <c r="N688" s="26"/>
      <c r="O688" s="27"/>
    </row>
    <row r="689" spans="1:15" s="16" customFormat="1" ht="15" x14ac:dyDescent="0.2">
      <c r="A689" s="75"/>
      <c r="B689" s="117" t="s">
        <v>38</v>
      </c>
      <c r="C689" s="73"/>
      <c r="D689" s="73"/>
      <c r="E689" s="58"/>
      <c r="F689" s="73"/>
      <c r="G689" s="73"/>
      <c r="H689" s="75"/>
      <c r="I689" s="110"/>
      <c r="J689" s="27"/>
      <c r="K689" s="27"/>
      <c r="L689" s="107"/>
      <c r="M689" s="27"/>
      <c r="N689" s="26"/>
      <c r="O689" s="27"/>
    </row>
    <row r="690" spans="1:15" s="16" customFormat="1" ht="15" x14ac:dyDescent="0.2">
      <c r="A690" s="75"/>
      <c r="B690" s="117" t="s">
        <v>38</v>
      </c>
      <c r="C690" s="73"/>
      <c r="D690" s="73"/>
      <c r="E690" s="58"/>
      <c r="F690" s="73"/>
      <c r="G690" s="73"/>
      <c r="H690" s="75"/>
      <c r="I690" s="110"/>
      <c r="J690" s="27"/>
      <c r="K690" s="27"/>
      <c r="L690" s="107"/>
      <c r="M690" s="27"/>
      <c r="N690" s="26"/>
      <c r="O690" s="27"/>
    </row>
    <row r="691" spans="1:15" s="16" customFormat="1" ht="15" x14ac:dyDescent="0.2">
      <c r="A691" s="75"/>
      <c r="B691" s="117" t="s">
        <v>38</v>
      </c>
      <c r="C691" s="73"/>
      <c r="D691" s="73"/>
      <c r="E691" s="58"/>
      <c r="F691" s="73"/>
      <c r="G691" s="73"/>
      <c r="H691" s="75"/>
      <c r="I691" s="110"/>
      <c r="J691" s="27"/>
      <c r="K691" s="27"/>
      <c r="L691" s="107"/>
      <c r="M691" s="27"/>
      <c r="N691" s="26"/>
      <c r="O691" s="27"/>
    </row>
    <row r="692" spans="1:15" s="16" customFormat="1" ht="15" x14ac:dyDescent="0.2">
      <c r="A692" s="75"/>
      <c r="B692" s="117" t="s">
        <v>38</v>
      </c>
      <c r="C692" s="73"/>
      <c r="D692" s="73"/>
      <c r="E692" s="58"/>
      <c r="F692" s="73"/>
      <c r="G692" s="73"/>
      <c r="H692" s="75"/>
      <c r="I692" s="110"/>
      <c r="J692" s="27"/>
      <c r="K692" s="27"/>
      <c r="L692" s="107"/>
      <c r="M692" s="27"/>
      <c r="N692" s="26"/>
      <c r="O692" s="27"/>
    </row>
    <row r="693" spans="1:15" s="16" customFormat="1" ht="15" x14ac:dyDescent="0.2">
      <c r="A693" s="75"/>
      <c r="B693" s="117" t="s">
        <v>38</v>
      </c>
      <c r="C693" s="73"/>
      <c r="D693" s="73"/>
      <c r="E693" s="58"/>
      <c r="F693" s="73"/>
      <c r="G693" s="73"/>
      <c r="H693" s="75"/>
      <c r="I693" s="110"/>
      <c r="J693" s="27"/>
      <c r="K693" s="27"/>
      <c r="L693" s="107"/>
      <c r="M693" s="27"/>
      <c r="N693" s="26"/>
      <c r="O693" s="27"/>
    </row>
    <row r="694" spans="1:15" s="16" customFormat="1" ht="15" x14ac:dyDescent="0.2">
      <c r="A694" s="75"/>
      <c r="B694" s="117" t="s">
        <v>38</v>
      </c>
      <c r="C694" s="73"/>
      <c r="D694" s="73"/>
      <c r="E694" s="58"/>
      <c r="F694" s="73"/>
      <c r="G694" s="73"/>
      <c r="H694" s="75"/>
      <c r="I694" s="110"/>
      <c r="J694" s="27"/>
      <c r="K694" s="27"/>
      <c r="L694" s="107"/>
      <c r="M694" s="27"/>
      <c r="N694" s="26"/>
      <c r="O694" s="27"/>
    </row>
    <row r="695" spans="1:15" s="16" customFormat="1" ht="15" x14ac:dyDescent="0.2">
      <c r="A695" s="75"/>
      <c r="B695" s="117" t="s">
        <v>38</v>
      </c>
      <c r="C695" s="76"/>
      <c r="D695" s="77"/>
      <c r="E695" s="58"/>
      <c r="F695" s="76"/>
      <c r="G695" s="73"/>
      <c r="H695" s="78"/>
      <c r="I695" s="88"/>
      <c r="J695" s="112"/>
      <c r="K695" s="112"/>
      <c r="L695" s="78"/>
      <c r="M695" s="27"/>
      <c r="N695" s="26"/>
      <c r="O695" s="27"/>
    </row>
    <row r="696" spans="1:15" s="16" customFormat="1" ht="15" x14ac:dyDescent="0.2">
      <c r="A696" s="75"/>
      <c r="B696" s="117" t="s">
        <v>38</v>
      </c>
      <c r="C696" s="73"/>
      <c r="D696" s="73"/>
      <c r="E696" s="58"/>
      <c r="F696" s="73"/>
      <c r="G696" s="73"/>
      <c r="H696" s="75"/>
      <c r="I696" s="110"/>
      <c r="J696" s="27"/>
      <c r="K696" s="27"/>
      <c r="L696" s="107"/>
      <c r="M696" s="27"/>
      <c r="N696" s="26"/>
      <c r="O696" s="27"/>
    </row>
    <row r="697" spans="1:15" s="16" customFormat="1" ht="15" x14ac:dyDescent="0.2">
      <c r="A697" s="75"/>
      <c r="B697" s="117" t="s">
        <v>38</v>
      </c>
      <c r="C697" s="73"/>
      <c r="D697" s="73"/>
      <c r="E697" s="58"/>
      <c r="F697" s="73"/>
      <c r="G697" s="73"/>
      <c r="H697" s="75"/>
      <c r="I697" s="110"/>
      <c r="J697" s="27"/>
      <c r="K697" s="27"/>
      <c r="L697" s="107"/>
      <c r="M697" s="27"/>
      <c r="N697" s="26"/>
      <c r="O697" s="27"/>
    </row>
    <row r="698" spans="1:15" s="16" customFormat="1" ht="15" x14ac:dyDescent="0.2">
      <c r="A698" s="75"/>
      <c r="B698" s="117" t="s">
        <v>38</v>
      </c>
      <c r="C698" s="73"/>
      <c r="D698" s="73"/>
      <c r="E698" s="58"/>
      <c r="F698" s="73"/>
      <c r="G698" s="73"/>
      <c r="H698" s="75"/>
      <c r="I698" s="110"/>
      <c r="J698" s="107"/>
      <c r="K698" s="107"/>
      <c r="L698" s="107"/>
      <c r="M698" s="27"/>
      <c r="N698" s="26"/>
      <c r="O698" s="27"/>
    </row>
    <row r="699" spans="1:15" s="16" customFormat="1" ht="15" x14ac:dyDescent="0.2">
      <c r="A699" s="75"/>
      <c r="B699" s="117" t="s">
        <v>38</v>
      </c>
      <c r="C699" s="73"/>
      <c r="D699" s="73"/>
      <c r="E699" s="58"/>
      <c r="F699" s="73"/>
      <c r="G699" s="73"/>
      <c r="H699" s="75"/>
      <c r="I699" s="110"/>
      <c r="J699" s="27"/>
      <c r="K699" s="27"/>
      <c r="L699" s="107"/>
      <c r="M699" s="27"/>
      <c r="N699" s="26"/>
      <c r="O699" s="27"/>
    </row>
    <row r="700" spans="1:15" s="16" customFormat="1" ht="15" x14ac:dyDescent="0.2">
      <c r="A700" s="75"/>
      <c r="B700" s="117" t="s">
        <v>38</v>
      </c>
      <c r="C700" s="73"/>
      <c r="D700" s="73"/>
      <c r="E700" s="58"/>
      <c r="F700" s="73"/>
      <c r="G700" s="73"/>
      <c r="H700" s="75"/>
      <c r="I700" s="110"/>
      <c r="J700" s="27"/>
      <c r="K700" s="27"/>
      <c r="L700" s="107"/>
      <c r="M700" s="27"/>
      <c r="N700" s="26"/>
      <c r="O700" s="27"/>
    </row>
    <row r="701" spans="1:15" s="16" customFormat="1" ht="15" x14ac:dyDescent="0.2">
      <c r="A701" s="75"/>
      <c r="B701" s="117" t="s">
        <v>38</v>
      </c>
      <c r="C701" s="73"/>
      <c r="D701" s="73"/>
      <c r="E701" s="58"/>
      <c r="F701" s="73"/>
      <c r="G701" s="73"/>
      <c r="H701" s="75"/>
      <c r="I701" s="110"/>
      <c r="J701" s="27"/>
      <c r="K701" s="27"/>
      <c r="L701" s="107"/>
      <c r="M701" s="27"/>
      <c r="N701" s="26"/>
      <c r="O701" s="27"/>
    </row>
    <row r="702" spans="1:15" s="16" customFormat="1" ht="15" x14ac:dyDescent="0.2">
      <c r="A702" s="75"/>
      <c r="B702" s="117" t="s">
        <v>38</v>
      </c>
      <c r="C702" s="73"/>
      <c r="D702" s="73"/>
      <c r="E702" s="58"/>
      <c r="F702" s="73"/>
      <c r="G702" s="73"/>
      <c r="H702" s="75"/>
      <c r="I702" s="110"/>
      <c r="J702" s="27"/>
      <c r="K702" s="27"/>
      <c r="L702" s="107"/>
      <c r="M702" s="27"/>
      <c r="N702" s="26"/>
      <c r="O702" s="27"/>
    </row>
    <row r="703" spans="1:15" s="16" customFormat="1" ht="15" x14ac:dyDescent="0.2">
      <c r="A703" s="75"/>
      <c r="B703" s="117" t="s">
        <v>38</v>
      </c>
      <c r="C703" s="73"/>
      <c r="D703" s="73"/>
      <c r="E703" s="58"/>
      <c r="F703" s="73"/>
      <c r="G703" s="73"/>
      <c r="H703" s="75"/>
      <c r="I703" s="110"/>
      <c r="J703" s="27"/>
      <c r="K703" s="27"/>
      <c r="L703" s="107"/>
      <c r="M703" s="27"/>
      <c r="N703" s="26"/>
      <c r="O703" s="27"/>
    </row>
    <row r="704" spans="1:15" s="16" customFormat="1" ht="15" x14ac:dyDescent="0.2">
      <c r="A704" s="75"/>
      <c r="B704" s="117" t="s">
        <v>38</v>
      </c>
      <c r="C704" s="73"/>
      <c r="D704" s="73"/>
      <c r="E704" s="58"/>
      <c r="F704" s="73"/>
      <c r="G704" s="73"/>
      <c r="H704" s="75"/>
      <c r="I704" s="110"/>
      <c r="J704" s="27"/>
      <c r="K704" s="27"/>
      <c r="L704" s="107"/>
      <c r="M704" s="27"/>
      <c r="N704" s="26"/>
      <c r="O704" s="27"/>
    </row>
    <row r="705" spans="1:15" s="16" customFormat="1" ht="15" x14ac:dyDescent="0.2">
      <c r="A705" s="75"/>
      <c r="B705" s="117" t="s">
        <v>38</v>
      </c>
      <c r="C705" s="73"/>
      <c r="D705" s="73"/>
      <c r="E705" s="58"/>
      <c r="F705" s="73"/>
      <c r="G705" s="73"/>
      <c r="H705" s="75"/>
      <c r="I705" s="110"/>
      <c r="J705" s="27"/>
      <c r="K705" s="27"/>
      <c r="L705" s="107"/>
      <c r="M705" s="27"/>
      <c r="N705" s="26"/>
      <c r="O705" s="27"/>
    </row>
    <row r="706" spans="1:15" s="16" customFormat="1" ht="15" x14ac:dyDescent="0.2">
      <c r="A706" s="75"/>
      <c r="B706" s="117" t="s">
        <v>38</v>
      </c>
      <c r="C706" s="73"/>
      <c r="D706" s="73"/>
      <c r="E706" s="58"/>
      <c r="F706" s="73"/>
      <c r="G706" s="73"/>
      <c r="H706" s="75"/>
      <c r="I706" s="110"/>
      <c r="J706" s="27"/>
      <c r="K706" s="27"/>
      <c r="L706" s="107"/>
      <c r="M706" s="27"/>
      <c r="N706" s="26"/>
      <c r="O706" s="27"/>
    </row>
    <row r="707" spans="1:15" s="16" customFormat="1" ht="15" x14ac:dyDescent="0.2">
      <c r="A707" s="75"/>
      <c r="B707" s="117" t="s">
        <v>38</v>
      </c>
      <c r="C707" s="73"/>
      <c r="D707" s="73"/>
      <c r="E707" s="58"/>
      <c r="F707" s="73"/>
      <c r="G707" s="73"/>
      <c r="H707" s="75"/>
      <c r="I707" s="110"/>
      <c r="J707" s="27"/>
      <c r="K707" s="27"/>
      <c r="L707" s="107"/>
      <c r="M707" s="27"/>
      <c r="N707" s="26"/>
      <c r="O707" s="27"/>
    </row>
    <row r="708" spans="1:15" s="16" customFormat="1" ht="15" x14ac:dyDescent="0.2">
      <c r="A708" s="75"/>
      <c r="B708" s="117" t="s">
        <v>38</v>
      </c>
      <c r="C708" s="73"/>
      <c r="D708" s="73"/>
      <c r="E708" s="58"/>
      <c r="F708" s="73"/>
      <c r="G708" s="73"/>
      <c r="H708" s="75"/>
      <c r="I708" s="110"/>
      <c r="J708" s="27"/>
      <c r="K708" s="27"/>
      <c r="L708" s="107"/>
      <c r="M708" s="27"/>
      <c r="N708" s="26"/>
      <c r="O708" s="27"/>
    </row>
    <row r="709" spans="1:15" s="16" customFormat="1" ht="15" x14ac:dyDescent="0.2">
      <c r="A709" s="75"/>
      <c r="B709" s="117" t="s">
        <v>38</v>
      </c>
      <c r="C709" s="73"/>
      <c r="D709" s="73"/>
      <c r="E709" s="58"/>
      <c r="F709" s="73"/>
      <c r="G709" s="73"/>
      <c r="H709" s="75"/>
      <c r="I709" s="110"/>
      <c r="J709" s="27"/>
      <c r="K709" s="27"/>
      <c r="L709" s="107"/>
      <c r="M709" s="27"/>
      <c r="N709" s="26"/>
      <c r="O709" s="27"/>
    </row>
    <row r="710" spans="1:15" s="16" customFormat="1" ht="15" x14ac:dyDescent="0.2">
      <c r="A710" s="75"/>
      <c r="B710" s="117" t="s">
        <v>38</v>
      </c>
      <c r="C710" s="73"/>
      <c r="D710" s="73"/>
      <c r="E710" s="58"/>
      <c r="F710" s="73"/>
      <c r="G710" s="73"/>
      <c r="H710" s="75"/>
      <c r="I710" s="110"/>
      <c r="J710" s="27"/>
      <c r="K710" s="27"/>
      <c r="L710" s="107"/>
      <c r="M710" s="27"/>
      <c r="N710" s="26"/>
      <c r="O710" s="27"/>
    </row>
    <row r="711" spans="1:15" s="16" customFormat="1" ht="15" x14ac:dyDescent="0.2">
      <c r="A711" s="75"/>
      <c r="B711" s="117" t="s">
        <v>38</v>
      </c>
      <c r="C711" s="73"/>
      <c r="D711" s="73"/>
      <c r="E711" s="58"/>
      <c r="F711" s="73"/>
      <c r="G711" s="73"/>
      <c r="H711" s="75"/>
      <c r="I711" s="110"/>
      <c r="J711" s="27"/>
      <c r="K711" s="27"/>
      <c r="L711" s="107"/>
      <c r="M711" s="27"/>
      <c r="N711" s="26"/>
      <c r="O711" s="27"/>
    </row>
    <row r="712" spans="1:15" s="16" customFormat="1" ht="15" x14ac:dyDescent="0.2">
      <c r="A712" s="75"/>
      <c r="B712" s="117" t="s">
        <v>38</v>
      </c>
      <c r="C712" s="73"/>
      <c r="D712" s="73"/>
      <c r="E712" s="58"/>
      <c r="F712" s="73"/>
      <c r="G712" s="73"/>
      <c r="H712" s="75"/>
      <c r="I712" s="110"/>
      <c r="J712" s="27"/>
      <c r="K712" s="27"/>
      <c r="L712" s="107"/>
      <c r="M712" s="27"/>
      <c r="N712" s="26"/>
      <c r="O712" s="27"/>
    </row>
    <row r="713" spans="1:15" s="16" customFormat="1" ht="15" x14ac:dyDescent="0.2">
      <c r="A713" s="75"/>
      <c r="B713" s="117" t="s">
        <v>38</v>
      </c>
      <c r="C713" s="73"/>
      <c r="D713" s="73"/>
      <c r="E713" s="58"/>
      <c r="F713" s="73"/>
      <c r="G713" s="73"/>
      <c r="H713" s="75"/>
      <c r="I713" s="110"/>
      <c r="J713" s="27"/>
      <c r="K713" s="27"/>
      <c r="L713" s="107"/>
      <c r="M713" s="27"/>
      <c r="N713" s="26"/>
      <c r="O713" s="27"/>
    </row>
    <row r="714" spans="1:15" s="16" customFormat="1" ht="15" x14ac:dyDescent="0.2">
      <c r="A714" s="75"/>
      <c r="B714" s="117" t="s">
        <v>38</v>
      </c>
      <c r="C714" s="73"/>
      <c r="D714" s="73"/>
      <c r="E714" s="58"/>
      <c r="F714" s="73"/>
      <c r="G714" s="73"/>
      <c r="H714" s="75"/>
      <c r="I714" s="110"/>
      <c r="J714" s="27"/>
      <c r="K714" s="27"/>
      <c r="L714" s="107"/>
      <c r="M714" s="27"/>
      <c r="N714" s="26"/>
      <c r="O714" s="27"/>
    </row>
    <row r="715" spans="1:15" s="16" customFormat="1" ht="15" x14ac:dyDescent="0.2">
      <c r="A715" s="147"/>
      <c r="B715" s="117" t="s">
        <v>38</v>
      </c>
      <c r="C715" s="73"/>
      <c r="D715" s="73"/>
      <c r="E715" s="58"/>
      <c r="F715" s="73"/>
      <c r="G715" s="73"/>
      <c r="H715" s="75"/>
      <c r="I715" s="110"/>
      <c r="J715" s="27"/>
      <c r="K715" s="27"/>
      <c r="L715" s="107"/>
      <c r="M715" s="27"/>
      <c r="N715" s="26"/>
      <c r="O715" s="27"/>
    </row>
    <row r="716" spans="1:15" s="16" customFormat="1" ht="15" x14ac:dyDescent="0.2">
      <c r="A716" s="75"/>
      <c r="B716" s="117" t="s">
        <v>38</v>
      </c>
      <c r="C716" s="73"/>
      <c r="D716" s="73"/>
      <c r="E716" s="58"/>
      <c r="F716" s="73"/>
      <c r="G716" s="73"/>
      <c r="H716" s="75"/>
      <c r="I716" s="110"/>
      <c r="J716" s="27"/>
      <c r="K716" s="27"/>
      <c r="L716" s="107"/>
      <c r="M716" s="27"/>
      <c r="N716" s="26"/>
      <c r="O716" s="27"/>
    </row>
    <row r="717" spans="1:15" s="16" customFormat="1" ht="15" x14ac:dyDescent="0.2">
      <c r="A717" s="75"/>
      <c r="B717" s="117" t="s">
        <v>38</v>
      </c>
      <c r="C717" s="73"/>
      <c r="D717" s="73"/>
      <c r="E717" s="58"/>
      <c r="F717" s="73"/>
      <c r="G717" s="73"/>
      <c r="H717" s="75"/>
      <c r="I717" s="110"/>
      <c r="J717" s="27"/>
      <c r="K717" s="27"/>
      <c r="L717" s="107"/>
      <c r="M717" s="27"/>
      <c r="N717" s="26"/>
      <c r="O717" s="27"/>
    </row>
    <row r="718" spans="1:15" s="16" customFormat="1" ht="15" x14ac:dyDescent="0.2">
      <c r="A718" s="252"/>
      <c r="B718" s="117" t="s">
        <v>38</v>
      </c>
      <c r="C718" s="73"/>
      <c r="D718" s="73"/>
      <c r="E718" s="58"/>
      <c r="F718" s="73"/>
      <c r="G718" s="73"/>
      <c r="H718" s="75"/>
      <c r="I718" s="110"/>
      <c r="J718" s="27"/>
      <c r="K718" s="27"/>
      <c r="L718" s="107"/>
      <c r="M718" s="27"/>
      <c r="N718" s="26"/>
      <c r="O718" s="27"/>
    </row>
    <row r="719" spans="1:15" s="16" customFormat="1" ht="15" x14ac:dyDescent="0.2">
      <c r="A719" s="75"/>
      <c r="B719" s="117" t="s">
        <v>38</v>
      </c>
      <c r="C719" s="73"/>
      <c r="D719" s="73"/>
      <c r="E719" s="58"/>
      <c r="F719" s="73"/>
      <c r="G719" s="73"/>
      <c r="H719" s="75"/>
      <c r="I719" s="110"/>
      <c r="J719" s="27"/>
      <c r="K719" s="27"/>
      <c r="L719" s="107"/>
      <c r="M719" s="27"/>
      <c r="N719" s="26"/>
      <c r="O719" s="27"/>
    </row>
    <row r="720" spans="1:15" s="16" customFormat="1" ht="15" x14ac:dyDescent="0.2">
      <c r="A720" s="75"/>
      <c r="B720" s="117" t="s">
        <v>38</v>
      </c>
      <c r="C720" s="73"/>
      <c r="D720" s="73"/>
      <c r="E720" s="58"/>
      <c r="F720" s="73"/>
      <c r="G720" s="73"/>
      <c r="H720" s="75"/>
      <c r="I720" s="110"/>
      <c r="J720" s="27"/>
      <c r="K720" s="27"/>
      <c r="L720" s="107"/>
      <c r="M720" s="27"/>
      <c r="N720" s="26"/>
      <c r="O720" s="27"/>
    </row>
    <row r="721" spans="1:15" s="16" customFormat="1" ht="15" x14ac:dyDescent="0.2">
      <c r="A721" s="75"/>
      <c r="B721" s="117" t="s">
        <v>38</v>
      </c>
      <c r="C721" s="73"/>
      <c r="D721" s="73"/>
      <c r="E721" s="58"/>
      <c r="F721" s="73"/>
      <c r="G721" s="73"/>
      <c r="H721" s="75"/>
      <c r="I721" s="110"/>
      <c r="J721" s="27"/>
      <c r="K721" s="27"/>
      <c r="L721" s="107"/>
      <c r="M721" s="27"/>
      <c r="N721" s="26"/>
      <c r="O721" s="27"/>
    </row>
    <row r="722" spans="1:15" s="16" customFormat="1" ht="15" x14ac:dyDescent="0.2">
      <c r="A722" s="75"/>
      <c r="B722" s="117" t="s">
        <v>38</v>
      </c>
      <c r="C722" s="73"/>
      <c r="D722" s="73"/>
      <c r="E722" s="58"/>
      <c r="F722" s="73"/>
      <c r="G722" s="73"/>
      <c r="H722" s="75"/>
      <c r="I722" s="110"/>
      <c r="J722" s="27"/>
      <c r="K722" s="27"/>
      <c r="L722" s="107"/>
      <c r="M722" s="27"/>
      <c r="N722" s="26"/>
      <c r="O722" s="27"/>
    </row>
    <row r="723" spans="1:15" s="16" customFormat="1" ht="15" x14ac:dyDescent="0.2">
      <c r="A723" s="75"/>
      <c r="B723" s="117" t="s">
        <v>38</v>
      </c>
      <c r="C723" s="73"/>
      <c r="D723" s="73"/>
      <c r="E723" s="58"/>
      <c r="F723" s="73"/>
      <c r="G723" s="73"/>
      <c r="H723" s="75"/>
      <c r="I723" s="110"/>
      <c r="J723" s="27"/>
      <c r="K723" s="27"/>
      <c r="L723" s="107"/>
      <c r="M723" s="27"/>
      <c r="N723" s="26"/>
      <c r="O723" s="27"/>
    </row>
    <row r="724" spans="1:15" s="16" customFormat="1" ht="15" x14ac:dyDescent="0.2">
      <c r="A724" s="75"/>
      <c r="B724" s="117" t="s">
        <v>38</v>
      </c>
      <c r="C724" s="73"/>
      <c r="D724" s="73"/>
      <c r="E724" s="58"/>
      <c r="F724" s="73"/>
      <c r="G724" s="73"/>
      <c r="H724" s="75"/>
      <c r="I724" s="110"/>
      <c r="J724" s="27"/>
      <c r="K724" s="27"/>
      <c r="L724" s="107"/>
      <c r="M724" s="27"/>
      <c r="N724" s="26"/>
      <c r="O724" s="27"/>
    </row>
    <row r="725" spans="1:15" s="16" customFormat="1" ht="15" x14ac:dyDescent="0.2">
      <c r="A725" s="75"/>
      <c r="B725" s="117" t="s">
        <v>38</v>
      </c>
      <c r="C725" s="73"/>
      <c r="D725" s="73"/>
      <c r="E725" s="58"/>
      <c r="F725" s="73"/>
      <c r="G725" s="73"/>
      <c r="H725" s="75"/>
      <c r="I725" s="110"/>
      <c r="J725" s="27"/>
      <c r="K725" s="27"/>
      <c r="L725" s="107"/>
      <c r="M725" s="27"/>
      <c r="N725" s="26"/>
      <c r="O725" s="27"/>
    </row>
    <row r="726" spans="1:15" s="16" customFormat="1" ht="15" x14ac:dyDescent="0.2">
      <c r="A726" s="75"/>
      <c r="B726" s="117" t="s">
        <v>38</v>
      </c>
      <c r="C726" s="73"/>
      <c r="D726" s="73"/>
      <c r="E726" s="58"/>
      <c r="F726" s="73"/>
      <c r="G726" s="73"/>
      <c r="H726" s="75"/>
      <c r="I726" s="110"/>
      <c r="J726" s="27"/>
      <c r="K726" s="27"/>
      <c r="L726" s="107"/>
      <c r="M726" s="27"/>
      <c r="N726" s="26"/>
      <c r="O726" s="27"/>
    </row>
    <row r="727" spans="1:15" s="16" customFormat="1" ht="15" x14ac:dyDescent="0.2">
      <c r="A727" s="75"/>
      <c r="B727" s="117" t="s">
        <v>38</v>
      </c>
      <c r="C727" s="73"/>
      <c r="D727" s="73"/>
      <c r="E727" s="58"/>
      <c r="F727" s="73"/>
      <c r="G727" s="73"/>
      <c r="H727" s="75"/>
      <c r="I727" s="110"/>
      <c r="J727" s="27"/>
      <c r="K727" s="27"/>
      <c r="L727" s="107"/>
      <c r="M727" s="27"/>
      <c r="N727" s="26"/>
      <c r="O727" s="27"/>
    </row>
    <row r="728" spans="1:15" s="16" customFormat="1" ht="15" x14ac:dyDescent="0.2">
      <c r="A728" s="75"/>
      <c r="B728" s="117" t="s">
        <v>38</v>
      </c>
      <c r="C728" s="73"/>
      <c r="D728" s="73"/>
      <c r="E728" s="58"/>
      <c r="F728" s="73"/>
      <c r="G728" s="73"/>
      <c r="H728" s="75"/>
      <c r="I728" s="110"/>
      <c r="J728" s="27"/>
      <c r="K728" s="27"/>
      <c r="L728" s="107"/>
      <c r="M728" s="27"/>
      <c r="N728" s="26"/>
      <c r="O728" s="27"/>
    </row>
    <row r="729" spans="1:15" s="16" customFormat="1" ht="15" x14ac:dyDescent="0.2">
      <c r="A729" s="75"/>
      <c r="B729" s="117" t="s">
        <v>38</v>
      </c>
      <c r="C729" s="73"/>
      <c r="D729" s="73"/>
      <c r="E729" s="58"/>
      <c r="F729" s="73"/>
      <c r="G729" s="73"/>
      <c r="H729" s="75"/>
      <c r="I729" s="110"/>
      <c r="J729" s="27"/>
      <c r="K729" s="27"/>
      <c r="L729" s="107"/>
      <c r="M729" s="27"/>
      <c r="N729" s="26"/>
      <c r="O729" s="27"/>
    </row>
    <row r="730" spans="1:15" s="16" customFormat="1" ht="15" x14ac:dyDescent="0.2">
      <c r="A730" s="75"/>
      <c r="B730" s="117" t="s">
        <v>38</v>
      </c>
      <c r="C730" s="73"/>
      <c r="D730" s="73"/>
      <c r="E730" s="58"/>
      <c r="F730" s="73"/>
      <c r="G730" s="73"/>
      <c r="H730" s="75"/>
      <c r="I730" s="110"/>
      <c r="J730" s="27"/>
      <c r="K730" s="27"/>
      <c r="L730" s="107"/>
      <c r="M730" s="27"/>
      <c r="N730" s="26"/>
      <c r="O730" s="27"/>
    </row>
    <row r="731" spans="1:15" s="16" customFormat="1" ht="15" x14ac:dyDescent="0.2">
      <c r="A731" s="75"/>
      <c r="B731" s="117" t="s">
        <v>38</v>
      </c>
      <c r="C731" s="73"/>
      <c r="D731" s="73"/>
      <c r="E731" s="58"/>
      <c r="F731" s="73"/>
      <c r="G731" s="73"/>
      <c r="H731" s="75"/>
      <c r="I731" s="110"/>
      <c r="J731" s="27"/>
      <c r="K731" s="27"/>
      <c r="L731" s="107"/>
      <c r="M731" s="27"/>
      <c r="N731" s="26"/>
      <c r="O731" s="27"/>
    </row>
    <row r="732" spans="1:15" s="16" customFormat="1" ht="15" x14ac:dyDescent="0.2">
      <c r="A732" s="75"/>
      <c r="B732" s="117" t="s">
        <v>38</v>
      </c>
      <c r="C732" s="73"/>
      <c r="D732" s="73"/>
      <c r="E732" s="58"/>
      <c r="F732" s="73"/>
      <c r="G732" s="73"/>
      <c r="H732" s="75"/>
      <c r="I732" s="110"/>
      <c r="J732" s="27"/>
      <c r="K732" s="27"/>
      <c r="L732" s="107"/>
      <c r="M732" s="27"/>
      <c r="N732" s="26"/>
      <c r="O732" s="27"/>
    </row>
    <row r="733" spans="1:15" s="16" customFormat="1" ht="15" x14ac:dyDescent="0.2">
      <c r="A733" s="75"/>
      <c r="B733" s="117" t="s">
        <v>38</v>
      </c>
      <c r="C733" s="73"/>
      <c r="D733" s="73"/>
      <c r="E733" s="58"/>
      <c r="F733" s="73"/>
      <c r="G733" s="73"/>
      <c r="H733" s="75"/>
      <c r="I733" s="110"/>
      <c r="J733" s="27"/>
      <c r="K733" s="27"/>
      <c r="L733" s="107"/>
      <c r="M733" s="27"/>
      <c r="N733" s="26"/>
      <c r="O733" s="27"/>
    </row>
    <row r="734" spans="1:15" s="16" customFormat="1" ht="15" x14ac:dyDescent="0.2">
      <c r="A734" s="75"/>
      <c r="B734" s="117" t="s">
        <v>38</v>
      </c>
      <c r="C734" s="73"/>
      <c r="D734" s="73"/>
      <c r="E734" s="58"/>
      <c r="F734" s="73"/>
      <c r="G734" s="73"/>
      <c r="H734" s="75"/>
      <c r="I734" s="110"/>
      <c r="J734" s="27"/>
      <c r="K734" s="27"/>
      <c r="L734" s="107"/>
      <c r="M734" s="27"/>
      <c r="N734" s="26"/>
      <c r="O734" s="27"/>
    </row>
    <row r="735" spans="1:15" s="16" customFormat="1" ht="15" x14ac:dyDescent="0.2">
      <c r="A735" s="75"/>
      <c r="B735" s="117" t="s">
        <v>38</v>
      </c>
      <c r="C735" s="73"/>
      <c r="D735" s="73"/>
      <c r="E735" s="58"/>
      <c r="F735" s="73"/>
      <c r="G735" s="73"/>
      <c r="H735" s="75"/>
      <c r="I735" s="110"/>
      <c r="J735" s="27"/>
      <c r="K735" s="27"/>
      <c r="L735" s="107"/>
      <c r="M735" s="27"/>
      <c r="N735" s="26"/>
      <c r="O735" s="27"/>
    </row>
    <row r="736" spans="1:15" s="16" customFormat="1" ht="15" x14ac:dyDescent="0.2">
      <c r="A736" s="75"/>
      <c r="B736" s="117" t="s">
        <v>38</v>
      </c>
      <c r="C736" s="73"/>
      <c r="D736" s="73"/>
      <c r="E736" s="58"/>
      <c r="F736" s="73"/>
      <c r="G736" s="73"/>
      <c r="H736" s="75"/>
      <c r="I736" s="110"/>
      <c r="J736" s="27"/>
      <c r="K736" s="27"/>
      <c r="L736" s="107"/>
      <c r="M736" s="27"/>
      <c r="N736" s="26"/>
      <c r="O736" s="27"/>
    </row>
    <row r="737" spans="1:15" s="16" customFormat="1" ht="15" x14ac:dyDescent="0.2">
      <c r="A737" s="75"/>
      <c r="B737" s="117" t="s">
        <v>38</v>
      </c>
      <c r="C737" s="73"/>
      <c r="D737" s="73"/>
      <c r="E737" s="58"/>
      <c r="F737" s="73"/>
      <c r="G737" s="73"/>
      <c r="H737" s="75"/>
      <c r="I737" s="110"/>
      <c r="J737" s="27"/>
      <c r="K737" s="27"/>
      <c r="L737" s="107"/>
      <c r="M737" s="27"/>
      <c r="N737" s="26"/>
      <c r="O737" s="27"/>
    </row>
    <row r="738" spans="1:15" s="16" customFormat="1" ht="15" x14ac:dyDescent="0.2">
      <c r="A738" s="75"/>
      <c r="B738" s="117" t="s">
        <v>38</v>
      </c>
      <c r="C738" s="73"/>
      <c r="D738" s="73"/>
      <c r="E738" s="58"/>
      <c r="F738" s="73"/>
      <c r="G738" s="73"/>
      <c r="H738" s="75"/>
      <c r="I738" s="110"/>
      <c r="J738" s="27"/>
      <c r="K738" s="27"/>
      <c r="L738" s="107"/>
      <c r="M738" s="27"/>
      <c r="N738" s="26"/>
      <c r="O738" s="27"/>
    </row>
    <row r="739" spans="1:15" s="16" customFormat="1" ht="15" x14ac:dyDescent="0.2">
      <c r="A739" s="75"/>
      <c r="B739" s="117" t="s">
        <v>38</v>
      </c>
      <c r="C739" s="73"/>
      <c r="D739" s="73"/>
      <c r="E739" s="58"/>
      <c r="F739" s="73"/>
      <c r="G739" s="73"/>
      <c r="H739" s="75"/>
      <c r="I739" s="110"/>
      <c r="J739" s="27"/>
      <c r="K739" s="27"/>
      <c r="L739" s="107"/>
      <c r="M739" s="27"/>
      <c r="N739" s="26"/>
      <c r="O739" s="27"/>
    </row>
    <row r="740" spans="1:15" s="16" customFormat="1" ht="15" x14ac:dyDescent="0.2">
      <c r="A740" s="75"/>
      <c r="B740" s="117" t="s">
        <v>38</v>
      </c>
      <c r="C740" s="76"/>
      <c r="D740" s="77"/>
      <c r="E740" s="58"/>
      <c r="F740" s="76"/>
      <c r="G740" s="73"/>
      <c r="H740" s="78"/>
      <c r="I740" s="85"/>
      <c r="J740" s="112"/>
      <c r="K740" s="112"/>
      <c r="L740" s="78"/>
      <c r="M740" s="27"/>
      <c r="N740" s="26"/>
      <c r="O740" s="27"/>
    </row>
    <row r="741" spans="1:15" s="16" customFormat="1" ht="15" x14ac:dyDescent="0.2">
      <c r="A741" s="75"/>
      <c r="B741" s="117" t="s">
        <v>38</v>
      </c>
      <c r="C741" s="73"/>
      <c r="D741" s="73"/>
      <c r="E741" s="58"/>
      <c r="F741" s="73"/>
      <c r="G741" s="73"/>
      <c r="H741" s="75"/>
      <c r="I741" s="110"/>
      <c r="J741" s="27"/>
      <c r="K741" s="27"/>
      <c r="L741" s="107"/>
      <c r="M741" s="27"/>
      <c r="N741" s="26"/>
      <c r="O741" s="27"/>
    </row>
    <row r="742" spans="1:15" s="16" customFormat="1" ht="15" x14ac:dyDescent="0.2">
      <c r="A742" s="75"/>
      <c r="B742" s="117" t="s">
        <v>38</v>
      </c>
      <c r="C742" s="73"/>
      <c r="D742" s="73"/>
      <c r="E742" s="58"/>
      <c r="F742" s="73"/>
      <c r="G742" s="73"/>
      <c r="H742" s="75"/>
      <c r="I742" s="110"/>
      <c r="J742" s="27"/>
      <c r="K742" s="27"/>
      <c r="L742" s="107"/>
      <c r="M742" s="27"/>
      <c r="N742" s="26"/>
      <c r="O742" s="27"/>
    </row>
    <row r="743" spans="1:15" s="16" customFormat="1" ht="15" x14ac:dyDescent="0.2">
      <c r="A743" s="75"/>
      <c r="B743" s="117" t="s">
        <v>38</v>
      </c>
      <c r="C743" s="73"/>
      <c r="D743" s="73"/>
      <c r="E743" s="58"/>
      <c r="F743" s="73"/>
      <c r="G743" s="73"/>
      <c r="H743" s="75"/>
      <c r="I743" s="110"/>
      <c r="J743" s="107"/>
      <c r="K743" s="107"/>
      <c r="L743" s="107"/>
      <c r="M743" s="27"/>
      <c r="N743" s="26"/>
      <c r="O743" s="27"/>
    </row>
    <row r="744" spans="1:15" s="16" customFormat="1" ht="15" x14ac:dyDescent="0.2">
      <c r="A744" s="75"/>
      <c r="B744" s="117" t="s">
        <v>38</v>
      </c>
      <c r="C744" s="73"/>
      <c r="D744" s="73"/>
      <c r="E744" s="58"/>
      <c r="F744" s="73"/>
      <c r="G744" s="73"/>
      <c r="H744" s="75"/>
      <c r="I744" s="110"/>
      <c r="J744" s="27"/>
      <c r="K744" s="27"/>
      <c r="L744" s="107"/>
      <c r="M744" s="27"/>
      <c r="N744" s="26"/>
      <c r="O744" s="27"/>
    </row>
    <row r="745" spans="1:15" s="16" customFormat="1" ht="15" x14ac:dyDescent="0.2">
      <c r="A745" s="75"/>
      <c r="B745" s="117" t="s">
        <v>38</v>
      </c>
      <c r="C745" s="73"/>
      <c r="D745" s="73"/>
      <c r="E745" s="58"/>
      <c r="F745" s="73"/>
      <c r="G745" s="73"/>
      <c r="H745" s="75"/>
      <c r="I745" s="110"/>
      <c r="J745" s="27"/>
      <c r="K745" s="27"/>
      <c r="L745" s="107"/>
      <c r="M745" s="27"/>
      <c r="N745" s="26"/>
      <c r="O745" s="27"/>
    </row>
    <row r="746" spans="1:15" s="16" customFormat="1" ht="15" x14ac:dyDescent="0.2">
      <c r="A746" s="75"/>
      <c r="B746" s="117" t="s">
        <v>38</v>
      </c>
      <c r="C746" s="73"/>
      <c r="D746" s="73"/>
      <c r="E746" s="58"/>
      <c r="F746" s="73"/>
      <c r="G746" s="73"/>
      <c r="H746" s="75"/>
      <c r="I746" s="110"/>
      <c r="J746" s="27"/>
      <c r="K746" s="27"/>
      <c r="L746" s="107"/>
      <c r="M746" s="27"/>
      <c r="N746" s="26"/>
      <c r="O746" s="27"/>
    </row>
    <row r="747" spans="1:15" s="16" customFormat="1" ht="15" x14ac:dyDescent="0.2">
      <c r="A747" s="75"/>
      <c r="B747" s="117" t="s">
        <v>38</v>
      </c>
      <c r="C747" s="73"/>
      <c r="D747" s="73"/>
      <c r="E747" s="58"/>
      <c r="F747" s="73"/>
      <c r="G747" s="73"/>
      <c r="H747" s="75"/>
      <c r="I747" s="110"/>
      <c r="J747" s="27"/>
      <c r="K747" s="27"/>
      <c r="L747" s="107"/>
      <c r="M747" s="27"/>
      <c r="N747" s="26"/>
      <c r="O747" s="27"/>
    </row>
    <row r="748" spans="1:15" s="16" customFormat="1" ht="15" x14ac:dyDescent="0.2">
      <c r="A748" s="75"/>
      <c r="B748" s="117" t="s">
        <v>38</v>
      </c>
      <c r="C748" s="73"/>
      <c r="D748" s="73"/>
      <c r="E748" s="58"/>
      <c r="F748" s="73"/>
      <c r="G748" s="73"/>
      <c r="H748" s="75"/>
      <c r="I748" s="110"/>
      <c r="J748" s="27"/>
      <c r="K748" s="27"/>
      <c r="L748" s="107"/>
      <c r="M748" s="27"/>
      <c r="N748" s="26"/>
      <c r="O748" s="27"/>
    </row>
    <row r="749" spans="1:15" s="16" customFormat="1" ht="15" x14ac:dyDescent="0.2">
      <c r="A749" s="75"/>
      <c r="B749" s="117" t="s">
        <v>38</v>
      </c>
      <c r="C749" s="73"/>
      <c r="D749" s="73"/>
      <c r="E749" s="58"/>
      <c r="F749" s="73"/>
      <c r="G749" s="73"/>
      <c r="H749" s="75"/>
      <c r="I749" s="110"/>
      <c r="J749" s="27"/>
      <c r="K749" s="27"/>
      <c r="L749" s="107"/>
      <c r="M749" s="27"/>
      <c r="N749" s="26"/>
      <c r="O749" s="27"/>
    </row>
    <row r="750" spans="1:15" s="16" customFormat="1" ht="15" x14ac:dyDescent="0.2">
      <c r="A750" s="75"/>
      <c r="B750" s="117" t="s">
        <v>38</v>
      </c>
      <c r="C750" s="73"/>
      <c r="D750" s="73"/>
      <c r="E750" s="58"/>
      <c r="F750" s="73"/>
      <c r="G750" s="73"/>
      <c r="H750" s="75"/>
      <c r="I750" s="110"/>
      <c r="J750" s="27"/>
      <c r="K750" s="27"/>
      <c r="L750" s="107"/>
      <c r="M750" s="27"/>
      <c r="N750" s="26"/>
      <c r="O750" s="27"/>
    </row>
    <row r="751" spans="1:15" s="16" customFormat="1" ht="15" x14ac:dyDescent="0.2">
      <c r="A751" s="75"/>
      <c r="B751" s="117" t="s">
        <v>38</v>
      </c>
      <c r="C751" s="73"/>
      <c r="D751" s="73"/>
      <c r="E751" s="58"/>
      <c r="F751" s="73"/>
      <c r="G751" s="73"/>
      <c r="H751" s="75"/>
      <c r="I751" s="110"/>
      <c r="J751" s="27"/>
      <c r="K751" s="27"/>
      <c r="L751" s="107"/>
      <c r="M751" s="27"/>
      <c r="N751" s="26"/>
      <c r="O751" s="27"/>
    </row>
    <row r="752" spans="1:15" s="16" customFormat="1" ht="15" x14ac:dyDescent="0.2">
      <c r="A752" s="75"/>
      <c r="B752" s="117" t="s">
        <v>38</v>
      </c>
      <c r="C752" s="73"/>
      <c r="D752" s="73"/>
      <c r="E752" s="58"/>
      <c r="F752" s="73"/>
      <c r="G752" s="73"/>
      <c r="H752" s="75"/>
      <c r="I752" s="110"/>
      <c r="J752" s="27"/>
      <c r="K752" s="27"/>
      <c r="L752" s="107"/>
      <c r="M752" s="27"/>
      <c r="N752" s="26"/>
      <c r="O752" s="27"/>
    </row>
    <row r="753" spans="1:15" s="16" customFormat="1" ht="15" x14ac:dyDescent="0.2">
      <c r="A753" s="75"/>
      <c r="B753" s="117" t="s">
        <v>38</v>
      </c>
      <c r="C753" s="73"/>
      <c r="D753" s="73"/>
      <c r="E753" s="58"/>
      <c r="F753" s="73"/>
      <c r="G753" s="73"/>
      <c r="H753" s="75"/>
      <c r="I753" s="110"/>
      <c r="J753" s="27"/>
      <c r="K753" s="27"/>
      <c r="L753" s="107"/>
      <c r="M753" s="27"/>
      <c r="N753" s="26"/>
      <c r="O753" s="27"/>
    </row>
    <row r="754" spans="1:15" s="16" customFormat="1" ht="15" x14ac:dyDescent="0.2">
      <c r="A754" s="75"/>
      <c r="B754" s="117" t="s">
        <v>38</v>
      </c>
      <c r="C754" s="73"/>
      <c r="D754" s="73"/>
      <c r="E754" s="58"/>
      <c r="F754" s="73"/>
      <c r="G754" s="73"/>
      <c r="H754" s="75"/>
      <c r="I754" s="110"/>
      <c r="J754" s="27"/>
      <c r="K754" s="27"/>
      <c r="L754" s="107"/>
      <c r="M754" s="27"/>
      <c r="N754" s="26"/>
      <c r="O754" s="27"/>
    </row>
    <row r="755" spans="1:15" s="16" customFormat="1" ht="15" x14ac:dyDescent="0.2">
      <c r="A755" s="75"/>
      <c r="B755" s="117" t="s">
        <v>38</v>
      </c>
      <c r="C755" s="73"/>
      <c r="D755" s="73"/>
      <c r="E755" s="58"/>
      <c r="F755" s="73"/>
      <c r="G755" s="73"/>
      <c r="H755" s="75"/>
      <c r="I755" s="110"/>
      <c r="J755" s="27"/>
      <c r="K755" s="27"/>
      <c r="L755" s="107"/>
      <c r="M755" s="27"/>
      <c r="N755" s="26"/>
      <c r="O755" s="27"/>
    </row>
    <row r="756" spans="1:15" s="16" customFormat="1" ht="15" x14ac:dyDescent="0.2">
      <c r="A756" s="75"/>
      <c r="B756" s="117" t="s">
        <v>38</v>
      </c>
      <c r="C756" s="73"/>
      <c r="D756" s="73"/>
      <c r="E756" s="58"/>
      <c r="F756" s="73"/>
      <c r="G756" s="73"/>
      <c r="H756" s="75"/>
      <c r="I756" s="110"/>
      <c r="J756" s="27"/>
      <c r="K756" s="27"/>
      <c r="L756" s="107"/>
      <c r="M756" s="27"/>
      <c r="N756" s="26"/>
      <c r="O756" s="27"/>
    </row>
    <row r="757" spans="1:15" s="16" customFormat="1" ht="15" x14ac:dyDescent="0.2">
      <c r="A757" s="75"/>
      <c r="B757" s="117" t="s">
        <v>38</v>
      </c>
      <c r="C757" s="73"/>
      <c r="D757" s="73"/>
      <c r="E757" s="58"/>
      <c r="F757" s="73"/>
      <c r="G757" s="73"/>
      <c r="H757" s="75"/>
      <c r="I757" s="110"/>
      <c r="J757" s="27"/>
      <c r="K757" s="27"/>
      <c r="L757" s="107"/>
      <c r="M757" s="27"/>
      <c r="N757" s="26"/>
      <c r="O757" s="27"/>
    </row>
    <row r="758" spans="1:15" s="16" customFormat="1" ht="15" x14ac:dyDescent="0.2">
      <c r="A758" s="75"/>
      <c r="B758" s="117" t="s">
        <v>38</v>
      </c>
      <c r="C758" s="73"/>
      <c r="D758" s="73"/>
      <c r="E758" s="58"/>
      <c r="F758" s="73"/>
      <c r="G758" s="73"/>
      <c r="H758" s="75"/>
      <c r="I758" s="110"/>
      <c r="J758" s="27"/>
      <c r="K758" s="27"/>
      <c r="L758" s="107"/>
      <c r="M758" s="27"/>
      <c r="N758" s="26"/>
      <c r="O758" s="27"/>
    </row>
    <row r="759" spans="1:15" s="16" customFormat="1" ht="15" x14ac:dyDescent="0.2">
      <c r="A759" s="75"/>
      <c r="B759" s="117" t="s">
        <v>38</v>
      </c>
      <c r="C759" s="73"/>
      <c r="D759" s="73"/>
      <c r="E759" s="58"/>
      <c r="F759" s="73"/>
      <c r="G759" s="73"/>
      <c r="H759" s="75"/>
      <c r="I759" s="110"/>
      <c r="J759" s="27"/>
      <c r="K759" s="27"/>
      <c r="L759" s="107"/>
      <c r="M759" s="27"/>
      <c r="N759" s="26"/>
      <c r="O759" s="27"/>
    </row>
    <row r="760" spans="1:15" s="16" customFormat="1" ht="15" x14ac:dyDescent="0.2">
      <c r="A760" s="75"/>
      <c r="B760" s="117" t="s">
        <v>38</v>
      </c>
      <c r="C760" s="73"/>
      <c r="D760" s="73"/>
      <c r="E760" s="58"/>
      <c r="F760" s="73"/>
      <c r="G760" s="73"/>
      <c r="H760" s="75"/>
      <c r="I760" s="110"/>
      <c r="J760" s="27"/>
      <c r="K760" s="27"/>
      <c r="L760" s="107"/>
      <c r="M760" s="27"/>
      <c r="N760" s="26"/>
      <c r="O760" s="27"/>
    </row>
    <row r="761" spans="1:15" s="16" customFormat="1" ht="15" x14ac:dyDescent="0.2">
      <c r="A761" s="75"/>
      <c r="B761" s="117" t="s">
        <v>38</v>
      </c>
      <c r="C761" s="73"/>
      <c r="D761" s="73"/>
      <c r="E761" s="58"/>
      <c r="F761" s="73"/>
      <c r="G761" s="73"/>
      <c r="H761" s="75"/>
      <c r="I761" s="110"/>
      <c r="J761" s="27"/>
      <c r="K761" s="27"/>
      <c r="L761" s="107"/>
      <c r="M761" s="27"/>
      <c r="N761" s="26"/>
      <c r="O761" s="27"/>
    </row>
    <row r="762" spans="1:15" s="16" customFormat="1" ht="15" x14ac:dyDescent="0.2">
      <c r="A762" s="75"/>
      <c r="B762" s="117" t="s">
        <v>38</v>
      </c>
      <c r="C762" s="73"/>
      <c r="D762" s="73"/>
      <c r="E762" s="58"/>
      <c r="F762" s="73"/>
      <c r="G762" s="73"/>
      <c r="H762" s="75"/>
      <c r="I762" s="110"/>
      <c r="J762" s="27"/>
      <c r="K762" s="27"/>
      <c r="L762" s="107"/>
      <c r="M762" s="27"/>
      <c r="N762" s="26"/>
      <c r="O762" s="27"/>
    </row>
    <row r="763" spans="1:15" s="16" customFormat="1" ht="15" x14ac:dyDescent="0.2">
      <c r="A763" s="75"/>
      <c r="B763" s="117" t="s">
        <v>38</v>
      </c>
      <c r="C763" s="73"/>
      <c r="D763" s="73"/>
      <c r="E763" s="58"/>
      <c r="F763" s="73"/>
      <c r="G763" s="73"/>
      <c r="H763" s="75"/>
      <c r="I763" s="110"/>
      <c r="J763" s="27"/>
      <c r="K763" s="27"/>
      <c r="L763" s="107"/>
      <c r="M763" s="27"/>
      <c r="N763" s="26"/>
      <c r="O763" s="27"/>
    </row>
    <row r="764" spans="1:15" s="16" customFormat="1" ht="15" x14ac:dyDescent="0.2">
      <c r="A764" s="75"/>
      <c r="B764" s="117" t="s">
        <v>38</v>
      </c>
      <c r="C764" s="73"/>
      <c r="D764" s="73"/>
      <c r="E764" s="58"/>
      <c r="F764" s="73"/>
      <c r="G764" s="73"/>
      <c r="H764" s="75"/>
      <c r="I764" s="110"/>
      <c r="J764" s="27"/>
      <c r="K764" s="27"/>
      <c r="L764" s="107"/>
      <c r="M764" s="27"/>
      <c r="N764" s="26"/>
      <c r="O764" s="27"/>
    </row>
    <row r="765" spans="1:15" s="16" customFormat="1" ht="15" x14ac:dyDescent="0.2">
      <c r="A765" s="75"/>
      <c r="B765" s="117" t="s">
        <v>38</v>
      </c>
      <c r="C765" s="73"/>
      <c r="D765" s="73"/>
      <c r="E765" s="58"/>
      <c r="F765" s="73"/>
      <c r="G765" s="73"/>
      <c r="H765" s="75"/>
      <c r="I765" s="110"/>
      <c r="J765" s="27"/>
      <c r="K765" s="27"/>
      <c r="L765" s="107"/>
      <c r="M765" s="27"/>
      <c r="N765" s="26"/>
      <c r="O765" s="27"/>
    </row>
    <row r="766" spans="1:15" s="16" customFormat="1" ht="15" x14ac:dyDescent="0.2">
      <c r="A766" s="75"/>
      <c r="B766" s="117" t="s">
        <v>38</v>
      </c>
      <c r="C766" s="73"/>
      <c r="D766" s="73"/>
      <c r="E766" s="58"/>
      <c r="F766" s="73"/>
      <c r="G766" s="73"/>
      <c r="H766" s="75"/>
      <c r="I766" s="110"/>
      <c r="J766" s="27"/>
      <c r="K766" s="27"/>
      <c r="L766" s="107"/>
      <c r="M766" s="27"/>
      <c r="N766" s="26"/>
      <c r="O766" s="27"/>
    </row>
    <row r="767" spans="1:15" s="16" customFormat="1" ht="15" x14ac:dyDescent="0.2">
      <c r="A767" s="75"/>
      <c r="B767" s="117" t="s">
        <v>38</v>
      </c>
      <c r="C767" s="73"/>
      <c r="D767" s="73"/>
      <c r="E767" s="58"/>
      <c r="F767" s="73"/>
      <c r="G767" s="73"/>
      <c r="H767" s="75"/>
      <c r="I767" s="110"/>
      <c r="J767" s="27"/>
      <c r="K767" s="27"/>
      <c r="L767" s="107"/>
      <c r="M767" s="27"/>
      <c r="N767" s="26"/>
      <c r="O767" s="27"/>
    </row>
    <row r="768" spans="1:15" s="16" customFormat="1" ht="15" x14ac:dyDescent="0.2">
      <c r="A768" s="75"/>
      <c r="B768" s="117" t="s">
        <v>38</v>
      </c>
      <c r="C768" s="73"/>
      <c r="D768" s="73"/>
      <c r="E768" s="58"/>
      <c r="F768" s="73"/>
      <c r="G768" s="73"/>
      <c r="H768" s="75"/>
      <c r="I768" s="110"/>
      <c r="J768" s="27"/>
      <c r="K768" s="27"/>
      <c r="L768" s="107"/>
      <c r="M768" s="27"/>
      <c r="N768" s="26"/>
      <c r="O768" s="27"/>
    </row>
    <row r="769" spans="1:15" s="16" customFormat="1" ht="15" x14ac:dyDescent="0.2">
      <c r="A769" s="75"/>
      <c r="B769" s="117" t="s">
        <v>38</v>
      </c>
      <c r="C769" s="73"/>
      <c r="D769" s="73"/>
      <c r="E769" s="58"/>
      <c r="F769" s="73"/>
      <c r="G769" s="73"/>
      <c r="H769" s="75"/>
      <c r="I769" s="110"/>
      <c r="J769" s="27"/>
      <c r="K769" s="27"/>
      <c r="L769" s="107"/>
      <c r="M769" s="27"/>
      <c r="N769" s="26"/>
      <c r="O769" s="27"/>
    </row>
    <row r="770" spans="1:15" s="16" customFormat="1" ht="15" x14ac:dyDescent="0.2">
      <c r="A770" s="75"/>
      <c r="B770" s="117" t="s">
        <v>38</v>
      </c>
      <c r="C770" s="73"/>
      <c r="D770" s="73"/>
      <c r="E770" s="58"/>
      <c r="F770" s="73"/>
      <c r="G770" s="73"/>
      <c r="H770" s="75"/>
      <c r="I770" s="110"/>
      <c r="J770" s="27"/>
      <c r="K770" s="27"/>
      <c r="L770" s="107"/>
      <c r="M770" s="27"/>
      <c r="N770" s="26"/>
      <c r="O770" s="27"/>
    </row>
    <row r="771" spans="1:15" s="16" customFormat="1" ht="15" x14ac:dyDescent="0.2">
      <c r="A771" s="75"/>
      <c r="B771" s="117" t="s">
        <v>38</v>
      </c>
      <c r="C771" s="73"/>
      <c r="D771" s="73"/>
      <c r="E771" s="58"/>
      <c r="F771" s="73"/>
      <c r="G771" s="73"/>
      <c r="H771" s="75"/>
      <c r="I771" s="110"/>
      <c r="J771" s="27"/>
      <c r="K771" s="27"/>
      <c r="L771" s="107"/>
      <c r="M771" s="27"/>
      <c r="N771" s="26"/>
      <c r="O771" s="27"/>
    </row>
    <row r="772" spans="1:15" s="16" customFormat="1" ht="15" x14ac:dyDescent="0.2">
      <c r="A772" s="75"/>
      <c r="B772" s="117" t="s">
        <v>38</v>
      </c>
      <c r="C772" s="73"/>
      <c r="D772" s="73"/>
      <c r="E772" s="58"/>
      <c r="F772" s="73"/>
      <c r="G772" s="73"/>
      <c r="H772" s="75"/>
      <c r="I772" s="110"/>
      <c r="J772" s="27"/>
      <c r="K772" s="27"/>
      <c r="L772" s="107"/>
      <c r="M772" s="27"/>
      <c r="N772" s="26"/>
      <c r="O772" s="27"/>
    </row>
    <row r="773" spans="1:15" s="16" customFormat="1" ht="15" x14ac:dyDescent="0.2">
      <c r="A773" s="75"/>
      <c r="B773" s="117" t="s">
        <v>38</v>
      </c>
      <c r="C773" s="73"/>
      <c r="D773" s="73"/>
      <c r="E773" s="58"/>
      <c r="F773" s="73"/>
      <c r="G773" s="73"/>
      <c r="H773" s="75"/>
      <c r="I773" s="110"/>
      <c r="J773" s="27"/>
      <c r="K773" s="27"/>
      <c r="L773" s="107"/>
      <c r="M773" s="27"/>
      <c r="N773" s="26"/>
      <c r="O773" s="27"/>
    </row>
    <row r="774" spans="1:15" s="16" customFormat="1" ht="15" x14ac:dyDescent="0.2">
      <c r="A774" s="75"/>
      <c r="B774" s="117" t="s">
        <v>38</v>
      </c>
      <c r="C774" s="73"/>
      <c r="D774" s="73"/>
      <c r="E774" s="58"/>
      <c r="F774" s="73"/>
      <c r="G774" s="73"/>
      <c r="H774" s="75"/>
      <c r="I774" s="110"/>
      <c r="J774" s="27"/>
      <c r="K774" s="27"/>
      <c r="L774" s="107"/>
      <c r="M774" s="27"/>
      <c r="N774" s="26"/>
      <c r="O774" s="27"/>
    </row>
    <row r="775" spans="1:15" s="16" customFormat="1" ht="15" x14ac:dyDescent="0.2">
      <c r="A775" s="75"/>
      <c r="B775" s="117" t="s">
        <v>38</v>
      </c>
      <c r="C775" s="73"/>
      <c r="D775" s="73"/>
      <c r="E775" s="58"/>
      <c r="F775" s="73"/>
      <c r="G775" s="73"/>
      <c r="H775" s="75"/>
      <c r="I775" s="110"/>
      <c r="J775" s="27"/>
      <c r="K775" s="27"/>
      <c r="L775" s="107"/>
      <c r="M775" s="27"/>
      <c r="N775" s="26"/>
      <c r="O775" s="27"/>
    </row>
    <row r="776" spans="1:15" s="16" customFormat="1" ht="15" x14ac:dyDescent="0.2">
      <c r="A776" s="75"/>
      <c r="B776" s="117" t="s">
        <v>38</v>
      </c>
      <c r="C776" s="73"/>
      <c r="D776" s="73"/>
      <c r="E776" s="58"/>
      <c r="F776" s="73"/>
      <c r="G776" s="73"/>
      <c r="H776" s="75"/>
      <c r="I776" s="110"/>
      <c r="J776" s="27"/>
      <c r="K776" s="27"/>
      <c r="L776" s="107"/>
      <c r="M776" s="27"/>
      <c r="N776" s="26"/>
      <c r="O776" s="27"/>
    </row>
    <row r="777" spans="1:15" s="16" customFormat="1" ht="15" x14ac:dyDescent="0.2">
      <c r="A777" s="75"/>
      <c r="B777" s="117" t="s">
        <v>38</v>
      </c>
      <c r="C777" s="73"/>
      <c r="D777" s="73"/>
      <c r="E777" s="58"/>
      <c r="F777" s="73"/>
      <c r="G777" s="73"/>
      <c r="H777" s="75"/>
      <c r="I777" s="110"/>
      <c r="J777" s="27"/>
      <c r="K777" s="27"/>
      <c r="L777" s="107"/>
      <c r="M777" s="27"/>
      <c r="N777" s="26"/>
      <c r="O777" s="27"/>
    </row>
    <row r="778" spans="1:15" s="16" customFormat="1" ht="15" x14ac:dyDescent="0.2">
      <c r="A778" s="75"/>
      <c r="B778" s="117" t="s">
        <v>38</v>
      </c>
      <c r="C778" s="73"/>
      <c r="D778" s="73"/>
      <c r="E778" s="58"/>
      <c r="F778" s="73"/>
      <c r="G778" s="73"/>
      <c r="H778" s="75"/>
      <c r="I778" s="110"/>
      <c r="J778" s="27"/>
      <c r="K778" s="27"/>
      <c r="L778" s="107"/>
      <c r="M778" s="27"/>
      <c r="N778" s="26"/>
      <c r="O778" s="27"/>
    </row>
    <row r="779" spans="1:15" s="16" customFormat="1" ht="15" x14ac:dyDescent="0.2">
      <c r="A779" s="75"/>
      <c r="B779" s="117" t="s">
        <v>38</v>
      </c>
      <c r="C779" s="73"/>
      <c r="D779" s="73"/>
      <c r="E779" s="58"/>
      <c r="F779" s="73"/>
      <c r="G779" s="73"/>
      <c r="H779" s="75"/>
      <c r="I779" s="110"/>
      <c r="J779" s="27"/>
      <c r="K779" s="27"/>
      <c r="L779" s="107"/>
      <c r="M779" s="27"/>
      <c r="N779" s="26"/>
      <c r="O779" s="27"/>
    </row>
    <row r="780" spans="1:15" s="16" customFormat="1" ht="15" x14ac:dyDescent="0.2">
      <c r="A780" s="75"/>
      <c r="B780" s="117" t="s">
        <v>38</v>
      </c>
      <c r="C780" s="73"/>
      <c r="D780" s="73"/>
      <c r="E780" s="58"/>
      <c r="F780" s="73"/>
      <c r="G780" s="73"/>
      <c r="H780" s="75"/>
      <c r="I780" s="110"/>
      <c r="J780" s="27"/>
      <c r="K780" s="27"/>
      <c r="L780" s="107"/>
      <c r="M780" s="27"/>
      <c r="N780" s="26"/>
      <c r="O780" s="27"/>
    </row>
    <row r="781" spans="1:15" s="16" customFormat="1" ht="15" x14ac:dyDescent="0.2">
      <c r="A781" s="75"/>
      <c r="B781" s="117" t="s">
        <v>38</v>
      </c>
      <c r="C781" s="73"/>
      <c r="D781" s="73"/>
      <c r="E781" s="58"/>
      <c r="F781" s="73"/>
      <c r="G781" s="73"/>
      <c r="H781" s="75"/>
      <c r="I781" s="110"/>
      <c r="J781" s="27"/>
      <c r="K781" s="27"/>
      <c r="L781" s="107"/>
      <c r="M781" s="27"/>
      <c r="N781" s="26"/>
      <c r="O781" s="27"/>
    </row>
    <row r="782" spans="1:15" s="16" customFormat="1" ht="15" x14ac:dyDescent="0.2">
      <c r="A782" s="75"/>
      <c r="B782" s="117" t="s">
        <v>38</v>
      </c>
      <c r="C782" s="73"/>
      <c r="D782" s="73"/>
      <c r="E782" s="58"/>
      <c r="F782" s="73"/>
      <c r="G782" s="73"/>
      <c r="H782" s="75"/>
      <c r="I782" s="110"/>
      <c r="J782" s="27"/>
      <c r="K782" s="27"/>
      <c r="L782" s="107"/>
      <c r="M782" s="27"/>
      <c r="N782" s="26"/>
      <c r="O782" s="27"/>
    </row>
    <row r="783" spans="1:15" s="16" customFormat="1" ht="15" x14ac:dyDescent="0.2">
      <c r="A783" s="192"/>
      <c r="B783" s="117" t="s">
        <v>38</v>
      </c>
      <c r="C783" s="73"/>
      <c r="D783" s="73"/>
      <c r="E783" s="58"/>
      <c r="F783" s="73"/>
      <c r="G783" s="73"/>
      <c r="H783" s="75"/>
      <c r="I783" s="110"/>
      <c r="J783" s="27"/>
      <c r="K783" s="27"/>
      <c r="L783" s="107"/>
      <c r="M783" s="27"/>
      <c r="N783" s="26"/>
      <c r="O783" s="27"/>
    </row>
    <row r="784" spans="1:15" s="16" customFormat="1" ht="15" x14ac:dyDescent="0.2">
      <c r="A784" s="75"/>
      <c r="B784" s="117" t="s">
        <v>38</v>
      </c>
      <c r="C784" s="73"/>
      <c r="D784" s="73"/>
      <c r="E784" s="58"/>
      <c r="F784" s="73"/>
      <c r="G784" s="73"/>
      <c r="H784" s="75"/>
      <c r="I784" s="110"/>
      <c r="J784" s="27"/>
      <c r="K784" s="27"/>
      <c r="L784" s="107"/>
      <c r="M784" s="27"/>
      <c r="N784" s="26"/>
      <c r="O784" s="27"/>
    </row>
    <row r="785" spans="1:15" s="16" customFormat="1" ht="15" x14ac:dyDescent="0.2">
      <c r="A785" s="75"/>
      <c r="B785" s="117" t="s">
        <v>38</v>
      </c>
      <c r="C785" s="73"/>
      <c r="D785" s="73"/>
      <c r="E785" s="58"/>
      <c r="F785" s="73"/>
      <c r="G785" s="73"/>
      <c r="H785" s="75"/>
      <c r="I785" s="110"/>
      <c r="J785" s="27"/>
      <c r="K785" s="27"/>
      <c r="L785" s="107"/>
      <c r="M785" s="27"/>
      <c r="N785" s="26"/>
      <c r="O785" s="27"/>
    </row>
    <row r="786" spans="1:15" s="16" customFormat="1" ht="15" x14ac:dyDescent="0.2">
      <c r="A786" s="251"/>
      <c r="B786" s="117" t="s">
        <v>38</v>
      </c>
      <c r="C786" s="73"/>
      <c r="D786" s="73"/>
      <c r="E786" s="58"/>
      <c r="F786" s="73"/>
      <c r="G786" s="73"/>
      <c r="H786" s="75"/>
      <c r="I786" s="110"/>
      <c r="J786" s="27"/>
      <c r="K786" s="27"/>
      <c r="L786" s="107"/>
      <c r="M786" s="27"/>
      <c r="N786" s="26"/>
      <c r="O786" s="27"/>
    </row>
    <row r="787" spans="1:15" s="16" customFormat="1" ht="15" x14ac:dyDescent="0.2">
      <c r="A787" s="75"/>
      <c r="B787" s="117" t="s">
        <v>38</v>
      </c>
      <c r="C787" s="76"/>
      <c r="D787" s="77"/>
      <c r="E787" s="58"/>
      <c r="F787" s="76"/>
      <c r="G787" s="73"/>
      <c r="H787" s="78"/>
      <c r="I787" s="88"/>
      <c r="J787" s="112"/>
      <c r="K787" s="112"/>
      <c r="L787" s="78"/>
      <c r="M787" s="27"/>
      <c r="N787" s="26"/>
      <c r="O787" s="27"/>
    </row>
    <row r="788" spans="1:15" s="16" customFormat="1" ht="15" x14ac:dyDescent="0.2">
      <c r="A788" s="75"/>
      <c r="B788" s="117" t="s">
        <v>38</v>
      </c>
      <c r="C788" s="73"/>
      <c r="D788" s="73"/>
      <c r="E788" s="58"/>
      <c r="F788" s="73"/>
      <c r="G788" s="73"/>
      <c r="H788" s="75"/>
      <c r="I788" s="110"/>
      <c r="J788" s="27"/>
      <c r="K788" s="27"/>
      <c r="L788" s="107"/>
      <c r="M788" s="27"/>
      <c r="N788" s="26"/>
      <c r="O788" s="27"/>
    </row>
    <row r="789" spans="1:15" s="16" customFormat="1" ht="15" x14ac:dyDescent="0.2">
      <c r="A789" s="75"/>
      <c r="B789" s="117" t="s">
        <v>38</v>
      </c>
      <c r="C789" s="76"/>
      <c r="D789" s="77"/>
      <c r="E789" s="115"/>
      <c r="F789" s="76"/>
      <c r="G789" s="73"/>
      <c r="H789" s="78"/>
      <c r="I789" s="88"/>
      <c r="J789" s="78"/>
      <c r="K789" s="78"/>
      <c r="L789" s="78"/>
      <c r="M789" s="27"/>
      <c r="N789" s="26"/>
      <c r="O789" s="27"/>
    </row>
    <row r="790" spans="1:15" s="16" customFormat="1" ht="15" x14ac:dyDescent="0.2">
      <c r="A790" s="75"/>
      <c r="B790" s="117" t="s">
        <v>38</v>
      </c>
      <c r="C790" s="73"/>
      <c r="D790" s="73"/>
      <c r="E790" s="58"/>
      <c r="F790" s="73"/>
      <c r="G790" s="73"/>
      <c r="H790" s="75"/>
      <c r="I790" s="110"/>
      <c r="J790" s="107"/>
      <c r="K790" s="107"/>
      <c r="L790" s="107"/>
      <c r="M790" s="27"/>
      <c r="N790" s="26"/>
      <c r="O790" s="27"/>
    </row>
    <row r="791" spans="1:15" s="16" customFormat="1" ht="15" x14ac:dyDescent="0.2">
      <c r="A791" s="75"/>
      <c r="B791" s="117" t="s">
        <v>38</v>
      </c>
      <c r="C791" s="73"/>
      <c r="D791" s="73"/>
      <c r="E791" s="58"/>
      <c r="F791" s="73"/>
      <c r="G791" s="73"/>
      <c r="H791" s="75"/>
      <c r="I791" s="110"/>
      <c r="J791" s="27"/>
      <c r="K791" s="27"/>
      <c r="L791" s="107"/>
      <c r="M791" s="27"/>
      <c r="N791" s="26"/>
      <c r="O791" s="27"/>
    </row>
    <row r="792" spans="1:15" s="16" customFormat="1" ht="15" x14ac:dyDescent="0.2">
      <c r="A792" s="75"/>
      <c r="B792" s="117" t="s">
        <v>38</v>
      </c>
      <c r="C792" s="73"/>
      <c r="D792" s="73"/>
      <c r="E792" s="58"/>
      <c r="F792" s="73"/>
      <c r="G792" s="73"/>
      <c r="H792" s="75"/>
      <c r="I792" s="110"/>
      <c r="J792" s="107"/>
      <c r="K792" s="107"/>
      <c r="L792" s="107"/>
      <c r="M792" s="27"/>
      <c r="N792" s="26"/>
      <c r="O792" s="27"/>
    </row>
    <row r="793" spans="1:15" s="16" customFormat="1" ht="15" x14ac:dyDescent="0.2">
      <c r="A793" s="75"/>
      <c r="B793" s="117" t="s">
        <v>38</v>
      </c>
      <c r="C793" s="73"/>
      <c r="D793" s="73"/>
      <c r="E793" s="58"/>
      <c r="F793" s="73"/>
      <c r="G793" s="73"/>
      <c r="H793" s="75"/>
      <c r="I793" s="110"/>
      <c r="J793" s="27"/>
      <c r="K793" s="27"/>
      <c r="L793" s="107"/>
      <c r="M793" s="27"/>
      <c r="N793" s="26"/>
      <c r="O793" s="27"/>
    </row>
    <row r="794" spans="1:15" s="16" customFormat="1" ht="15" x14ac:dyDescent="0.2">
      <c r="A794" s="75"/>
      <c r="B794" s="117" t="s">
        <v>38</v>
      </c>
      <c r="C794" s="73"/>
      <c r="D794" s="73"/>
      <c r="E794" s="58"/>
      <c r="F794" s="73"/>
      <c r="G794" s="73"/>
      <c r="H794" s="75"/>
      <c r="I794" s="110"/>
      <c r="J794" s="27"/>
      <c r="K794" s="27"/>
      <c r="L794" s="107"/>
      <c r="M794" s="27"/>
      <c r="N794" s="26"/>
      <c r="O794" s="27"/>
    </row>
    <row r="795" spans="1:15" s="16" customFormat="1" ht="15" x14ac:dyDescent="0.2">
      <c r="A795" s="75"/>
      <c r="B795" s="117" t="s">
        <v>38</v>
      </c>
      <c r="C795" s="73"/>
      <c r="D795" s="73"/>
      <c r="E795" s="58"/>
      <c r="F795" s="73"/>
      <c r="G795" s="73"/>
      <c r="H795" s="75"/>
      <c r="I795" s="110"/>
      <c r="J795" s="27"/>
      <c r="K795" s="27"/>
      <c r="L795" s="107"/>
      <c r="M795" s="27"/>
      <c r="N795" s="26"/>
      <c r="O795" s="27"/>
    </row>
    <row r="796" spans="1:15" s="16" customFormat="1" ht="15" x14ac:dyDescent="0.2">
      <c r="A796" s="75"/>
      <c r="B796" s="117" t="s">
        <v>38</v>
      </c>
      <c r="C796" s="76"/>
      <c r="D796" s="77"/>
      <c r="E796" s="58"/>
      <c r="F796" s="76"/>
      <c r="G796" s="73"/>
      <c r="H796" s="78"/>
      <c r="I796" s="88"/>
      <c r="J796" s="112"/>
      <c r="K796" s="112"/>
      <c r="L796" s="78"/>
      <c r="M796" s="27"/>
      <c r="N796" s="26"/>
      <c r="O796" s="27"/>
    </row>
    <row r="797" spans="1:15" s="16" customFormat="1" ht="15" x14ac:dyDescent="0.2">
      <c r="A797" s="75"/>
      <c r="B797" s="117" t="s">
        <v>38</v>
      </c>
      <c r="C797" s="73"/>
      <c r="D797" s="73"/>
      <c r="E797" s="58"/>
      <c r="F797" s="73"/>
      <c r="G797" s="73"/>
      <c r="H797" s="75"/>
      <c r="I797" s="110"/>
      <c r="J797" s="27"/>
      <c r="K797" s="27"/>
      <c r="L797" s="107"/>
      <c r="M797" s="27"/>
      <c r="N797" s="26"/>
      <c r="O797" s="27"/>
    </row>
    <row r="798" spans="1:15" s="16" customFormat="1" ht="15" x14ac:dyDescent="0.2">
      <c r="A798" s="75"/>
      <c r="B798" s="117" t="s">
        <v>38</v>
      </c>
      <c r="C798" s="73"/>
      <c r="D798" s="73"/>
      <c r="E798" s="58"/>
      <c r="F798" s="73"/>
      <c r="G798" s="73"/>
      <c r="H798" s="75"/>
      <c r="I798" s="110"/>
      <c r="J798" s="27"/>
      <c r="K798" s="27"/>
      <c r="L798" s="107"/>
      <c r="M798" s="27"/>
      <c r="N798" s="26"/>
      <c r="O798" s="27"/>
    </row>
    <row r="799" spans="1:15" s="16" customFormat="1" ht="15" x14ac:dyDescent="0.2">
      <c r="A799" s="75"/>
      <c r="B799" s="117" t="s">
        <v>38</v>
      </c>
      <c r="C799" s="73"/>
      <c r="D799" s="73"/>
      <c r="E799" s="58"/>
      <c r="F799" s="73"/>
      <c r="G799" s="73"/>
      <c r="H799" s="75"/>
      <c r="I799" s="110"/>
      <c r="J799" s="107"/>
      <c r="K799" s="107"/>
      <c r="L799" s="107"/>
      <c r="M799" s="27"/>
      <c r="N799" s="26"/>
      <c r="O799" s="27"/>
    </row>
    <row r="800" spans="1:15" s="16" customFormat="1" ht="15" x14ac:dyDescent="0.2">
      <c r="A800" s="75"/>
      <c r="B800" s="117" t="s">
        <v>38</v>
      </c>
      <c r="C800" s="76"/>
      <c r="D800" s="77"/>
      <c r="E800" s="58"/>
      <c r="F800" s="76"/>
      <c r="G800" s="73"/>
      <c r="H800" s="78"/>
      <c r="I800" s="88"/>
      <c r="J800" s="112"/>
      <c r="K800" s="112"/>
      <c r="L800" s="78"/>
      <c r="M800" s="27"/>
      <c r="N800" s="26"/>
      <c r="O800" s="27"/>
    </row>
    <row r="801" spans="1:15" s="16" customFormat="1" ht="15" x14ac:dyDescent="0.2">
      <c r="A801" s="75"/>
      <c r="B801" s="117" t="s">
        <v>38</v>
      </c>
      <c r="C801" s="73"/>
      <c r="D801" s="73"/>
      <c r="E801" s="58"/>
      <c r="F801" s="73"/>
      <c r="G801" s="73"/>
      <c r="H801" s="75"/>
      <c r="I801" s="110"/>
      <c r="J801" s="27"/>
      <c r="K801" s="27"/>
      <c r="L801" s="107"/>
      <c r="M801" s="27"/>
      <c r="N801" s="26"/>
      <c r="O801" s="27"/>
    </row>
    <row r="802" spans="1:15" s="16" customFormat="1" ht="15" x14ac:dyDescent="0.2">
      <c r="A802" s="75"/>
      <c r="B802" s="117" t="s">
        <v>38</v>
      </c>
      <c r="C802" s="73"/>
      <c r="D802" s="73"/>
      <c r="E802" s="58"/>
      <c r="F802" s="73"/>
      <c r="G802" s="73"/>
      <c r="H802" s="75"/>
      <c r="I802" s="110"/>
      <c r="J802" s="27"/>
      <c r="K802" s="27"/>
      <c r="L802" s="107"/>
      <c r="M802" s="27"/>
      <c r="N802" s="26"/>
      <c r="O802" s="27"/>
    </row>
    <row r="803" spans="1:15" s="16" customFormat="1" ht="15" x14ac:dyDescent="0.2">
      <c r="A803" s="75"/>
      <c r="B803" s="117" t="s">
        <v>38</v>
      </c>
      <c r="C803" s="73"/>
      <c r="D803" s="73"/>
      <c r="E803" s="58"/>
      <c r="F803" s="73"/>
      <c r="G803" s="73"/>
      <c r="H803" s="75"/>
      <c r="I803" s="110"/>
      <c r="J803" s="107"/>
      <c r="K803" s="107"/>
      <c r="L803" s="107"/>
      <c r="M803" s="27"/>
      <c r="N803" s="26"/>
      <c r="O803" s="27"/>
    </row>
    <row r="804" spans="1:15" s="16" customFormat="1" ht="15" x14ac:dyDescent="0.2">
      <c r="A804" s="75"/>
      <c r="B804" s="117" t="s">
        <v>38</v>
      </c>
      <c r="C804" s="73"/>
      <c r="D804" s="73"/>
      <c r="E804" s="58"/>
      <c r="F804" s="73"/>
      <c r="G804" s="73"/>
      <c r="H804" s="75"/>
      <c r="I804" s="110"/>
      <c r="J804" s="27"/>
      <c r="K804" s="27"/>
      <c r="L804" s="107"/>
      <c r="M804" s="27"/>
      <c r="N804" s="26"/>
      <c r="O804" s="27"/>
    </row>
    <row r="805" spans="1:15" s="16" customFormat="1" ht="15" x14ac:dyDescent="0.2">
      <c r="A805" s="75"/>
      <c r="B805" s="117" t="s">
        <v>38</v>
      </c>
      <c r="C805" s="73"/>
      <c r="D805" s="73"/>
      <c r="E805" s="58"/>
      <c r="F805" s="73"/>
      <c r="G805" s="73"/>
      <c r="H805" s="75"/>
      <c r="I805" s="110"/>
      <c r="J805" s="27"/>
      <c r="K805" s="27"/>
      <c r="L805" s="107"/>
      <c r="M805" s="27"/>
      <c r="N805" s="26"/>
      <c r="O805" s="27"/>
    </row>
    <row r="806" spans="1:15" s="16" customFormat="1" ht="15" x14ac:dyDescent="0.2">
      <c r="A806" s="75"/>
      <c r="B806" s="117" t="s">
        <v>38</v>
      </c>
      <c r="C806" s="73"/>
      <c r="D806" s="73"/>
      <c r="E806" s="58"/>
      <c r="F806" s="73"/>
      <c r="G806" s="73"/>
      <c r="H806" s="75"/>
      <c r="I806" s="110"/>
      <c r="J806" s="27"/>
      <c r="K806" s="27"/>
      <c r="L806" s="107"/>
      <c r="M806" s="27"/>
      <c r="N806" s="26"/>
      <c r="O806" s="27"/>
    </row>
    <row r="807" spans="1:15" s="16" customFormat="1" ht="15" x14ac:dyDescent="0.2">
      <c r="A807" s="75"/>
      <c r="B807" s="117" t="s">
        <v>38</v>
      </c>
      <c r="C807" s="73"/>
      <c r="D807" s="73"/>
      <c r="E807" s="58"/>
      <c r="F807" s="73"/>
      <c r="G807" s="73"/>
      <c r="H807" s="75"/>
      <c r="I807" s="110"/>
      <c r="J807" s="27"/>
      <c r="K807" s="27"/>
      <c r="L807" s="107"/>
      <c r="M807" s="27"/>
      <c r="N807" s="26"/>
      <c r="O807" s="27"/>
    </row>
    <row r="808" spans="1:15" s="16" customFormat="1" ht="15" x14ac:dyDescent="0.2">
      <c r="A808" s="75"/>
      <c r="B808" s="117" t="s">
        <v>38</v>
      </c>
      <c r="C808" s="73"/>
      <c r="D808" s="73"/>
      <c r="E808" s="58"/>
      <c r="F808" s="73"/>
      <c r="G808" s="73"/>
      <c r="H808" s="75"/>
      <c r="I808" s="110"/>
      <c r="J808" s="27"/>
      <c r="K808" s="27"/>
      <c r="L808" s="107"/>
      <c r="M808" s="27"/>
      <c r="N808" s="26"/>
      <c r="O808" s="27"/>
    </row>
    <row r="809" spans="1:15" s="16" customFormat="1" ht="15" x14ac:dyDescent="0.2">
      <c r="A809" s="75"/>
      <c r="B809" s="117" t="s">
        <v>38</v>
      </c>
      <c r="C809" s="73"/>
      <c r="D809" s="73"/>
      <c r="E809" s="58"/>
      <c r="F809" s="73"/>
      <c r="G809" s="73"/>
      <c r="H809" s="75"/>
      <c r="I809" s="110"/>
      <c r="J809" s="27"/>
      <c r="K809" s="27"/>
      <c r="L809" s="107"/>
      <c r="M809" s="27"/>
      <c r="N809" s="26"/>
      <c r="O809" s="27"/>
    </row>
    <row r="810" spans="1:15" s="16" customFormat="1" ht="15" x14ac:dyDescent="0.2">
      <c r="A810" s="75"/>
      <c r="B810" s="117" t="s">
        <v>38</v>
      </c>
      <c r="C810" s="73"/>
      <c r="D810" s="73"/>
      <c r="E810" s="58"/>
      <c r="F810" s="73"/>
      <c r="G810" s="73"/>
      <c r="H810" s="75"/>
      <c r="I810" s="110"/>
      <c r="J810" s="27"/>
      <c r="K810" s="27"/>
      <c r="L810" s="107"/>
      <c r="M810" s="27"/>
      <c r="N810" s="26"/>
      <c r="O810" s="27"/>
    </row>
    <row r="811" spans="1:15" s="16" customFormat="1" ht="15" x14ac:dyDescent="0.2">
      <c r="A811" s="75"/>
      <c r="B811" s="117" t="s">
        <v>38</v>
      </c>
      <c r="C811" s="73"/>
      <c r="D811" s="73"/>
      <c r="E811" s="58"/>
      <c r="F811" s="73"/>
      <c r="G811" s="73"/>
      <c r="H811" s="75"/>
      <c r="I811" s="110"/>
      <c r="J811" s="27"/>
      <c r="K811" s="27"/>
      <c r="L811" s="107"/>
      <c r="M811" s="27"/>
      <c r="N811" s="26"/>
      <c r="O811" s="27"/>
    </row>
    <row r="812" spans="1:15" s="16" customFormat="1" ht="15" x14ac:dyDescent="0.2">
      <c r="A812" s="75"/>
      <c r="B812" s="117" t="s">
        <v>38</v>
      </c>
      <c r="C812" s="73"/>
      <c r="D812" s="73"/>
      <c r="E812" s="58"/>
      <c r="F812" s="73"/>
      <c r="G812" s="73"/>
      <c r="H812" s="75"/>
      <c r="I812" s="110"/>
      <c r="J812" s="27"/>
      <c r="K812" s="27"/>
      <c r="L812" s="107"/>
      <c r="M812" s="27"/>
      <c r="N812" s="26"/>
      <c r="O812" s="27"/>
    </row>
    <row r="813" spans="1:15" s="16" customFormat="1" ht="15" x14ac:dyDescent="0.2">
      <c r="A813" s="75"/>
      <c r="B813" s="117" t="s">
        <v>38</v>
      </c>
      <c r="C813" s="73"/>
      <c r="D813" s="73"/>
      <c r="E813" s="58"/>
      <c r="F813" s="73"/>
      <c r="G813" s="73"/>
      <c r="H813" s="75"/>
      <c r="I813" s="110"/>
      <c r="J813" s="27"/>
      <c r="K813" s="27"/>
      <c r="L813" s="107"/>
      <c r="M813" s="27"/>
      <c r="N813" s="26"/>
      <c r="O813" s="27"/>
    </row>
    <row r="814" spans="1:15" s="16" customFormat="1" ht="15" x14ac:dyDescent="0.2">
      <c r="A814" s="75"/>
      <c r="B814" s="117" t="s">
        <v>38</v>
      </c>
      <c r="C814" s="73"/>
      <c r="D814" s="73"/>
      <c r="E814" s="58"/>
      <c r="F814" s="73"/>
      <c r="G814" s="73"/>
      <c r="H814" s="75"/>
      <c r="I814" s="110"/>
      <c r="J814" s="27"/>
      <c r="K814" s="27"/>
      <c r="L814" s="107"/>
      <c r="M814" s="27"/>
      <c r="N814" s="26"/>
      <c r="O814" s="27"/>
    </row>
    <row r="815" spans="1:15" s="16" customFormat="1" ht="15" x14ac:dyDescent="0.2">
      <c r="A815" s="75"/>
      <c r="B815" s="117" t="s">
        <v>38</v>
      </c>
      <c r="C815" s="73"/>
      <c r="D815" s="73"/>
      <c r="E815" s="58"/>
      <c r="F815" s="73"/>
      <c r="G815" s="73"/>
      <c r="H815" s="75"/>
      <c r="I815" s="110"/>
      <c r="J815" s="27"/>
      <c r="K815" s="27"/>
      <c r="L815" s="107"/>
      <c r="M815" s="27"/>
      <c r="N815" s="26"/>
      <c r="O815" s="27"/>
    </row>
    <row r="816" spans="1:15" s="16" customFormat="1" ht="15" x14ac:dyDescent="0.2">
      <c r="A816" s="75"/>
      <c r="B816" s="117" t="s">
        <v>38</v>
      </c>
      <c r="C816" s="73"/>
      <c r="D816" s="73"/>
      <c r="E816" s="58"/>
      <c r="F816" s="73"/>
      <c r="G816" s="73"/>
      <c r="H816" s="75"/>
      <c r="I816" s="110"/>
      <c r="J816" s="27"/>
      <c r="K816" s="27"/>
      <c r="L816" s="107"/>
      <c r="M816" s="27"/>
      <c r="N816" s="26"/>
      <c r="O816" s="27"/>
    </row>
    <row r="817" spans="1:15" s="16" customFormat="1" ht="15" x14ac:dyDescent="0.2">
      <c r="A817" s="75"/>
      <c r="B817" s="117" t="s">
        <v>38</v>
      </c>
      <c r="C817" s="73"/>
      <c r="D817" s="73"/>
      <c r="E817" s="58"/>
      <c r="F817" s="73"/>
      <c r="G817" s="73"/>
      <c r="H817" s="75"/>
      <c r="I817" s="110"/>
      <c r="J817" s="27"/>
      <c r="K817" s="27"/>
      <c r="L817" s="107"/>
      <c r="M817" s="27"/>
      <c r="N817" s="26"/>
      <c r="O817" s="27"/>
    </row>
    <row r="818" spans="1:15" s="16" customFormat="1" ht="15" x14ac:dyDescent="0.2">
      <c r="A818" s="75"/>
      <c r="B818" s="117" t="s">
        <v>38</v>
      </c>
      <c r="C818" s="73"/>
      <c r="D818" s="73"/>
      <c r="E818" s="115"/>
      <c r="F818" s="73"/>
      <c r="G818" s="73"/>
      <c r="H818" s="75"/>
      <c r="I818" s="110"/>
      <c r="J818" s="107"/>
      <c r="K818" s="107"/>
      <c r="L818" s="107"/>
      <c r="M818" s="27"/>
      <c r="N818" s="26"/>
      <c r="O818" s="27"/>
    </row>
    <row r="819" spans="1:15" s="16" customFormat="1" ht="15" x14ac:dyDescent="0.2">
      <c r="A819" s="75"/>
      <c r="B819" s="117" t="s">
        <v>38</v>
      </c>
      <c r="C819" s="73"/>
      <c r="D819" s="73"/>
      <c r="E819" s="58"/>
      <c r="F819" s="73"/>
      <c r="G819" s="73"/>
      <c r="H819" s="75"/>
      <c r="I819" s="110"/>
      <c r="J819" s="27"/>
      <c r="K819" s="27"/>
      <c r="L819" s="107"/>
      <c r="M819" s="27"/>
      <c r="N819" s="26"/>
      <c r="O819" s="27"/>
    </row>
    <row r="820" spans="1:15" s="16" customFormat="1" ht="15" x14ac:dyDescent="0.2">
      <c r="A820" s="75"/>
      <c r="B820" s="117" t="s">
        <v>38</v>
      </c>
      <c r="C820" s="73"/>
      <c r="D820" s="73"/>
      <c r="E820" s="58"/>
      <c r="F820" s="73"/>
      <c r="G820" s="73"/>
      <c r="H820" s="75"/>
      <c r="I820" s="110"/>
      <c r="J820" s="27"/>
      <c r="K820" s="27"/>
      <c r="L820" s="107"/>
      <c r="M820" s="27"/>
      <c r="N820" s="26"/>
      <c r="O820" s="27"/>
    </row>
    <row r="821" spans="1:15" s="16" customFormat="1" ht="15" x14ac:dyDescent="0.2">
      <c r="A821" s="75"/>
      <c r="B821" s="117" t="s">
        <v>38</v>
      </c>
      <c r="C821" s="73"/>
      <c r="D821" s="73"/>
      <c r="E821" s="58"/>
      <c r="F821" s="73"/>
      <c r="G821" s="73"/>
      <c r="H821" s="75"/>
      <c r="I821" s="110"/>
      <c r="J821" s="27"/>
      <c r="K821" s="27"/>
      <c r="L821" s="107"/>
      <c r="M821" s="27"/>
      <c r="N821" s="26"/>
      <c r="O821" s="27"/>
    </row>
    <row r="822" spans="1:15" s="16" customFormat="1" ht="15" x14ac:dyDescent="0.2">
      <c r="A822" s="75"/>
      <c r="B822" s="117" t="s">
        <v>38</v>
      </c>
      <c r="C822" s="73"/>
      <c r="D822" s="73"/>
      <c r="E822" s="58"/>
      <c r="F822" s="73"/>
      <c r="G822" s="73"/>
      <c r="H822" s="75"/>
      <c r="I822" s="110"/>
      <c r="J822" s="27"/>
      <c r="K822" s="27"/>
      <c r="L822" s="107"/>
      <c r="M822" s="27"/>
      <c r="N822" s="26"/>
      <c r="O822" s="27"/>
    </row>
    <row r="823" spans="1:15" s="16" customFormat="1" ht="15" x14ac:dyDescent="0.2">
      <c r="A823" s="75"/>
      <c r="B823" s="117" t="s">
        <v>38</v>
      </c>
      <c r="C823" s="73"/>
      <c r="D823" s="73"/>
      <c r="E823" s="58"/>
      <c r="F823" s="73"/>
      <c r="G823" s="73"/>
      <c r="H823" s="75"/>
      <c r="I823" s="110"/>
      <c r="J823" s="27"/>
      <c r="K823" s="27"/>
      <c r="L823" s="107"/>
      <c r="M823" s="27"/>
      <c r="N823" s="26"/>
      <c r="O823" s="27"/>
    </row>
    <row r="824" spans="1:15" s="16" customFormat="1" ht="15" x14ac:dyDescent="0.2">
      <c r="A824" s="75"/>
      <c r="B824" s="117" t="s">
        <v>38</v>
      </c>
      <c r="C824" s="73"/>
      <c r="D824" s="73"/>
      <c r="E824" s="58"/>
      <c r="F824" s="73"/>
      <c r="G824" s="73"/>
      <c r="H824" s="75"/>
      <c r="I824" s="110"/>
      <c r="J824" s="27"/>
      <c r="K824" s="27"/>
      <c r="L824" s="107"/>
      <c r="M824" s="27"/>
      <c r="N824" s="26"/>
      <c r="O824" s="27"/>
    </row>
    <row r="825" spans="1:15" s="16" customFormat="1" ht="15" x14ac:dyDescent="0.2">
      <c r="A825" s="75"/>
      <c r="B825" s="117" t="s">
        <v>38</v>
      </c>
      <c r="C825" s="73"/>
      <c r="D825" s="73"/>
      <c r="E825" s="58"/>
      <c r="F825" s="73"/>
      <c r="G825" s="73"/>
      <c r="H825" s="75"/>
      <c r="I825" s="110"/>
      <c r="J825" s="27"/>
      <c r="K825" s="27"/>
      <c r="L825" s="107"/>
      <c r="M825" s="27"/>
      <c r="N825" s="26"/>
      <c r="O825" s="27"/>
    </row>
    <row r="826" spans="1:15" s="16" customFormat="1" ht="15" x14ac:dyDescent="0.2">
      <c r="A826" s="75"/>
      <c r="B826" s="117" t="s">
        <v>38</v>
      </c>
      <c r="C826" s="73"/>
      <c r="D826" s="73"/>
      <c r="E826" s="58"/>
      <c r="F826" s="73"/>
      <c r="G826" s="73"/>
      <c r="H826" s="75"/>
      <c r="I826" s="110"/>
      <c r="J826" s="27"/>
      <c r="K826" s="27"/>
      <c r="L826" s="107"/>
      <c r="M826" s="27"/>
      <c r="N826" s="26"/>
      <c r="O826" s="27"/>
    </row>
    <row r="827" spans="1:15" s="16" customFormat="1" ht="15" x14ac:dyDescent="0.2">
      <c r="A827" s="75"/>
      <c r="B827" s="117" t="s">
        <v>38</v>
      </c>
      <c r="C827" s="73"/>
      <c r="D827" s="73"/>
      <c r="E827" s="58"/>
      <c r="F827" s="73"/>
      <c r="G827" s="73"/>
      <c r="H827" s="75"/>
      <c r="I827" s="110"/>
      <c r="J827" s="27"/>
      <c r="K827" s="27"/>
      <c r="L827" s="107"/>
      <c r="M827" s="27"/>
      <c r="N827" s="26"/>
      <c r="O827" s="27"/>
    </row>
    <row r="828" spans="1:15" s="16" customFormat="1" ht="15" x14ac:dyDescent="0.2">
      <c r="A828" s="75"/>
      <c r="B828" s="117" t="s">
        <v>38</v>
      </c>
      <c r="C828" s="73"/>
      <c r="D828" s="73"/>
      <c r="E828" s="58"/>
      <c r="F828" s="73"/>
      <c r="G828" s="73"/>
      <c r="H828" s="75"/>
      <c r="I828" s="110"/>
      <c r="J828" s="27"/>
      <c r="K828" s="27"/>
      <c r="L828" s="107"/>
      <c r="M828" s="27"/>
      <c r="N828" s="26"/>
      <c r="O828" s="27"/>
    </row>
    <row r="829" spans="1:15" s="16" customFormat="1" ht="15" x14ac:dyDescent="0.2">
      <c r="A829" s="75"/>
      <c r="B829" s="117" t="s">
        <v>38</v>
      </c>
      <c r="C829" s="73"/>
      <c r="D829" s="73"/>
      <c r="E829" s="58"/>
      <c r="F829" s="73"/>
      <c r="G829" s="73"/>
      <c r="H829" s="75"/>
      <c r="I829" s="110"/>
      <c r="J829" s="27"/>
      <c r="K829" s="27"/>
      <c r="L829" s="107"/>
      <c r="M829" s="27"/>
      <c r="N829" s="26"/>
      <c r="O829" s="27"/>
    </row>
    <row r="830" spans="1:15" s="16" customFormat="1" ht="15" x14ac:dyDescent="0.2">
      <c r="A830" s="75"/>
      <c r="B830" s="117" t="s">
        <v>38</v>
      </c>
      <c r="C830" s="73"/>
      <c r="D830" s="73"/>
      <c r="E830" s="58"/>
      <c r="F830" s="73"/>
      <c r="G830" s="73"/>
      <c r="H830" s="75"/>
      <c r="I830" s="110"/>
      <c r="J830" s="27"/>
      <c r="K830" s="27"/>
      <c r="L830" s="107"/>
      <c r="M830" s="27"/>
      <c r="N830" s="26"/>
      <c r="O830" s="27"/>
    </row>
    <row r="831" spans="1:15" s="16" customFormat="1" ht="15" x14ac:dyDescent="0.2">
      <c r="A831" s="75"/>
      <c r="B831" s="117" t="s">
        <v>38</v>
      </c>
      <c r="C831" s="73"/>
      <c r="D831" s="73"/>
      <c r="E831" s="58"/>
      <c r="F831" s="73"/>
      <c r="G831" s="73"/>
      <c r="H831" s="75"/>
      <c r="I831" s="110"/>
      <c r="J831" s="27"/>
      <c r="K831" s="27"/>
      <c r="L831" s="107"/>
      <c r="M831" s="27"/>
      <c r="N831" s="26"/>
      <c r="O831" s="27"/>
    </row>
    <row r="832" spans="1:15" s="16" customFormat="1" ht="15" x14ac:dyDescent="0.2">
      <c r="A832" s="75"/>
      <c r="B832" s="117" t="s">
        <v>38</v>
      </c>
      <c r="C832" s="73"/>
      <c r="D832" s="73"/>
      <c r="E832" s="58"/>
      <c r="F832" s="73"/>
      <c r="G832" s="73"/>
      <c r="H832" s="75"/>
      <c r="I832" s="110"/>
      <c r="J832" s="27"/>
      <c r="K832" s="27"/>
      <c r="L832" s="107"/>
      <c r="M832" s="27"/>
      <c r="N832" s="26"/>
      <c r="O832" s="27"/>
    </row>
    <row r="833" spans="1:15" s="16" customFormat="1" ht="15" x14ac:dyDescent="0.2">
      <c r="A833" s="75"/>
      <c r="B833" s="117" t="s">
        <v>38</v>
      </c>
      <c r="C833" s="73"/>
      <c r="D833" s="73"/>
      <c r="E833" s="58"/>
      <c r="F833" s="73"/>
      <c r="G833" s="73"/>
      <c r="H833" s="75"/>
      <c r="I833" s="110"/>
      <c r="J833" s="27"/>
      <c r="K833" s="27"/>
      <c r="L833" s="107"/>
      <c r="M833" s="27"/>
      <c r="N833" s="26"/>
      <c r="O833" s="27"/>
    </row>
    <row r="834" spans="1:15" s="16" customFormat="1" ht="15" x14ac:dyDescent="0.2">
      <c r="A834" s="75"/>
      <c r="B834" s="117" t="s">
        <v>38</v>
      </c>
      <c r="C834" s="73"/>
      <c r="D834" s="73"/>
      <c r="E834" s="58"/>
      <c r="F834" s="73"/>
      <c r="G834" s="73"/>
      <c r="H834" s="75"/>
      <c r="I834" s="110"/>
      <c r="J834" s="27"/>
      <c r="K834" s="27"/>
      <c r="L834" s="107"/>
      <c r="M834" s="27"/>
      <c r="N834" s="26"/>
      <c r="O834" s="27"/>
    </row>
    <row r="835" spans="1:15" s="16" customFormat="1" ht="15" x14ac:dyDescent="0.2">
      <c r="A835" s="75"/>
      <c r="B835" s="117" t="s">
        <v>38</v>
      </c>
      <c r="C835" s="73"/>
      <c r="D835" s="73"/>
      <c r="E835" s="58"/>
      <c r="F835" s="73"/>
      <c r="G835" s="73"/>
      <c r="H835" s="75"/>
      <c r="I835" s="110"/>
      <c r="J835" s="27"/>
      <c r="K835" s="27"/>
      <c r="L835" s="107"/>
      <c r="M835" s="27"/>
      <c r="N835" s="26"/>
      <c r="O835" s="27"/>
    </row>
    <row r="836" spans="1:15" s="16" customFormat="1" ht="15" x14ac:dyDescent="0.2">
      <c r="A836" s="75"/>
      <c r="B836" s="117" t="s">
        <v>38</v>
      </c>
      <c r="C836" s="73"/>
      <c r="D836" s="73"/>
      <c r="E836" s="58"/>
      <c r="F836" s="73"/>
      <c r="G836" s="73"/>
      <c r="H836" s="75"/>
      <c r="I836" s="110"/>
      <c r="J836" s="27"/>
      <c r="K836" s="27"/>
      <c r="L836" s="107"/>
      <c r="M836" s="27"/>
      <c r="N836" s="26"/>
      <c r="O836" s="27"/>
    </row>
    <row r="837" spans="1:15" s="16" customFormat="1" ht="15" x14ac:dyDescent="0.2">
      <c r="A837" s="75"/>
      <c r="B837" s="117" t="s">
        <v>38</v>
      </c>
      <c r="C837" s="73"/>
      <c r="D837" s="73"/>
      <c r="E837" s="58"/>
      <c r="F837" s="73"/>
      <c r="G837" s="73"/>
      <c r="H837" s="75"/>
      <c r="I837" s="110"/>
      <c r="J837" s="27"/>
      <c r="K837" s="27"/>
      <c r="L837" s="107"/>
      <c r="M837" s="27"/>
      <c r="N837" s="26"/>
      <c r="O837" s="27"/>
    </row>
    <row r="838" spans="1:15" s="16" customFormat="1" ht="15" x14ac:dyDescent="0.2">
      <c r="A838" s="75"/>
      <c r="B838" s="117" t="s">
        <v>38</v>
      </c>
      <c r="C838" s="73"/>
      <c r="D838" s="73"/>
      <c r="E838" s="58"/>
      <c r="F838" s="73"/>
      <c r="G838" s="73"/>
      <c r="H838" s="75"/>
      <c r="I838" s="110"/>
      <c r="J838" s="27"/>
      <c r="K838" s="27"/>
      <c r="L838" s="107"/>
      <c r="M838" s="27"/>
      <c r="N838" s="26"/>
      <c r="O838" s="27"/>
    </row>
    <row r="839" spans="1:15" s="16" customFormat="1" ht="15" x14ac:dyDescent="0.2">
      <c r="A839" s="75"/>
      <c r="B839" s="117" t="s">
        <v>38</v>
      </c>
      <c r="C839" s="73"/>
      <c r="D839" s="73"/>
      <c r="E839" s="58"/>
      <c r="F839" s="73"/>
      <c r="G839" s="73"/>
      <c r="H839" s="75"/>
      <c r="I839" s="110"/>
      <c r="J839" s="27"/>
      <c r="K839" s="27"/>
      <c r="L839" s="107"/>
      <c r="M839" s="27"/>
      <c r="N839" s="26"/>
      <c r="O839" s="27"/>
    </row>
    <row r="840" spans="1:15" s="16" customFormat="1" ht="15" x14ac:dyDescent="0.2">
      <c r="A840" s="75"/>
      <c r="B840" s="117" t="s">
        <v>38</v>
      </c>
      <c r="C840" s="73"/>
      <c r="D840" s="73"/>
      <c r="E840" s="58"/>
      <c r="F840" s="73"/>
      <c r="G840" s="73"/>
      <c r="H840" s="75"/>
      <c r="I840" s="110"/>
      <c r="J840" s="27"/>
      <c r="K840" s="27"/>
      <c r="L840" s="107"/>
      <c r="M840" s="27"/>
      <c r="N840" s="26"/>
      <c r="O840" s="27"/>
    </row>
    <row r="841" spans="1:15" s="16" customFormat="1" ht="15" x14ac:dyDescent="0.2">
      <c r="A841" s="75"/>
      <c r="B841" s="117" t="s">
        <v>38</v>
      </c>
      <c r="C841" s="73"/>
      <c r="D841" s="73"/>
      <c r="E841" s="58"/>
      <c r="F841" s="73"/>
      <c r="G841" s="73"/>
      <c r="H841" s="75"/>
      <c r="I841" s="110"/>
      <c r="J841" s="27"/>
      <c r="K841" s="27"/>
      <c r="L841" s="107"/>
      <c r="M841" s="27"/>
      <c r="N841" s="26"/>
      <c r="O841" s="27"/>
    </row>
    <row r="842" spans="1:15" s="16" customFormat="1" ht="15" x14ac:dyDescent="0.2">
      <c r="A842" s="75"/>
      <c r="B842" s="117" t="s">
        <v>38</v>
      </c>
      <c r="C842" s="73"/>
      <c r="D842" s="73"/>
      <c r="E842" s="58"/>
      <c r="F842" s="73"/>
      <c r="G842" s="73"/>
      <c r="H842" s="75"/>
      <c r="I842" s="110"/>
      <c r="J842" s="27"/>
      <c r="K842" s="27"/>
      <c r="L842" s="107"/>
      <c r="M842" s="27"/>
      <c r="N842" s="26"/>
      <c r="O842" s="27"/>
    </row>
    <row r="843" spans="1:15" s="16" customFormat="1" ht="15" x14ac:dyDescent="0.2">
      <c r="A843" s="75"/>
      <c r="B843" s="117" t="s">
        <v>38</v>
      </c>
      <c r="C843" s="73"/>
      <c r="D843" s="73"/>
      <c r="E843" s="58"/>
      <c r="F843" s="73"/>
      <c r="G843" s="73"/>
      <c r="H843" s="75"/>
      <c r="I843" s="110"/>
      <c r="J843" s="27"/>
      <c r="K843" s="27"/>
      <c r="L843" s="107"/>
      <c r="M843" s="27"/>
      <c r="N843" s="26"/>
      <c r="O843" s="27"/>
    </row>
    <row r="844" spans="1:15" s="16" customFormat="1" ht="15" x14ac:dyDescent="0.2">
      <c r="A844" s="75"/>
      <c r="B844" s="117" t="s">
        <v>38</v>
      </c>
      <c r="C844" s="73"/>
      <c r="D844" s="73"/>
      <c r="E844" s="58"/>
      <c r="F844" s="73"/>
      <c r="G844" s="73"/>
      <c r="H844" s="75"/>
      <c r="I844" s="110"/>
      <c r="J844" s="27"/>
      <c r="K844" s="27"/>
      <c r="L844" s="107"/>
      <c r="M844" s="27"/>
      <c r="N844" s="26"/>
      <c r="O844" s="27"/>
    </row>
    <row r="845" spans="1:15" s="16" customFormat="1" ht="15" x14ac:dyDescent="0.2">
      <c r="A845" s="75"/>
      <c r="B845" s="117" t="s">
        <v>38</v>
      </c>
      <c r="C845" s="73"/>
      <c r="D845" s="73"/>
      <c r="E845" s="58"/>
      <c r="F845" s="73"/>
      <c r="G845" s="73"/>
      <c r="H845" s="75"/>
      <c r="I845" s="110"/>
      <c r="J845" s="27"/>
      <c r="K845" s="27"/>
      <c r="L845" s="107"/>
      <c r="M845" s="27"/>
      <c r="N845" s="26"/>
      <c r="O845" s="27"/>
    </row>
    <row r="846" spans="1:15" s="16" customFormat="1" ht="15" x14ac:dyDescent="0.2">
      <c r="A846" s="75"/>
      <c r="B846" s="117" t="s">
        <v>38</v>
      </c>
      <c r="C846" s="73"/>
      <c r="D846" s="73"/>
      <c r="E846" s="58"/>
      <c r="F846" s="73"/>
      <c r="G846" s="73"/>
      <c r="H846" s="75"/>
      <c r="I846" s="110"/>
      <c r="J846" s="27"/>
      <c r="K846" s="27"/>
      <c r="L846" s="107"/>
      <c r="M846" s="27"/>
      <c r="N846" s="26"/>
      <c r="O846" s="27"/>
    </row>
    <row r="847" spans="1:15" s="16" customFormat="1" ht="15" x14ac:dyDescent="0.2">
      <c r="A847" s="75"/>
      <c r="B847" s="117" t="s">
        <v>38</v>
      </c>
      <c r="C847" s="73"/>
      <c r="D847" s="73"/>
      <c r="E847" s="58"/>
      <c r="F847" s="73"/>
      <c r="G847" s="73"/>
      <c r="H847" s="75"/>
      <c r="I847" s="110"/>
      <c r="J847" s="27"/>
      <c r="K847" s="27"/>
      <c r="L847" s="107"/>
      <c r="M847" s="27"/>
      <c r="N847" s="26"/>
      <c r="O847" s="27"/>
    </row>
    <row r="848" spans="1:15" s="16" customFormat="1" ht="15" x14ac:dyDescent="0.2">
      <c r="A848" s="75"/>
      <c r="B848" s="117" t="s">
        <v>38</v>
      </c>
      <c r="C848" s="73"/>
      <c r="D848" s="73"/>
      <c r="E848" s="58"/>
      <c r="F848" s="73"/>
      <c r="G848" s="73"/>
      <c r="H848" s="75"/>
      <c r="I848" s="110"/>
      <c r="J848" s="27"/>
      <c r="K848" s="27"/>
      <c r="L848" s="107"/>
      <c r="M848" s="27"/>
      <c r="N848" s="26"/>
      <c r="O848" s="27"/>
    </row>
    <row r="849" spans="1:15" s="16" customFormat="1" ht="15" x14ac:dyDescent="0.2">
      <c r="A849" s="75"/>
      <c r="B849" s="117" t="s">
        <v>38</v>
      </c>
      <c r="C849" s="73"/>
      <c r="D849" s="73"/>
      <c r="E849" s="58"/>
      <c r="F849" s="73"/>
      <c r="G849" s="73"/>
      <c r="H849" s="75"/>
      <c r="I849" s="110"/>
      <c r="J849" s="27"/>
      <c r="K849" s="27"/>
      <c r="L849" s="107"/>
      <c r="M849" s="27"/>
      <c r="N849" s="26"/>
      <c r="O849" s="27"/>
    </row>
    <row r="850" spans="1:15" s="16" customFormat="1" ht="15" x14ac:dyDescent="0.2">
      <c r="A850" s="75"/>
      <c r="B850" s="117" t="s">
        <v>38</v>
      </c>
      <c r="C850" s="73"/>
      <c r="D850" s="73"/>
      <c r="E850" s="58"/>
      <c r="F850" s="73"/>
      <c r="G850" s="73"/>
      <c r="H850" s="75"/>
      <c r="I850" s="110"/>
      <c r="J850" s="27"/>
      <c r="K850" s="27"/>
      <c r="L850" s="107"/>
      <c r="M850" s="27"/>
      <c r="N850" s="26"/>
      <c r="O850" s="27"/>
    </row>
    <row r="851" spans="1:15" s="16" customFormat="1" ht="15" x14ac:dyDescent="0.2">
      <c r="A851" s="75"/>
      <c r="B851" s="117" t="s">
        <v>38</v>
      </c>
      <c r="C851" s="73"/>
      <c r="D851" s="73"/>
      <c r="E851" s="58"/>
      <c r="F851" s="73"/>
      <c r="G851" s="73"/>
      <c r="H851" s="75"/>
      <c r="I851" s="110"/>
      <c r="J851" s="27"/>
      <c r="K851" s="27"/>
      <c r="L851" s="107"/>
      <c r="M851" s="27"/>
      <c r="N851" s="26"/>
      <c r="O851" s="27"/>
    </row>
    <row r="852" spans="1:15" s="16" customFormat="1" ht="15" x14ac:dyDescent="0.2">
      <c r="A852" s="75"/>
      <c r="B852" s="117" t="s">
        <v>38</v>
      </c>
      <c r="C852" s="73"/>
      <c r="D852" s="73"/>
      <c r="E852" s="58"/>
      <c r="F852" s="73"/>
      <c r="G852" s="73"/>
      <c r="H852" s="75"/>
      <c r="I852" s="110"/>
      <c r="J852" s="27"/>
      <c r="K852" s="27"/>
      <c r="L852" s="107"/>
      <c r="M852" s="27"/>
      <c r="N852" s="26"/>
      <c r="O852" s="27"/>
    </row>
    <row r="853" spans="1:15" s="16" customFormat="1" ht="15" x14ac:dyDescent="0.2">
      <c r="A853" s="75"/>
      <c r="B853" s="117" t="s">
        <v>38</v>
      </c>
      <c r="C853" s="73"/>
      <c r="D853" s="73"/>
      <c r="E853" s="58"/>
      <c r="F853" s="73"/>
      <c r="G853" s="73"/>
      <c r="H853" s="75"/>
      <c r="I853" s="110"/>
      <c r="J853" s="27"/>
      <c r="K853" s="27"/>
      <c r="L853" s="107"/>
      <c r="M853" s="27"/>
      <c r="N853" s="26"/>
      <c r="O853" s="27"/>
    </row>
    <row r="854" spans="1:15" s="16" customFormat="1" ht="15" x14ac:dyDescent="0.2">
      <c r="A854" s="75"/>
      <c r="B854" s="117" t="s">
        <v>38</v>
      </c>
      <c r="C854" s="76"/>
      <c r="D854" s="77"/>
      <c r="E854" s="58"/>
      <c r="F854" s="76"/>
      <c r="G854" s="73"/>
      <c r="H854" s="78"/>
      <c r="I854" s="88"/>
      <c r="J854" s="112"/>
      <c r="K854" s="112"/>
      <c r="L854" s="78"/>
      <c r="M854" s="27"/>
      <c r="N854" s="26"/>
      <c r="O854" s="27"/>
    </row>
    <row r="855" spans="1:15" s="16" customFormat="1" ht="15" x14ac:dyDescent="0.2">
      <c r="A855" s="75"/>
      <c r="B855" s="117" t="s">
        <v>38</v>
      </c>
      <c r="C855" s="73"/>
      <c r="D855" s="73"/>
      <c r="E855" s="58"/>
      <c r="F855" s="73"/>
      <c r="G855" s="73"/>
      <c r="H855" s="75"/>
      <c r="I855" s="110"/>
      <c r="J855" s="27"/>
      <c r="K855" s="27"/>
      <c r="L855" s="107"/>
      <c r="M855" s="27"/>
      <c r="N855" s="26"/>
      <c r="O855" s="27"/>
    </row>
    <row r="856" spans="1:15" s="16" customFormat="1" ht="15" x14ac:dyDescent="0.2">
      <c r="A856" s="75"/>
      <c r="B856" s="117" t="s">
        <v>38</v>
      </c>
      <c r="C856" s="73"/>
      <c r="D856" s="73"/>
      <c r="E856" s="58"/>
      <c r="F856" s="73"/>
      <c r="G856" s="73"/>
      <c r="H856" s="75"/>
      <c r="I856" s="110"/>
      <c r="J856" s="27"/>
      <c r="K856" s="27"/>
      <c r="L856" s="107"/>
      <c r="M856" s="27"/>
      <c r="N856" s="26"/>
      <c r="O856" s="27"/>
    </row>
    <row r="857" spans="1:15" s="16" customFormat="1" ht="15" x14ac:dyDescent="0.2">
      <c r="A857" s="75"/>
      <c r="B857" s="117" t="s">
        <v>38</v>
      </c>
      <c r="C857" s="73"/>
      <c r="D857" s="73"/>
      <c r="E857" s="58"/>
      <c r="F857" s="73"/>
      <c r="G857" s="73"/>
      <c r="H857" s="75"/>
      <c r="I857" s="110"/>
      <c r="J857" s="107"/>
      <c r="K857" s="107"/>
      <c r="L857" s="107"/>
      <c r="M857" s="27"/>
      <c r="N857" s="26"/>
      <c r="O857" s="27"/>
    </row>
    <row r="858" spans="1:15" s="16" customFormat="1" ht="15" x14ac:dyDescent="0.2">
      <c r="A858" s="75"/>
      <c r="B858" s="117" t="s">
        <v>38</v>
      </c>
      <c r="C858" s="73"/>
      <c r="D858" s="73"/>
      <c r="E858" s="58"/>
      <c r="F858" s="73"/>
      <c r="G858" s="73"/>
      <c r="H858" s="75"/>
      <c r="I858" s="110"/>
      <c r="J858" s="27"/>
      <c r="K858" s="27"/>
      <c r="L858" s="107"/>
      <c r="M858" s="27"/>
      <c r="N858" s="26"/>
      <c r="O858" s="27"/>
    </row>
    <row r="859" spans="1:15" s="16" customFormat="1" ht="15" x14ac:dyDescent="0.2">
      <c r="A859" s="75"/>
      <c r="B859" s="117" t="s">
        <v>38</v>
      </c>
      <c r="C859" s="73"/>
      <c r="D859" s="73"/>
      <c r="E859" s="58"/>
      <c r="F859" s="73"/>
      <c r="G859" s="73"/>
      <c r="H859" s="75"/>
      <c r="I859" s="110"/>
      <c r="J859" s="27"/>
      <c r="K859" s="27"/>
      <c r="L859" s="107"/>
      <c r="M859" s="27"/>
      <c r="N859" s="26"/>
      <c r="O859" s="27"/>
    </row>
    <row r="860" spans="1:15" s="16" customFormat="1" ht="15" x14ac:dyDescent="0.2">
      <c r="A860" s="75"/>
      <c r="B860" s="117" t="s">
        <v>38</v>
      </c>
      <c r="C860" s="73"/>
      <c r="D860" s="73"/>
      <c r="E860" s="58"/>
      <c r="F860" s="73"/>
      <c r="G860" s="73"/>
      <c r="H860" s="75"/>
      <c r="I860" s="110"/>
      <c r="J860" s="27"/>
      <c r="K860" s="27"/>
      <c r="L860" s="107"/>
      <c r="M860" s="27"/>
      <c r="N860" s="26"/>
      <c r="O860" s="27"/>
    </row>
    <row r="861" spans="1:15" s="16" customFormat="1" ht="15" x14ac:dyDescent="0.2">
      <c r="A861" s="75"/>
      <c r="B861" s="117" t="s">
        <v>38</v>
      </c>
      <c r="C861" s="73"/>
      <c r="D861" s="73"/>
      <c r="E861" s="58"/>
      <c r="F861" s="73"/>
      <c r="G861" s="73"/>
      <c r="H861" s="75"/>
      <c r="I861" s="110"/>
      <c r="J861" s="27"/>
      <c r="K861" s="27"/>
      <c r="L861" s="107"/>
      <c r="M861" s="27"/>
      <c r="N861" s="26"/>
      <c r="O861" s="27"/>
    </row>
    <row r="862" spans="1:15" s="16" customFormat="1" ht="15" x14ac:dyDescent="0.2">
      <c r="A862" s="75"/>
      <c r="B862" s="117" t="s">
        <v>38</v>
      </c>
      <c r="C862" s="73"/>
      <c r="D862" s="73"/>
      <c r="E862" s="58"/>
      <c r="F862" s="73"/>
      <c r="G862" s="73"/>
      <c r="H862" s="75"/>
      <c r="I862" s="110"/>
      <c r="J862" s="27"/>
      <c r="K862" s="27"/>
      <c r="L862" s="107"/>
      <c r="M862" s="27"/>
      <c r="N862" s="26"/>
      <c r="O862" s="27"/>
    </row>
    <row r="863" spans="1:15" s="16" customFormat="1" ht="15" x14ac:dyDescent="0.2">
      <c r="A863" s="75"/>
      <c r="B863" s="117" t="s">
        <v>38</v>
      </c>
      <c r="C863" s="73"/>
      <c r="D863" s="73"/>
      <c r="E863" s="58"/>
      <c r="F863" s="73"/>
      <c r="G863" s="73"/>
      <c r="H863" s="75"/>
      <c r="I863" s="110"/>
      <c r="J863" s="27"/>
      <c r="K863" s="27"/>
      <c r="L863" s="107"/>
      <c r="M863" s="27"/>
      <c r="N863" s="26"/>
      <c r="O863" s="27"/>
    </row>
    <row r="864" spans="1:15" s="16" customFormat="1" ht="15" x14ac:dyDescent="0.2">
      <c r="A864" s="75"/>
      <c r="B864" s="117" t="s">
        <v>38</v>
      </c>
      <c r="C864" s="73"/>
      <c r="D864" s="73"/>
      <c r="E864" s="58"/>
      <c r="F864" s="73"/>
      <c r="G864" s="73"/>
      <c r="H864" s="75"/>
      <c r="I864" s="110"/>
      <c r="J864" s="27"/>
      <c r="K864" s="27"/>
      <c r="L864" s="107"/>
      <c r="M864" s="27"/>
      <c r="N864" s="26"/>
      <c r="O864" s="27"/>
    </row>
    <row r="865" spans="1:15" s="16" customFormat="1" ht="15" x14ac:dyDescent="0.2">
      <c r="A865" s="75"/>
      <c r="B865" s="117" t="s">
        <v>38</v>
      </c>
      <c r="C865" s="73"/>
      <c r="D865" s="73"/>
      <c r="E865" s="58"/>
      <c r="F865" s="73"/>
      <c r="G865" s="73"/>
      <c r="H865" s="75"/>
      <c r="I865" s="110"/>
      <c r="J865" s="27"/>
      <c r="K865" s="27"/>
      <c r="L865" s="107"/>
      <c r="M865" s="27"/>
      <c r="N865" s="26"/>
      <c r="O865" s="27"/>
    </row>
    <row r="866" spans="1:15" s="16" customFormat="1" ht="15" x14ac:dyDescent="0.2">
      <c r="A866" s="75"/>
      <c r="B866" s="117" t="s">
        <v>38</v>
      </c>
      <c r="C866" s="73"/>
      <c r="D866" s="73"/>
      <c r="E866" s="58"/>
      <c r="F866" s="73"/>
      <c r="G866" s="73"/>
      <c r="H866" s="75"/>
      <c r="I866" s="110"/>
      <c r="J866" s="27"/>
      <c r="K866" s="27"/>
      <c r="L866" s="107"/>
      <c r="M866" s="27"/>
      <c r="N866" s="26"/>
      <c r="O866" s="27"/>
    </row>
    <row r="867" spans="1:15" s="16" customFormat="1" ht="15" x14ac:dyDescent="0.2">
      <c r="A867" s="75"/>
      <c r="B867" s="117" t="s">
        <v>38</v>
      </c>
      <c r="C867" s="73"/>
      <c r="D867" s="73"/>
      <c r="E867" s="58"/>
      <c r="F867" s="73"/>
      <c r="G867" s="73"/>
      <c r="H867" s="75"/>
      <c r="I867" s="110"/>
      <c r="J867" s="27"/>
      <c r="K867" s="27"/>
      <c r="L867" s="107"/>
      <c r="M867" s="27"/>
      <c r="N867" s="26"/>
      <c r="O867" s="27"/>
    </row>
    <row r="868" spans="1:15" s="16" customFormat="1" ht="15" x14ac:dyDescent="0.2">
      <c r="A868" s="75"/>
      <c r="B868" s="117" t="s">
        <v>38</v>
      </c>
      <c r="C868" s="73"/>
      <c r="D868" s="73"/>
      <c r="E868" s="58"/>
      <c r="F868" s="73"/>
      <c r="G868" s="73"/>
      <c r="H868" s="75"/>
      <c r="I868" s="110"/>
      <c r="J868" s="27"/>
      <c r="K868" s="27"/>
      <c r="L868" s="107"/>
      <c r="M868" s="27"/>
      <c r="N868" s="26"/>
      <c r="O868" s="27"/>
    </row>
    <row r="869" spans="1:15" s="16" customFormat="1" ht="15" x14ac:dyDescent="0.2">
      <c r="A869" s="75"/>
      <c r="B869" s="117" t="s">
        <v>38</v>
      </c>
      <c r="C869" s="73"/>
      <c r="D869" s="73"/>
      <c r="E869" s="58"/>
      <c r="F869" s="73"/>
      <c r="G869" s="73"/>
      <c r="H869" s="75"/>
      <c r="I869" s="110"/>
      <c r="J869" s="27"/>
      <c r="K869" s="27"/>
      <c r="L869" s="107"/>
      <c r="M869" s="27"/>
      <c r="N869" s="26"/>
      <c r="O869" s="27"/>
    </row>
    <row r="870" spans="1:15" s="16" customFormat="1" ht="15" x14ac:dyDescent="0.2">
      <c r="A870" s="75"/>
      <c r="B870" s="117" t="s">
        <v>38</v>
      </c>
      <c r="C870" s="73"/>
      <c r="D870" s="73"/>
      <c r="E870" s="58"/>
      <c r="F870" s="73"/>
      <c r="G870" s="73"/>
      <c r="H870" s="75"/>
      <c r="I870" s="110"/>
      <c r="J870" s="27"/>
      <c r="K870" s="27"/>
      <c r="L870" s="107"/>
      <c r="M870" s="27"/>
      <c r="N870" s="26"/>
      <c r="O870" s="27"/>
    </row>
    <row r="871" spans="1:15" s="16" customFormat="1" ht="15" x14ac:dyDescent="0.2">
      <c r="A871" s="75"/>
      <c r="B871" s="117" t="s">
        <v>38</v>
      </c>
      <c r="C871" s="73"/>
      <c r="D871" s="73"/>
      <c r="E871" s="58"/>
      <c r="F871" s="73"/>
      <c r="G871" s="73"/>
      <c r="H871" s="75"/>
      <c r="I871" s="110"/>
      <c r="J871" s="27"/>
      <c r="K871" s="27"/>
      <c r="L871" s="107"/>
      <c r="M871" s="27"/>
      <c r="N871" s="26"/>
      <c r="O871" s="27"/>
    </row>
    <row r="872" spans="1:15" s="16" customFormat="1" ht="15" x14ac:dyDescent="0.2">
      <c r="A872" s="75"/>
      <c r="B872" s="117" t="s">
        <v>38</v>
      </c>
      <c r="C872" s="73"/>
      <c r="D872" s="73"/>
      <c r="E872" s="58"/>
      <c r="F872" s="73"/>
      <c r="G872" s="73"/>
      <c r="H872" s="75"/>
      <c r="I872" s="110"/>
      <c r="J872" s="27"/>
      <c r="K872" s="27"/>
      <c r="L872" s="107"/>
      <c r="M872" s="27"/>
      <c r="N872" s="26"/>
      <c r="O872" s="27"/>
    </row>
    <row r="873" spans="1:15" s="16" customFormat="1" ht="15" x14ac:dyDescent="0.2">
      <c r="A873" s="75"/>
      <c r="B873" s="117" t="s">
        <v>38</v>
      </c>
      <c r="C873" s="73"/>
      <c r="D873" s="73"/>
      <c r="E873" s="58"/>
      <c r="F873" s="73"/>
      <c r="G873" s="73"/>
      <c r="H873" s="75"/>
      <c r="I873" s="110"/>
      <c r="J873" s="27"/>
      <c r="K873" s="27"/>
      <c r="L873" s="107"/>
      <c r="M873" s="27"/>
      <c r="N873" s="26"/>
      <c r="O873" s="27"/>
    </row>
    <row r="874" spans="1:15" s="16" customFormat="1" ht="15" x14ac:dyDescent="0.2">
      <c r="A874" s="75"/>
      <c r="B874" s="117" t="s">
        <v>38</v>
      </c>
      <c r="C874" s="73"/>
      <c r="D874" s="73"/>
      <c r="E874" s="58"/>
      <c r="F874" s="73"/>
      <c r="G874" s="73"/>
      <c r="H874" s="75"/>
      <c r="I874" s="110"/>
      <c r="J874" s="27"/>
      <c r="K874" s="27"/>
      <c r="L874" s="107"/>
      <c r="M874" s="27"/>
      <c r="N874" s="26"/>
      <c r="O874" s="27"/>
    </row>
    <row r="875" spans="1:15" s="16" customFormat="1" ht="15" x14ac:dyDescent="0.2">
      <c r="A875" s="75"/>
      <c r="B875" s="117" t="s">
        <v>38</v>
      </c>
      <c r="C875" s="73"/>
      <c r="D875" s="73"/>
      <c r="E875" s="58"/>
      <c r="F875" s="73"/>
      <c r="G875" s="73"/>
      <c r="H875" s="75"/>
      <c r="I875" s="110"/>
      <c r="J875" s="27"/>
      <c r="K875" s="27"/>
      <c r="L875" s="107"/>
      <c r="M875" s="27"/>
      <c r="N875" s="26"/>
      <c r="O875" s="27"/>
    </row>
    <row r="876" spans="1:15" s="16" customFormat="1" ht="15" x14ac:dyDescent="0.2">
      <c r="A876" s="75"/>
      <c r="B876" s="117" t="s">
        <v>38</v>
      </c>
      <c r="C876" s="73"/>
      <c r="D876" s="73"/>
      <c r="E876" s="58"/>
      <c r="F876" s="73"/>
      <c r="G876" s="73"/>
      <c r="H876" s="75"/>
      <c r="I876" s="110"/>
      <c r="J876" s="27"/>
      <c r="K876" s="27"/>
      <c r="L876" s="107"/>
      <c r="M876" s="27"/>
      <c r="N876" s="26"/>
      <c r="O876" s="27"/>
    </row>
    <row r="877" spans="1:15" s="16" customFormat="1" ht="15" x14ac:dyDescent="0.2">
      <c r="A877" s="75"/>
      <c r="B877" s="117" t="s">
        <v>38</v>
      </c>
      <c r="C877" s="73"/>
      <c r="D877" s="73"/>
      <c r="E877" s="58"/>
      <c r="F877" s="73"/>
      <c r="G877" s="73"/>
      <c r="H877" s="75"/>
      <c r="I877" s="110"/>
      <c r="J877" s="27"/>
      <c r="K877" s="27"/>
      <c r="L877" s="107"/>
      <c r="M877" s="27"/>
      <c r="N877" s="26"/>
      <c r="O877" s="27"/>
    </row>
    <row r="878" spans="1:15" s="16" customFormat="1" ht="15" x14ac:dyDescent="0.2">
      <c r="A878" s="75"/>
      <c r="B878" s="117" t="s">
        <v>38</v>
      </c>
      <c r="C878" s="73"/>
      <c r="D878" s="73"/>
      <c r="E878" s="58"/>
      <c r="F878" s="73"/>
      <c r="G878" s="73"/>
      <c r="H878" s="75"/>
      <c r="I878" s="110"/>
      <c r="J878" s="27"/>
      <c r="K878" s="27"/>
      <c r="L878" s="107"/>
      <c r="M878" s="27"/>
      <c r="N878" s="26"/>
      <c r="O878" s="27"/>
    </row>
    <row r="879" spans="1:15" s="16" customFormat="1" ht="15" x14ac:dyDescent="0.2">
      <c r="A879" s="75"/>
      <c r="B879" s="117" t="s">
        <v>38</v>
      </c>
      <c r="C879" s="73"/>
      <c r="D879" s="73"/>
      <c r="E879" s="58"/>
      <c r="F879" s="73"/>
      <c r="G879" s="73"/>
      <c r="H879" s="75"/>
      <c r="I879" s="110"/>
      <c r="J879" s="27"/>
      <c r="K879" s="27"/>
      <c r="L879" s="107"/>
      <c r="M879" s="27"/>
      <c r="N879" s="26"/>
      <c r="O879" s="27"/>
    </row>
    <row r="880" spans="1:15" s="16" customFormat="1" ht="15" x14ac:dyDescent="0.2">
      <c r="A880" s="75"/>
      <c r="B880" s="117" t="s">
        <v>38</v>
      </c>
      <c r="C880" s="73"/>
      <c r="D880" s="73"/>
      <c r="E880" s="58"/>
      <c r="F880" s="73"/>
      <c r="G880" s="73"/>
      <c r="H880" s="75"/>
      <c r="I880" s="110"/>
      <c r="J880" s="27"/>
      <c r="K880" s="27"/>
      <c r="L880" s="107"/>
      <c r="M880" s="27"/>
      <c r="N880" s="26"/>
      <c r="O880" s="27"/>
    </row>
    <row r="881" spans="1:15" s="16" customFormat="1" ht="15" x14ac:dyDescent="0.2">
      <c r="A881" s="75"/>
      <c r="B881" s="117" t="s">
        <v>38</v>
      </c>
      <c r="C881" s="73"/>
      <c r="D881" s="73"/>
      <c r="E881" s="58"/>
      <c r="F881" s="73"/>
      <c r="G881" s="73"/>
      <c r="H881" s="75"/>
      <c r="I881" s="110"/>
      <c r="J881" s="27"/>
      <c r="K881" s="27"/>
      <c r="L881" s="107"/>
      <c r="M881" s="27"/>
      <c r="N881" s="26"/>
      <c r="O881" s="27"/>
    </row>
    <row r="882" spans="1:15" s="16" customFormat="1" ht="15" x14ac:dyDescent="0.2">
      <c r="A882" s="75"/>
      <c r="B882" s="117" t="s">
        <v>38</v>
      </c>
      <c r="C882" s="73"/>
      <c r="D882" s="73"/>
      <c r="E882" s="58"/>
      <c r="F882" s="73"/>
      <c r="G882" s="73"/>
      <c r="H882" s="75"/>
      <c r="I882" s="110"/>
      <c r="J882" s="27"/>
      <c r="K882" s="27"/>
      <c r="L882" s="107"/>
      <c r="M882" s="27"/>
      <c r="N882" s="26"/>
      <c r="O882" s="27"/>
    </row>
    <row r="883" spans="1:15" s="16" customFormat="1" ht="15" x14ac:dyDescent="0.2">
      <c r="A883" s="75"/>
      <c r="B883" s="117" t="s">
        <v>38</v>
      </c>
      <c r="C883" s="73"/>
      <c r="D883" s="73"/>
      <c r="E883" s="58"/>
      <c r="F883" s="73"/>
      <c r="G883" s="73"/>
      <c r="H883" s="75"/>
      <c r="I883" s="110"/>
      <c r="J883" s="27"/>
      <c r="K883" s="27"/>
      <c r="L883" s="107"/>
      <c r="M883" s="27"/>
      <c r="N883" s="26"/>
      <c r="O883" s="27"/>
    </row>
    <row r="884" spans="1:15" s="16" customFormat="1" ht="15" x14ac:dyDescent="0.2">
      <c r="A884" s="75"/>
      <c r="B884" s="117" t="s">
        <v>38</v>
      </c>
      <c r="C884" s="73"/>
      <c r="D884" s="73"/>
      <c r="E884" s="58"/>
      <c r="F884" s="73"/>
      <c r="G884" s="73"/>
      <c r="H884" s="75"/>
      <c r="I884" s="110"/>
      <c r="J884" s="27"/>
      <c r="K884" s="27"/>
      <c r="L884" s="107"/>
      <c r="M884" s="27"/>
      <c r="N884" s="26"/>
      <c r="O884" s="27"/>
    </row>
    <row r="885" spans="1:15" s="16" customFormat="1" ht="15" x14ac:dyDescent="0.2">
      <c r="A885" s="75"/>
      <c r="B885" s="117" t="s">
        <v>38</v>
      </c>
      <c r="C885" s="73"/>
      <c r="D885" s="73"/>
      <c r="E885" s="58"/>
      <c r="F885" s="73"/>
      <c r="G885" s="73"/>
      <c r="H885" s="75"/>
      <c r="I885" s="110"/>
      <c r="J885" s="27"/>
      <c r="K885" s="27"/>
      <c r="L885" s="107"/>
      <c r="M885" s="27"/>
      <c r="N885" s="26"/>
      <c r="O885" s="27"/>
    </row>
    <row r="886" spans="1:15" s="16" customFormat="1" ht="15" x14ac:dyDescent="0.2">
      <c r="A886" s="75"/>
      <c r="B886" s="117" t="s">
        <v>38</v>
      </c>
      <c r="C886" s="73"/>
      <c r="D886" s="73"/>
      <c r="E886" s="58"/>
      <c r="F886" s="73"/>
      <c r="G886" s="73"/>
      <c r="H886" s="75"/>
      <c r="I886" s="110"/>
      <c r="J886" s="27"/>
      <c r="K886" s="27"/>
      <c r="L886" s="107"/>
      <c r="M886" s="27"/>
      <c r="N886" s="26"/>
      <c r="O886" s="27"/>
    </row>
    <row r="887" spans="1:15" s="16" customFormat="1" ht="15" x14ac:dyDescent="0.2">
      <c r="A887" s="75"/>
      <c r="B887" s="117" t="s">
        <v>38</v>
      </c>
      <c r="C887" s="73"/>
      <c r="D887" s="73"/>
      <c r="E887" s="58"/>
      <c r="F887" s="73"/>
      <c r="G887" s="73"/>
      <c r="H887" s="75"/>
      <c r="I887" s="110"/>
      <c r="J887" s="27"/>
      <c r="K887" s="27"/>
      <c r="L887" s="107"/>
      <c r="M887" s="27"/>
      <c r="N887" s="26"/>
      <c r="O887" s="27"/>
    </row>
    <row r="888" spans="1:15" s="16" customFormat="1" ht="15" x14ac:dyDescent="0.2">
      <c r="A888" s="75"/>
      <c r="B888" s="117" t="s">
        <v>38</v>
      </c>
      <c r="C888" s="73"/>
      <c r="D888" s="73"/>
      <c r="E888" s="58"/>
      <c r="F888" s="73"/>
      <c r="G888" s="73"/>
      <c r="H888" s="75"/>
      <c r="I888" s="110"/>
      <c r="J888" s="27"/>
      <c r="K888" s="27"/>
      <c r="L888" s="107"/>
      <c r="M888" s="27"/>
      <c r="N888" s="26"/>
      <c r="O888" s="27"/>
    </row>
    <row r="889" spans="1:15" s="16" customFormat="1" ht="15" x14ac:dyDescent="0.2">
      <c r="A889" s="75"/>
      <c r="B889" s="117" t="s">
        <v>38</v>
      </c>
      <c r="C889" s="73"/>
      <c r="D889" s="73"/>
      <c r="E889" s="58"/>
      <c r="F889" s="73"/>
      <c r="G889" s="73"/>
      <c r="H889" s="75"/>
      <c r="I889" s="110"/>
      <c r="J889" s="27"/>
      <c r="K889" s="27"/>
      <c r="L889" s="107"/>
      <c r="M889" s="27"/>
      <c r="N889" s="26"/>
      <c r="O889" s="27"/>
    </row>
    <row r="890" spans="1:15" s="16" customFormat="1" ht="15" x14ac:dyDescent="0.2">
      <c r="A890" s="75"/>
      <c r="B890" s="117" t="s">
        <v>38</v>
      </c>
      <c r="C890" s="73"/>
      <c r="D890" s="73"/>
      <c r="E890" s="58"/>
      <c r="F890" s="73"/>
      <c r="G890" s="73"/>
      <c r="H890" s="75"/>
      <c r="I890" s="110"/>
      <c r="J890" s="27"/>
      <c r="K890" s="27"/>
      <c r="L890" s="107"/>
      <c r="M890" s="27"/>
      <c r="N890" s="26"/>
      <c r="O890" s="27"/>
    </row>
    <row r="891" spans="1:15" s="16" customFormat="1" ht="15" x14ac:dyDescent="0.2">
      <c r="A891" s="75"/>
      <c r="B891" s="117" t="s">
        <v>38</v>
      </c>
      <c r="C891" s="73"/>
      <c r="D891" s="73"/>
      <c r="E891" s="58"/>
      <c r="F891" s="73"/>
      <c r="G891" s="73"/>
      <c r="H891" s="75"/>
      <c r="I891" s="110"/>
      <c r="J891" s="27"/>
      <c r="K891" s="27"/>
      <c r="L891" s="107"/>
      <c r="M891" s="27"/>
      <c r="N891" s="26"/>
      <c r="O891" s="27"/>
    </row>
    <row r="892" spans="1:15" s="16" customFormat="1" ht="15" x14ac:dyDescent="0.2">
      <c r="A892" s="75"/>
      <c r="B892" s="117" t="s">
        <v>38</v>
      </c>
      <c r="C892" s="73"/>
      <c r="D892" s="73"/>
      <c r="E892" s="58"/>
      <c r="F892" s="73"/>
      <c r="G892" s="73"/>
      <c r="H892" s="75"/>
      <c r="I892" s="110"/>
      <c r="J892" s="27"/>
      <c r="K892" s="27"/>
      <c r="L892" s="107"/>
      <c r="M892" s="27"/>
      <c r="N892" s="26"/>
      <c r="O892" s="27"/>
    </row>
    <row r="893" spans="1:15" s="16" customFormat="1" ht="15" x14ac:dyDescent="0.2">
      <c r="A893" s="75"/>
      <c r="B893" s="117" t="s">
        <v>38</v>
      </c>
      <c r="C893" s="73"/>
      <c r="D893" s="73"/>
      <c r="E893" s="58"/>
      <c r="F893" s="73"/>
      <c r="G893" s="73"/>
      <c r="H893" s="75"/>
      <c r="I893" s="110"/>
      <c r="J893" s="27"/>
      <c r="K893" s="27"/>
      <c r="L893" s="107"/>
      <c r="M893" s="27"/>
      <c r="N893" s="26"/>
      <c r="O893" s="27"/>
    </row>
    <row r="894" spans="1:15" s="16" customFormat="1" ht="15" x14ac:dyDescent="0.2">
      <c r="A894" s="75"/>
      <c r="B894" s="117" t="s">
        <v>38</v>
      </c>
      <c r="C894" s="73"/>
      <c r="D894" s="77"/>
      <c r="E894" s="58"/>
      <c r="F894" s="76"/>
      <c r="G894" s="73"/>
      <c r="H894" s="78"/>
      <c r="I894" s="88"/>
      <c r="J894" s="112"/>
      <c r="K894" s="112"/>
      <c r="L894" s="78"/>
      <c r="M894" s="27"/>
      <c r="N894" s="26"/>
      <c r="O894" s="27"/>
    </row>
    <row r="895" spans="1:15" s="16" customFormat="1" ht="15" x14ac:dyDescent="0.2">
      <c r="A895" s="75"/>
      <c r="B895" s="117" t="s">
        <v>38</v>
      </c>
      <c r="C895" s="73"/>
      <c r="D895" s="73"/>
      <c r="E895" s="58"/>
      <c r="F895" s="73"/>
      <c r="G895" s="73"/>
      <c r="H895" s="75"/>
      <c r="I895" s="110"/>
      <c r="J895" s="27"/>
      <c r="K895" s="27"/>
      <c r="L895" s="107"/>
      <c r="M895" s="27"/>
      <c r="N895" s="26"/>
      <c r="O895" s="27"/>
    </row>
    <row r="896" spans="1:15" s="16" customFormat="1" ht="15" x14ac:dyDescent="0.2">
      <c r="A896" s="75"/>
      <c r="B896" s="117" t="s">
        <v>38</v>
      </c>
      <c r="C896" s="73"/>
      <c r="D896" s="73"/>
      <c r="E896" s="58"/>
      <c r="F896" s="73"/>
      <c r="G896" s="73"/>
      <c r="H896" s="75"/>
      <c r="I896" s="110"/>
      <c r="J896" s="27"/>
      <c r="K896" s="27"/>
      <c r="L896" s="107"/>
      <c r="M896" s="27"/>
      <c r="N896" s="26"/>
      <c r="O896" s="27"/>
    </row>
    <row r="897" spans="1:15" s="16" customFormat="1" ht="15" x14ac:dyDescent="0.2">
      <c r="A897" s="75"/>
      <c r="B897" s="117" t="s">
        <v>38</v>
      </c>
      <c r="C897" s="73"/>
      <c r="D897" s="73"/>
      <c r="E897" s="58"/>
      <c r="F897" s="73"/>
      <c r="G897" s="73"/>
      <c r="H897" s="75"/>
      <c r="I897" s="110"/>
      <c r="J897" s="107"/>
      <c r="K897" s="107"/>
      <c r="L897" s="107"/>
      <c r="M897" s="27"/>
      <c r="N897" s="26"/>
      <c r="O897" s="27"/>
    </row>
    <row r="898" spans="1:15" s="16" customFormat="1" ht="15" x14ac:dyDescent="0.2">
      <c r="A898" s="75"/>
      <c r="B898" s="117" t="s">
        <v>38</v>
      </c>
      <c r="C898" s="73"/>
      <c r="D898" s="73"/>
      <c r="E898" s="58"/>
      <c r="F898" s="73"/>
      <c r="G898" s="73"/>
      <c r="H898" s="75"/>
      <c r="I898" s="110"/>
      <c r="J898" s="27"/>
      <c r="K898" s="27"/>
      <c r="L898" s="107"/>
      <c r="M898" s="27"/>
      <c r="N898" s="26"/>
      <c r="O898" s="27"/>
    </row>
    <row r="899" spans="1:15" s="16" customFormat="1" ht="15" x14ac:dyDescent="0.2">
      <c r="A899" s="75"/>
      <c r="B899" s="117" t="s">
        <v>38</v>
      </c>
      <c r="C899" s="73"/>
      <c r="D899" s="73"/>
      <c r="E899" s="58"/>
      <c r="F899" s="73"/>
      <c r="G899" s="73"/>
      <c r="H899" s="75"/>
      <c r="I899" s="110"/>
      <c r="J899" s="27"/>
      <c r="K899" s="27"/>
      <c r="L899" s="107"/>
      <c r="M899" s="27"/>
      <c r="N899" s="26"/>
      <c r="O899" s="27"/>
    </row>
    <row r="900" spans="1:15" s="16" customFormat="1" ht="15" x14ac:dyDescent="0.2">
      <c r="A900" s="75"/>
      <c r="B900" s="117" t="s">
        <v>38</v>
      </c>
      <c r="C900" s="73"/>
      <c r="D900" s="73"/>
      <c r="E900" s="58"/>
      <c r="F900" s="73"/>
      <c r="G900" s="73"/>
      <c r="H900" s="75"/>
      <c r="I900" s="110"/>
      <c r="J900" s="27"/>
      <c r="K900" s="27"/>
      <c r="L900" s="107"/>
      <c r="M900" s="27"/>
      <c r="N900" s="26"/>
      <c r="O900" s="27"/>
    </row>
    <row r="901" spans="1:15" s="16" customFormat="1" ht="15" x14ac:dyDescent="0.2">
      <c r="A901" s="75"/>
      <c r="B901" s="117" t="s">
        <v>38</v>
      </c>
      <c r="C901" s="73"/>
      <c r="D901" s="73"/>
      <c r="E901" s="58"/>
      <c r="F901" s="73"/>
      <c r="G901" s="73"/>
      <c r="H901" s="75"/>
      <c r="I901" s="110"/>
      <c r="J901" s="27"/>
      <c r="K901" s="27"/>
      <c r="L901" s="107"/>
      <c r="M901" s="27"/>
      <c r="N901" s="26"/>
      <c r="O901" s="27"/>
    </row>
    <row r="902" spans="1:15" s="16" customFormat="1" ht="15" x14ac:dyDescent="0.2">
      <c r="A902" s="75"/>
      <c r="B902" s="117" t="s">
        <v>38</v>
      </c>
      <c r="C902" s="73"/>
      <c r="D902" s="73"/>
      <c r="E902" s="58"/>
      <c r="F902" s="73"/>
      <c r="G902" s="73"/>
      <c r="H902" s="75"/>
      <c r="I902" s="110"/>
      <c r="J902" s="27"/>
      <c r="K902" s="27"/>
      <c r="L902" s="107"/>
      <c r="M902" s="27"/>
      <c r="N902" s="26"/>
      <c r="O902" s="27"/>
    </row>
    <row r="903" spans="1:15" s="16" customFormat="1" ht="15" x14ac:dyDescent="0.2">
      <c r="A903" s="75"/>
      <c r="B903" s="117" t="s">
        <v>38</v>
      </c>
      <c r="C903" s="73"/>
      <c r="D903" s="73"/>
      <c r="E903" s="115"/>
      <c r="F903" s="73"/>
      <c r="G903" s="73"/>
      <c r="H903" s="75"/>
      <c r="I903" s="110"/>
      <c r="J903" s="107"/>
      <c r="K903" s="107"/>
      <c r="L903" s="107"/>
      <c r="M903" s="27"/>
      <c r="N903" s="26"/>
      <c r="O903" s="27"/>
    </row>
    <row r="904" spans="1:15" s="16" customFormat="1" ht="15" x14ac:dyDescent="0.2">
      <c r="A904" s="75"/>
      <c r="B904" s="117" t="s">
        <v>38</v>
      </c>
      <c r="C904" s="73"/>
      <c r="D904" s="73"/>
      <c r="E904" s="58"/>
      <c r="F904" s="73"/>
      <c r="G904" s="73"/>
      <c r="H904" s="75"/>
      <c r="I904" s="110"/>
      <c r="J904" s="27"/>
      <c r="K904" s="27"/>
      <c r="L904" s="107"/>
      <c r="M904" s="27"/>
      <c r="N904" s="26"/>
      <c r="O904" s="27"/>
    </row>
    <row r="905" spans="1:15" s="16" customFormat="1" ht="15" x14ac:dyDescent="0.2">
      <c r="A905" s="75"/>
      <c r="B905" s="117" t="s">
        <v>38</v>
      </c>
      <c r="C905" s="73"/>
      <c r="D905" s="73"/>
      <c r="E905" s="58"/>
      <c r="F905" s="73"/>
      <c r="G905" s="73"/>
      <c r="H905" s="75"/>
      <c r="I905" s="110"/>
      <c r="J905" s="27"/>
      <c r="K905" s="27"/>
      <c r="L905" s="107"/>
      <c r="M905" s="27"/>
      <c r="N905" s="26"/>
      <c r="O905" s="27"/>
    </row>
    <row r="906" spans="1:15" s="16" customFormat="1" ht="15" x14ac:dyDescent="0.2">
      <c r="A906" s="75"/>
      <c r="B906" s="117" t="s">
        <v>38</v>
      </c>
      <c r="C906" s="73"/>
      <c r="D906" s="73"/>
      <c r="E906" s="58"/>
      <c r="F906" s="73"/>
      <c r="G906" s="73"/>
      <c r="H906" s="75"/>
      <c r="I906" s="110"/>
      <c r="J906" s="27"/>
      <c r="K906" s="27"/>
      <c r="L906" s="107"/>
      <c r="M906" s="27"/>
      <c r="N906" s="26"/>
      <c r="O906" s="27"/>
    </row>
    <row r="907" spans="1:15" s="16" customFormat="1" ht="15" x14ac:dyDescent="0.2">
      <c r="A907" s="75"/>
      <c r="B907" s="117" t="s">
        <v>38</v>
      </c>
      <c r="C907" s="73"/>
      <c r="D907" s="73"/>
      <c r="E907" s="58"/>
      <c r="F907" s="73"/>
      <c r="G907" s="73"/>
      <c r="H907" s="75"/>
      <c r="I907" s="110"/>
      <c r="J907" s="27"/>
      <c r="K907" s="27"/>
      <c r="L907" s="107"/>
      <c r="M907" s="27"/>
      <c r="N907" s="26"/>
      <c r="O907" s="27"/>
    </row>
    <row r="908" spans="1:15" s="16" customFormat="1" ht="15" x14ac:dyDescent="0.2">
      <c r="A908" s="75"/>
      <c r="B908" s="117" t="s">
        <v>38</v>
      </c>
      <c r="C908" s="73"/>
      <c r="D908" s="73"/>
      <c r="E908" s="58"/>
      <c r="F908" s="73"/>
      <c r="G908" s="73"/>
      <c r="H908" s="75"/>
      <c r="I908" s="110"/>
      <c r="J908" s="27"/>
      <c r="K908" s="27"/>
      <c r="L908" s="107"/>
      <c r="M908" s="27"/>
      <c r="N908" s="26"/>
      <c r="O908" s="27"/>
    </row>
    <row r="909" spans="1:15" s="16" customFormat="1" ht="15" x14ac:dyDescent="0.2">
      <c r="A909" s="75"/>
      <c r="B909" s="117" t="s">
        <v>38</v>
      </c>
      <c r="C909" s="73"/>
      <c r="D909" s="73"/>
      <c r="E909" s="58"/>
      <c r="F909" s="73"/>
      <c r="G909" s="73"/>
      <c r="H909" s="75"/>
      <c r="I909" s="110"/>
      <c r="J909" s="27"/>
      <c r="K909" s="27"/>
      <c r="L909" s="107"/>
      <c r="M909" s="27"/>
      <c r="N909" s="26"/>
      <c r="O909" s="27"/>
    </row>
    <row r="910" spans="1:15" s="16" customFormat="1" ht="15" x14ac:dyDescent="0.2">
      <c r="A910" s="75"/>
      <c r="B910" s="117" t="s">
        <v>38</v>
      </c>
      <c r="C910" s="73"/>
      <c r="D910" s="73"/>
      <c r="E910" s="58"/>
      <c r="F910" s="73"/>
      <c r="G910" s="73"/>
      <c r="H910" s="75"/>
      <c r="I910" s="110"/>
      <c r="J910" s="27"/>
      <c r="K910" s="27"/>
      <c r="L910" s="107"/>
      <c r="M910" s="27"/>
      <c r="N910" s="26"/>
      <c r="O910" s="27"/>
    </row>
    <row r="911" spans="1:15" s="16" customFormat="1" ht="15" x14ac:dyDescent="0.2">
      <c r="A911" s="75"/>
      <c r="B911" s="117" t="s">
        <v>38</v>
      </c>
      <c r="C911" s="73"/>
      <c r="D911" s="73"/>
      <c r="E911" s="58"/>
      <c r="F911" s="73"/>
      <c r="G911" s="73"/>
      <c r="H911" s="75"/>
      <c r="I911" s="110"/>
      <c r="J911" s="27"/>
      <c r="K911" s="27"/>
      <c r="L911" s="107"/>
      <c r="M911" s="27"/>
      <c r="N911" s="26"/>
      <c r="O911" s="27"/>
    </row>
    <row r="912" spans="1:15" s="16" customFormat="1" ht="15" x14ac:dyDescent="0.2">
      <c r="A912" s="75"/>
      <c r="B912" s="117" t="s">
        <v>38</v>
      </c>
      <c r="C912" s="73"/>
      <c r="D912" s="73"/>
      <c r="E912" s="58"/>
      <c r="F912" s="73"/>
      <c r="G912" s="73"/>
      <c r="H912" s="75"/>
      <c r="I912" s="110"/>
      <c r="J912" s="27"/>
      <c r="K912" s="27"/>
      <c r="L912" s="107"/>
      <c r="M912" s="27"/>
      <c r="N912" s="26"/>
      <c r="O912" s="27"/>
    </row>
    <row r="913" spans="1:15" s="16" customFormat="1" ht="15" x14ac:dyDescent="0.2">
      <c r="A913" s="75"/>
      <c r="B913" s="117" t="s">
        <v>38</v>
      </c>
      <c r="C913" s="73"/>
      <c r="D913" s="73"/>
      <c r="E913" s="58"/>
      <c r="F913" s="73"/>
      <c r="G913" s="73"/>
      <c r="H913" s="75"/>
      <c r="I913" s="110"/>
      <c r="J913" s="27"/>
      <c r="K913" s="27"/>
      <c r="L913" s="107"/>
      <c r="M913" s="27"/>
      <c r="N913" s="26"/>
      <c r="O913" s="27"/>
    </row>
    <row r="914" spans="1:15" s="16" customFormat="1" ht="15" x14ac:dyDescent="0.2">
      <c r="A914" s="75"/>
      <c r="B914" s="117" t="s">
        <v>38</v>
      </c>
      <c r="C914" s="73"/>
      <c r="D914" s="73"/>
      <c r="E914" s="58"/>
      <c r="F914" s="73"/>
      <c r="G914" s="73"/>
      <c r="H914" s="75"/>
      <c r="I914" s="110"/>
      <c r="J914" s="27"/>
      <c r="K914" s="27"/>
      <c r="L914" s="107"/>
      <c r="M914" s="27"/>
      <c r="N914" s="26"/>
      <c r="O914" s="27"/>
    </row>
    <row r="915" spans="1:15" s="16" customFormat="1" ht="15" x14ac:dyDescent="0.2">
      <c r="A915" s="75"/>
      <c r="B915" s="117" t="s">
        <v>38</v>
      </c>
      <c r="C915" s="73"/>
      <c r="D915" s="73"/>
      <c r="E915" s="58"/>
      <c r="F915" s="73"/>
      <c r="G915" s="73"/>
      <c r="H915" s="75"/>
      <c r="I915" s="110"/>
      <c r="J915" s="27"/>
      <c r="K915" s="27"/>
      <c r="L915" s="107"/>
      <c r="M915" s="27"/>
      <c r="N915" s="26"/>
      <c r="O915" s="27"/>
    </row>
    <row r="916" spans="1:15" s="16" customFormat="1" ht="15" x14ac:dyDescent="0.2">
      <c r="A916" s="75"/>
      <c r="B916" s="117" t="s">
        <v>38</v>
      </c>
      <c r="C916" s="73"/>
      <c r="D916" s="73"/>
      <c r="E916" s="58"/>
      <c r="F916" s="73"/>
      <c r="G916" s="73"/>
      <c r="H916" s="75"/>
      <c r="I916" s="110"/>
      <c r="J916" s="27"/>
      <c r="K916" s="27"/>
      <c r="L916" s="107"/>
      <c r="M916" s="27"/>
      <c r="N916" s="26"/>
      <c r="O916" s="27"/>
    </row>
    <row r="917" spans="1:15" s="16" customFormat="1" ht="15" x14ac:dyDescent="0.2">
      <c r="A917" s="75"/>
      <c r="B917" s="117" t="s">
        <v>38</v>
      </c>
      <c r="C917" s="73"/>
      <c r="D917" s="73"/>
      <c r="E917" s="58"/>
      <c r="F917" s="73"/>
      <c r="G917" s="73"/>
      <c r="H917" s="75"/>
      <c r="I917" s="110"/>
      <c r="J917" s="27"/>
      <c r="K917" s="27"/>
      <c r="L917" s="107"/>
      <c r="M917" s="27"/>
      <c r="N917" s="26"/>
      <c r="O917" s="27"/>
    </row>
    <row r="918" spans="1:15" s="16" customFormat="1" ht="15" x14ac:dyDescent="0.2">
      <c r="A918" s="75"/>
      <c r="B918" s="117" t="s">
        <v>38</v>
      </c>
      <c r="C918" s="73"/>
      <c r="D918" s="73"/>
      <c r="E918" s="58"/>
      <c r="F918" s="73"/>
      <c r="G918" s="73"/>
      <c r="H918" s="75"/>
      <c r="I918" s="110"/>
      <c r="J918" s="27"/>
      <c r="K918" s="27"/>
      <c r="L918" s="107"/>
      <c r="M918" s="27"/>
      <c r="N918" s="26"/>
      <c r="O918" s="27"/>
    </row>
    <row r="919" spans="1:15" s="16" customFormat="1" ht="15" x14ac:dyDescent="0.2">
      <c r="A919" s="75"/>
      <c r="B919" s="117" t="s">
        <v>38</v>
      </c>
      <c r="C919" s="73"/>
      <c r="D919" s="73"/>
      <c r="E919" s="58"/>
      <c r="F919" s="73"/>
      <c r="G919" s="73"/>
      <c r="H919" s="75"/>
      <c r="I919" s="110"/>
      <c r="J919" s="27"/>
      <c r="K919" s="27"/>
      <c r="L919" s="107"/>
      <c r="M919" s="27"/>
      <c r="N919" s="26"/>
      <c r="O919" s="27"/>
    </row>
    <row r="920" spans="1:15" s="16" customFormat="1" ht="15" x14ac:dyDescent="0.2">
      <c r="A920" s="75"/>
      <c r="B920" s="117" t="s">
        <v>38</v>
      </c>
      <c r="C920" s="73"/>
      <c r="D920" s="73"/>
      <c r="E920" s="58"/>
      <c r="F920" s="73"/>
      <c r="G920" s="73"/>
      <c r="H920" s="75"/>
      <c r="I920" s="110"/>
      <c r="J920" s="27"/>
      <c r="K920" s="27"/>
      <c r="L920" s="107"/>
      <c r="M920" s="27"/>
      <c r="N920" s="26"/>
      <c r="O920" s="27"/>
    </row>
    <row r="921" spans="1:15" s="16" customFormat="1" ht="15" x14ac:dyDescent="0.2">
      <c r="A921" s="75"/>
      <c r="B921" s="117" t="s">
        <v>38</v>
      </c>
      <c r="C921" s="73"/>
      <c r="D921" s="73"/>
      <c r="E921" s="58"/>
      <c r="F921" s="73"/>
      <c r="G921" s="73"/>
      <c r="H921" s="75"/>
      <c r="I921" s="110"/>
      <c r="J921" s="27"/>
      <c r="K921" s="27"/>
      <c r="L921" s="107"/>
      <c r="M921" s="27"/>
      <c r="N921" s="26"/>
      <c r="O921" s="27"/>
    </row>
    <row r="922" spans="1:15" s="16" customFormat="1" ht="15" x14ac:dyDescent="0.2">
      <c r="A922" s="75"/>
      <c r="B922" s="117" t="s">
        <v>38</v>
      </c>
      <c r="C922" s="73"/>
      <c r="D922" s="73"/>
      <c r="E922" s="58"/>
      <c r="F922" s="73"/>
      <c r="G922" s="73"/>
      <c r="H922" s="75"/>
      <c r="I922" s="110"/>
      <c r="J922" s="27"/>
      <c r="K922" s="27"/>
      <c r="L922" s="107"/>
      <c r="M922" s="27"/>
      <c r="N922" s="26"/>
      <c r="O922" s="27"/>
    </row>
    <row r="923" spans="1:15" s="16" customFormat="1" ht="15" x14ac:dyDescent="0.2">
      <c r="A923" s="75"/>
      <c r="B923" s="117" t="s">
        <v>38</v>
      </c>
      <c r="C923" s="73"/>
      <c r="D923" s="73"/>
      <c r="E923" s="58"/>
      <c r="F923" s="73"/>
      <c r="G923" s="73"/>
      <c r="H923" s="75"/>
      <c r="I923" s="110"/>
      <c r="J923" s="27"/>
      <c r="K923" s="27"/>
      <c r="L923" s="107"/>
      <c r="M923" s="27"/>
      <c r="N923" s="26"/>
      <c r="O923" s="27"/>
    </row>
    <row r="924" spans="1:15" s="16" customFormat="1" ht="15" x14ac:dyDescent="0.2">
      <c r="A924" s="75"/>
      <c r="B924" s="117" t="s">
        <v>38</v>
      </c>
      <c r="C924" s="73"/>
      <c r="D924" s="73"/>
      <c r="E924" s="58"/>
      <c r="F924" s="73"/>
      <c r="G924" s="73"/>
      <c r="H924" s="75"/>
      <c r="I924" s="110"/>
      <c r="J924" s="27"/>
      <c r="K924" s="27"/>
      <c r="L924" s="107"/>
      <c r="M924" s="27"/>
      <c r="N924" s="26"/>
      <c r="O924" s="27"/>
    </row>
    <row r="925" spans="1:15" s="16" customFormat="1" ht="15" x14ac:dyDescent="0.2">
      <c r="A925" s="75"/>
      <c r="B925" s="117" t="s">
        <v>38</v>
      </c>
      <c r="C925" s="73"/>
      <c r="D925" s="73"/>
      <c r="E925" s="58"/>
      <c r="F925" s="73"/>
      <c r="G925" s="73"/>
      <c r="H925" s="75"/>
      <c r="I925" s="110"/>
      <c r="J925" s="27"/>
      <c r="K925" s="27"/>
      <c r="L925" s="107"/>
      <c r="M925" s="27"/>
      <c r="N925" s="26"/>
      <c r="O925" s="27"/>
    </row>
    <row r="926" spans="1:15" s="16" customFormat="1" ht="15" x14ac:dyDescent="0.2">
      <c r="A926" s="75"/>
      <c r="B926" s="117" t="s">
        <v>38</v>
      </c>
      <c r="C926" s="73"/>
      <c r="D926" s="73"/>
      <c r="E926" s="58"/>
      <c r="F926" s="73"/>
      <c r="G926" s="73"/>
      <c r="H926" s="75"/>
      <c r="I926" s="110"/>
      <c r="J926" s="27"/>
      <c r="K926" s="27"/>
      <c r="L926" s="107"/>
      <c r="M926" s="27"/>
      <c r="N926" s="26"/>
      <c r="O926" s="27"/>
    </row>
    <row r="927" spans="1:15" s="16" customFormat="1" ht="15" x14ac:dyDescent="0.2">
      <c r="A927" s="75"/>
      <c r="B927" s="117" t="s">
        <v>38</v>
      </c>
      <c r="C927" s="73"/>
      <c r="D927" s="73"/>
      <c r="E927" s="58"/>
      <c r="F927" s="73"/>
      <c r="G927" s="73"/>
      <c r="H927" s="75"/>
      <c r="I927" s="110"/>
      <c r="J927" s="27"/>
      <c r="K927" s="27"/>
      <c r="L927" s="107"/>
      <c r="M927" s="27"/>
      <c r="N927" s="26"/>
      <c r="O927" s="27"/>
    </row>
    <row r="928" spans="1:15" s="16" customFormat="1" ht="15" x14ac:dyDescent="0.2">
      <c r="A928" s="75"/>
      <c r="B928" s="117" t="s">
        <v>38</v>
      </c>
      <c r="C928" s="73"/>
      <c r="D928" s="73"/>
      <c r="E928" s="58"/>
      <c r="F928" s="73"/>
      <c r="G928" s="73"/>
      <c r="H928" s="75"/>
      <c r="I928" s="110"/>
      <c r="J928" s="27"/>
      <c r="K928" s="27"/>
      <c r="L928" s="107"/>
      <c r="M928" s="27"/>
      <c r="N928" s="26"/>
      <c r="O928" s="27"/>
    </row>
    <row r="929" spans="1:15" s="16" customFormat="1" ht="15" x14ac:dyDescent="0.2">
      <c r="A929" s="75"/>
      <c r="B929" s="117" t="s">
        <v>38</v>
      </c>
      <c r="C929" s="73"/>
      <c r="D929" s="73"/>
      <c r="E929" s="58"/>
      <c r="F929" s="73"/>
      <c r="G929" s="73"/>
      <c r="H929" s="75"/>
      <c r="I929" s="110"/>
      <c r="J929" s="27"/>
      <c r="K929" s="27"/>
      <c r="L929" s="107"/>
      <c r="M929" s="27"/>
      <c r="N929" s="26"/>
      <c r="O929" s="27"/>
    </row>
    <row r="930" spans="1:15" s="16" customFormat="1" ht="15" x14ac:dyDescent="0.2">
      <c r="A930" s="75"/>
      <c r="B930" s="117" t="s">
        <v>38</v>
      </c>
      <c r="C930" s="73"/>
      <c r="D930" s="73"/>
      <c r="E930" s="58"/>
      <c r="F930" s="73"/>
      <c r="G930" s="73"/>
      <c r="H930" s="75"/>
      <c r="I930" s="110"/>
      <c r="J930" s="27"/>
      <c r="K930" s="27"/>
      <c r="L930" s="107"/>
      <c r="M930" s="27"/>
      <c r="N930" s="26"/>
      <c r="O930" s="27"/>
    </row>
    <row r="931" spans="1:15" s="16" customFormat="1" ht="15" x14ac:dyDescent="0.2">
      <c r="A931" s="75"/>
      <c r="B931" s="117" t="s">
        <v>38</v>
      </c>
      <c r="C931" s="73"/>
      <c r="D931" s="73"/>
      <c r="E931" s="58"/>
      <c r="F931" s="73"/>
      <c r="G931" s="73"/>
      <c r="H931" s="75"/>
      <c r="I931" s="110"/>
      <c r="J931" s="27"/>
      <c r="K931" s="27"/>
      <c r="L931" s="107"/>
      <c r="M931" s="27"/>
      <c r="N931" s="26"/>
      <c r="O931" s="27"/>
    </row>
    <row r="932" spans="1:15" s="16" customFormat="1" ht="15" x14ac:dyDescent="0.2">
      <c r="A932" s="75"/>
      <c r="B932" s="117" t="s">
        <v>38</v>
      </c>
      <c r="C932" s="73"/>
      <c r="D932" s="73"/>
      <c r="E932" s="58"/>
      <c r="F932" s="73"/>
      <c r="G932" s="73"/>
      <c r="H932" s="75"/>
      <c r="I932" s="110"/>
      <c r="J932" s="27"/>
      <c r="K932" s="27"/>
      <c r="L932" s="107"/>
      <c r="M932" s="27"/>
      <c r="N932" s="26"/>
      <c r="O932" s="27"/>
    </row>
    <row r="933" spans="1:15" s="16" customFormat="1" ht="15" x14ac:dyDescent="0.2">
      <c r="A933" s="75"/>
      <c r="B933" s="117" t="s">
        <v>38</v>
      </c>
      <c r="C933" s="73"/>
      <c r="D933" s="73"/>
      <c r="E933" s="58"/>
      <c r="F933" s="73"/>
      <c r="G933" s="73"/>
      <c r="H933" s="75"/>
      <c r="I933" s="110"/>
      <c r="J933" s="27"/>
      <c r="K933" s="27"/>
      <c r="L933" s="107"/>
      <c r="M933" s="27"/>
      <c r="N933" s="26"/>
      <c r="O933" s="27"/>
    </row>
    <row r="934" spans="1:15" s="16" customFormat="1" ht="15" x14ac:dyDescent="0.2">
      <c r="A934" s="75"/>
      <c r="B934" s="117" t="s">
        <v>38</v>
      </c>
      <c r="C934" s="73"/>
      <c r="D934" s="73"/>
      <c r="E934" s="58"/>
      <c r="F934" s="73"/>
      <c r="G934" s="73"/>
      <c r="H934" s="75"/>
      <c r="I934" s="110"/>
      <c r="J934" s="27"/>
      <c r="K934" s="27"/>
      <c r="L934" s="107"/>
      <c r="M934" s="27"/>
      <c r="N934" s="26"/>
      <c r="O934" s="27"/>
    </row>
    <row r="935" spans="1:15" s="16" customFormat="1" ht="15" x14ac:dyDescent="0.2">
      <c r="A935" s="75"/>
      <c r="B935" s="117" t="s">
        <v>38</v>
      </c>
      <c r="C935" s="73"/>
      <c r="D935" s="73"/>
      <c r="E935" s="58"/>
      <c r="F935" s="73"/>
      <c r="G935" s="73"/>
      <c r="H935" s="75"/>
      <c r="I935" s="110"/>
      <c r="J935" s="27"/>
      <c r="K935" s="27"/>
      <c r="L935" s="107"/>
      <c r="M935" s="27"/>
      <c r="N935" s="26"/>
      <c r="O935" s="27"/>
    </row>
    <row r="936" spans="1:15" s="16" customFormat="1" ht="15" x14ac:dyDescent="0.2">
      <c r="A936" s="75"/>
      <c r="B936" s="117" t="s">
        <v>38</v>
      </c>
      <c r="C936" s="73"/>
      <c r="D936" s="73"/>
      <c r="E936" s="58"/>
      <c r="F936" s="73"/>
      <c r="G936" s="73"/>
      <c r="H936" s="75"/>
      <c r="I936" s="110"/>
      <c r="J936" s="27"/>
      <c r="K936" s="27"/>
      <c r="L936" s="107"/>
      <c r="M936" s="27"/>
      <c r="N936" s="26"/>
      <c r="O936" s="27"/>
    </row>
    <row r="937" spans="1:15" s="16" customFormat="1" ht="15" x14ac:dyDescent="0.2">
      <c r="A937" s="75"/>
      <c r="B937" s="117" t="s">
        <v>38</v>
      </c>
      <c r="C937" s="73"/>
      <c r="D937" s="73"/>
      <c r="E937" s="58"/>
      <c r="F937" s="73"/>
      <c r="G937" s="73"/>
      <c r="H937" s="75"/>
      <c r="I937" s="110"/>
      <c r="J937" s="27"/>
      <c r="K937" s="27"/>
      <c r="L937" s="107"/>
      <c r="M937" s="27"/>
      <c r="N937" s="26"/>
      <c r="O937" s="27"/>
    </row>
    <row r="938" spans="1:15" s="16" customFormat="1" ht="15" x14ac:dyDescent="0.2">
      <c r="A938" s="75"/>
      <c r="B938" s="117" t="s">
        <v>38</v>
      </c>
      <c r="C938" s="73"/>
      <c r="D938" s="73"/>
      <c r="E938" s="58"/>
      <c r="F938" s="73"/>
      <c r="G938" s="73"/>
      <c r="H938" s="75"/>
      <c r="I938" s="110"/>
      <c r="J938" s="27"/>
      <c r="K938" s="27"/>
      <c r="L938" s="107"/>
      <c r="M938" s="27"/>
      <c r="N938" s="26"/>
      <c r="O938" s="27"/>
    </row>
    <row r="939" spans="1:15" s="16" customFormat="1" ht="15" x14ac:dyDescent="0.2">
      <c r="A939" s="75"/>
      <c r="B939" s="117" t="s">
        <v>38</v>
      </c>
      <c r="C939" s="73"/>
      <c r="D939" s="73"/>
      <c r="E939" s="58"/>
      <c r="F939" s="73"/>
      <c r="G939" s="73"/>
      <c r="H939" s="75"/>
      <c r="I939" s="110"/>
      <c r="J939" s="27"/>
      <c r="K939" s="27"/>
      <c r="L939" s="107"/>
      <c r="M939" s="27"/>
      <c r="N939" s="26"/>
      <c r="O939" s="27"/>
    </row>
    <row r="940" spans="1:15" s="16" customFormat="1" ht="15" x14ac:dyDescent="0.2">
      <c r="A940" s="75"/>
      <c r="B940" s="117" t="s">
        <v>38</v>
      </c>
      <c r="C940" s="73"/>
      <c r="D940" s="73"/>
      <c r="E940" s="58"/>
      <c r="F940" s="73"/>
      <c r="G940" s="73"/>
      <c r="H940" s="75"/>
      <c r="I940" s="110"/>
      <c r="J940" s="27"/>
      <c r="K940" s="27"/>
      <c r="L940" s="107"/>
      <c r="M940" s="27"/>
      <c r="N940" s="26"/>
      <c r="O940" s="27"/>
    </row>
    <row r="941" spans="1:15" s="16" customFormat="1" ht="15" x14ac:dyDescent="0.2">
      <c r="A941" s="75"/>
      <c r="B941" s="117" t="s">
        <v>38</v>
      </c>
      <c r="C941" s="73"/>
      <c r="D941" s="73"/>
      <c r="E941" s="58"/>
      <c r="F941" s="73"/>
      <c r="G941" s="73"/>
      <c r="H941" s="75"/>
      <c r="I941" s="110"/>
      <c r="J941" s="27"/>
      <c r="K941" s="27"/>
      <c r="L941" s="107"/>
      <c r="M941" s="27"/>
      <c r="N941" s="26"/>
      <c r="O941" s="27"/>
    </row>
    <row r="942" spans="1:15" s="16" customFormat="1" ht="15" x14ac:dyDescent="0.2">
      <c r="A942" s="75"/>
      <c r="B942" s="117" t="s">
        <v>38</v>
      </c>
      <c r="C942" s="73"/>
      <c r="D942" s="73"/>
      <c r="E942" s="58"/>
      <c r="F942" s="73"/>
      <c r="G942" s="73"/>
      <c r="H942" s="75"/>
      <c r="I942" s="110"/>
      <c r="J942" s="27"/>
      <c r="K942" s="27"/>
      <c r="L942" s="107"/>
      <c r="M942" s="27"/>
      <c r="N942" s="26"/>
      <c r="O942" s="27"/>
    </row>
    <row r="943" spans="1:15" s="16" customFormat="1" ht="15" x14ac:dyDescent="0.2">
      <c r="A943" s="75"/>
      <c r="B943" s="117" t="s">
        <v>38</v>
      </c>
      <c r="C943" s="73"/>
      <c r="D943" s="73"/>
      <c r="E943" s="58"/>
      <c r="F943" s="73"/>
      <c r="G943" s="73"/>
      <c r="H943" s="75"/>
      <c r="I943" s="110"/>
      <c r="J943" s="27"/>
      <c r="K943" s="27"/>
      <c r="L943" s="107"/>
      <c r="M943" s="27"/>
      <c r="N943" s="26"/>
      <c r="O943" s="27"/>
    </row>
    <row r="944" spans="1:15" s="16" customFormat="1" ht="15" x14ac:dyDescent="0.2">
      <c r="A944" s="75"/>
      <c r="B944" s="117" t="s">
        <v>38</v>
      </c>
      <c r="C944" s="73"/>
      <c r="D944" s="73"/>
      <c r="E944" s="58"/>
      <c r="F944" s="73"/>
      <c r="G944" s="73"/>
      <c r="H944" s="75"/>
      <c r="I944" s="110"/>
      <c r="J944" s="27"/>
      <c r="K944" s="27"/>
      <c r="L944" s="107"/>
      <c r="M944" s="27"/>
      <c r="N944" s="26"/>
      <c r="O944" s="27"/>
    </row>
    <row r="945" spans="1:15" s="16" customFormat="1" ht="15" x14ac:dyDescent="0.2">
      <c r="A945" s="75"/>
      <c r="B945" s="117" t="s">
        <v>38</v>
      </c>
      <c r="C945" s="73"/>
      <c r="D945" s="73"/>
      <c r="E945" s="58"/>
      <c r="F945" s="73"/>
      <c r="G945" s="73"/>
      <c r="H945" s="75"/>
      <c r="I945" s="110"/>
      <c r="J945" s="27"/>
      <c r="K945" s="27"/>
      <c r="L945" s="107"/>
      <c r="M945" s="27"/>
      <c r="N945" s="26"/>
      <c r="O945" s="27"/>
    </row>
    <row r="946" spans="1:15" s="16" customFormat="1" ht="15" x14ac:dyDescent="0.2">
      <c r="A946" s="75"/>
      <c r="B946" s="117" t="s">
        <v>38</v>
      </c>
      <c r="C946" s="73"/>
      <c r="D946" s="73"/>
      <c r="E946" s="58"/>
      <c r="F946" s="73"/>
      <c r="G946" s="73"/>
      <c r="H946" s="75"/>
      <c r="I946" s="110"/>
      <c r="J946" s="27"/>
      <c r="K946" s="27"/>
      <c r="L946" s="107"/>
      <c r="M946" s="27"/>
      <c r="N946" s="26"/>
      <c r="O946" s="27"/>
    </row>
    <row r="947" spans="1:15" s="16" customFormat="1" ht="15" x14ac:dyDescent="0.2">
      <c r="A947" s="75"/>
      <c r="B947" s="117" t="s">
        <v>38</v>
      </c>
      <c r="C947" s="73"/>
      <c r="D947" s="73"/>
      <c r="E947" s="58"/>
      <c r="F947" s="73"/>
      <c r="G947" s="73"/>
      <c r="H947" s="75"/>
      <c r="I947" s="110"/>
      <c r="J947" s="27"/>
      <c r="K947" s="27"/>
      <c r="L947" s="107"/>
      <c r="M947" s="27"/>
      <c r="N947" s="26"/>
      <c r="O947" s="27"/>
    </row>
    <row r="948" spans="1:15" s="16" customFormat="1" ht="15" x14ac:dyDescent="0.2">
      <c r="A948" s="75"/>
      <c r="B948" s="117" t="s">
        <v>38</v>
      </c>
      <c r="C948" s="73"/>
      <c r="D948" s="73"/>
      <c r="E948" s="58"/>
      <c r="F948" s="73"/>
      <c r="G948" s="73"/>
      <c r="H948" s="75"/>
      <c r="I948" s="110"/>
      <c r="J948" s="27"/>
      <c r="K948" s="27"/>
      <c r="L948" s="107"/>
      <c r="M948" s="27"/>
      <c r="N948" s="26"/>
      <c r="O948" s="27"/>
    </row>
    <row r="949" spans="1:15" s="16" customFormat="1" ht="15" x14ac:dyDescent="0.2">
      <c r="A949" s="75"/>
      <c r="B949" s="117" t="s">
        <v>38</v>
      </c>
      <c r="C949" s="73"/>
      <c r="D949" s="73"/>
      <c r="E949" s="58"/>
      <c r="F949" s="73"/>
      <c r="G949" s="73"/>
      <c r="H949" s="75"/>
      <c r="I949" s="110"/>
      <c r="J949" s="27"/>
      <c r="K949" s="27"/>
      <c r="L949" s="107"/>
      <c r="M949" s="27"/>
      <c r="N949" s="26"/>
      <c r="O949" s="27"/>
    </row>
    <row r="950" spans="1:15" s="16" customFormat="1" ht="15" x14ac:dyDescent="0.2">
      <c r="A950" s="75"/>
      <c r="B950" s="117" t="s">
        <v>38</v>
      </c>
      <c r="C950" s="73"/>
      <c r="D950" s="73"/>
      <c r="E950" s="58"/>
      <c r="F950" s="73"/>
      <c r="G950" s="73"/>
      <c r="H950" s="75"/>
      <c r="I950" s="26"/>
      <c r="J950" s="27"/>
      <c r="K950" s="27"/>
      <c r="L950" s="107"/>
      <c r="M950" s="27"/>
      <c r="N950" s="26"/>
      <c r="O950" s="27"/>
    </row>
    <row r="951" spans="1:15" s="16" customFormat="1" ht="15" x14ac:dyDescent="0.2">
      <c r="A951" s="75"/>
      <c r="B951" s="117" t="s">
        <v>38</v>
      </c>
      <c r="C951" s="73"/>
      <c r="D951" s="73"/>
      <c r="E951" s="58"/>
      <c r="F951" s="73"/>
      <c r="G951" s="73"/>
      <c r="H951" s="75"/>
      <c r="I951" s="110"/>
      <c r="J951" s="27"/>
      <c r="K951" s="27"/>
      <c r="L951" s="107"/>
      <c r="M951" s="27"/>
      <c r="N951" s="26"/>
      <c r="O951" s="27"/>
    </row>
    <row r="952" spans="1:15" s="16" customFormat="1" ht="15" x14ac:dyDescent="0.2">
      <c r="A952" s="75"/>
      <c r="B952" s="117" t="s">
        <v>38</v>
      </c>
      <c r="C952" s="76"/>
      <c r="D952" s="77"/>
      <c r="E952" s="58"/>
      <c r="F952" s="76"/>
      <c r="G952" s="73"/>
      <c r="H952" s="78"/>
      <c r="I952" s="88"/>
      <c r="J952" s="112"/>
      <c r="K952" s="112"/>
      <c r="L952" s="78"/>
      <c r="M952" s="27"/>
      <c r="N952" s="26"/>
      <c r="O952" s="27"/>
    </row>
    <row r="953" spans="1:15" s="16" customFormat="1" ht="15" x14ac:dyDescent="0.2">
      <c r="A953" s="75"/>
      <c r="B953" s="117" t="s">
        <v>38</v>
      </c>
      <c r="C953" s="73"/>
      <c r="D953" s="73"/>
      <c r="E953" s="58"/>
      <c r="F953" s="73"/>
      <c r="G953" s="73"/>
      <c r="H953" s="75"/>
      <c r="I953" s="110"/>
      <c r="J953" s="27"/>
      <c r="K953" s="27"/>
      <c r="L953" s="107"/>
      <c r="M953" s="27"/>
      <c r="N953" s="26"/>
      <c r="O953" s="27"/>
    </row>
    <row r="954" spans="1:15" s="16" customFormat="1" ht="15" x14ac:dyDescent="0.2">
      <c r="A954" s="75"/>
      <c r="B954" s="117" t="s">
        <v>38</v>
      </c>
      <c r="C954" s="73"/>
      <c r="D954" s="73"/>
      <c r="E954" s="58"/>
      <c r="F954" s="73"/>
      <c r="G954" s="73"/>
      <c r="H954" s="75"/>
      <c r="I954" s="110"/>
      <c r="J954" s="27"/>
      <c r="K954" s="27"/>
      <c r="L954" s="107"/>
      <c r="M954" s="27"/>
      <c r="N954" s="26"/>
      <c r="O954" s="27"/>
    </row>
    <row r="955" spans="1:15" s="16" customFormat="1" ht="15" x14ac:dyDescent="0.2">
      <c r="A955" s="75"/>
      <c r="B955" s="117" t="s">
        <v>38</v>
      </c>
      <c r="C955" s="73"/>
      <c r="D955" s="73"/>
      <c r="E955" s="58"/>
      <c r="F955" s="73"/>
      <c r="G955" s="73"/>
      <c r="H955" s="75"/>
      <c r="I955" s="110"/>
      <c r="J955" s="107"/>
      <c r="K955" s="107"/>
      <c r="L955" s="107"/>
      <c r="M955" s="27"/>
      <c r="N955" s="26"/>
      <c r="O955" s="27"/>
    </row>
    <row r="956" spans="1:15" s="16" customFormat="1" ht="15" x14ac:dyDescent="0.2">
      <c r="A956" s="75"/>
      <c r="B956" s="117" t="s">
        <v>38</v>
      </c>
      <c r="C956" s="73"/>
      <c r="D956" s="73"/>
      <c r="E956" s="58"/>
      <c r="F956" s="73"/>
      <c r="G956" s="73"/>
      <c r="H956" s="75"/>
      <c r="I956" s="110"/>
      <c r="J956" s="27"/>
      <c r="K956" s="27"/>
      <c r="L956" s="107"/>
      <c r="M956" s="27"/>
      <c r="N956" s="26"/>
      <c r="O956" s="27"/>
    </row>
    <row r="957" spans="1:15" s="16" customFormat="1" ht="15" x14ac:dyDescent="0.2">
      <c r="A957" s="75"/>
      <c r="B957" s="117" t="s">
        <v>38</v>
      </c>
      <c r="C957" s="73"/>
      <c r="D957" s="73"/>
      <c r="E957" s="58"/>
      <c r="F957" s="73"/>
      <c r="G957" s="73"/>
      <c r="H957" s="75"/>
      <c r="I957" s="110"/>
      <c r="J957" s="27"/>
      <c r="K957" s="27"/>
      <c r="L957" s="107"/>
      <c r="M957" s="27"/>
      <c r="N957" s="26"/>
      <c r="O957" s="27"/>
    </row>
    <row r="958" spans="1:15" s="16" customFormat="1" ht="15" x14ac:dyDescent="0.2">
      <c r="A958" s="75"/>
      <c r="B958" s="117" t="s">
        <v>38</v>
      </c>
      <c r="C958" s="76"/>
      <c r="D958" s="77"/>
      <c r="E958" s="58"/>
      <c r="F958" s="76"/>
      <c r="G958" s="73"/>
      <c r="H958" s="78"/>
      <c r="I958" s="88"/>
      <c r="J958" s="112"/>
      <c r="K958" s="112"/>
      <c r="L958" s="78"/>
      <c r="M958" s="27"/>
      <c r="N958" s="26"/>
      <c r="O958" s="27"/>
    </row>
    <row r="959" spans="1:15" s="16" customFormat="1" ht="15" x14ac:dyDescent="0.2">
      <c r="A959" s="75"/>
      <c r="B959" s="117" t="s">
        <v>38</v>
      </c>
      <c r="C959" s="73"/>
      <c r="D959" s="73"/>
      <c r="E959" s="58"/>
      <c r="F959" s="73"/>
      <c r="G959" s="73"/>
      <c r="H959" s="75"/>
      <c r="I959" s="110"/>
      <c r="J959" s="27"/>
      <c r="K959" s="27"/>
      <c r="L959" s="107"/>
      <c r="M959" s="27"/>
      <c r="N959" s="26"/>
      <c r="O959" s="27"/>
    </row>
    <row r="960" spans="1:15" s="16" customFormat="1" ht="15" x14ac:dyDescent="0.2">
      <c r="A960" s="75"/>
      <c r="B960" s="117" t="s">
        <v>38</v>
      </c>
      <c r="C960" s="73"/>
      <c r="D960" s="73"/>
      <c r="E960" s="58"/>
      <c r="F960" s="73"/>
      <c r="G960" s="73"/>
      <c r="H960" s="75"/>
      <c r="I960" s="110"/>
      <c r="J960" s="27"/>
      <c r="K960" s="27"/>
      <c r="L960" s="107"/>
      <c r="M960" s="27"/>
      <c r="N960" s="26"/>
      <c r="O960" s="27"/>
    </row>
    <row r="961" spans="1:15" s="16" customFormat="1" ht="15" x14ac:dyDescent="0.2">
      <c r="A961" s="75"/>
      <c r="B961" s="117" t="s">
        <v>38</v>
      </c>
      <c r="C961" s="73"/>
      <c r="D961" s="73"/>
      <c r="E961" s="58"/>
      <c r="F961" s="73"/>
      <c r="G961" s="73"/>
      <c r="H961" s="75"/>
      <c r="I961" s="110"/>
      <c r="J961" s="107"/>
      <c r="K961" s="107"/>
      <c r="L961" s="107"/>
      <c r="M961" s="27"/>
      <c r="N961" s="26"/>
      <c r="O961" s="27"/>
    </row>
    <row r="962" spans="1:15" s="16" customFormat="1" ht="15" x14ac:dyDescent="0.2">
      <c r="A962" s="75"/>
      <c r="B962" s="117" t="s">
        <v>38</v>
      </c>
      <c r="C962" s="73"/>
      <c r="D962" s="73"/>
      <c r="E962" s="58"/>
      <c r="F962" s="73"/>
      <c r="G962" s="73"/>
      <c r="H962" s="75"/>
      <c r="I962" s="110"/>
      <c r="J962" s="27"/>
      <c r="K962" s="27"/>
      <c r="L962" s="107"/>
      <c r="M962" s="27"/>
      <c r="N962" s="26"/>
      <c r="O962" s="27"/>
    </row>
    <row r="963" spans="1:15" s="16" customFormat="1" ht="15" x14ac:dyDescent="0.2">
      <c r="A963" s="75"/>
      <c r="B963" s="117" t="s">
        <v>38</v>
      </c>
      <c r="C963" s="73"/>
      <c r="D963" s="73"/>
      <c r="E963" s="58"/>
      <c r="F963" s="73"/>
      <c r="G963" s="73"/>
      <c r="H963" s="75"/>
      <c r="I963" s="110"/>
      <c r="J963" s="27"/>
      <c r="K963" s="27"/>
      <c r="L963" s="107"/>
      <c r="M963" s="27"/>
      <c r="N963" s="26"/>
      <c r="O963" s="27"/>
    </row>
    <row r="964" spans="1:15" s="16" customFormat="1" ht="15" x14ac:dyDescent="0.2">
      <c r="A964" s="75"/>
      <c r="B964" s="117" t="s">
        <v>38</v>
      </c>
      <c r="C964" s="73"/>
      <c r="D964" s="73"/>
      <c r="E964" s="58"/>
      <c r="F964" s="73"/>
      <c r="G964" s="73"/>
      <c r="H964" s="75"/>
      <c r="I964" s="110"/>
      <c r="J964" s="27"/>
      <c r="K964" s="27"/>
      <c r="L964" s="107"/>
      <c r="M964" s="27"/>
      <c r="N964" s="26"/>
      <c r="O964" s="27"/>
    </row>
    <row r="965" spans="1:15" s="16" customFormat="1" ht="15" x14ac:dyDescent="0.2">
      <c r="A965" s="75"/>
      <c r="B965" s="117" t="s">
        <v>38</v>
      </c>
      <c r="C965" s="73"/>
      <c r="D965" s="73"/>
      <c r="E965" s="58"/>
      <c r="F965" s="73"/>
      <c r="G965" s="73"/>
      <c r="H965" s="75"/>
      <c r="I965" s="110"/>
      <c r="J965" s="27"/>
      <c r="K965" s="27"/>
      <c r="L965" s="107"/>
      <c r="M965" s="27"/>
      <c r="N965" s="26"/>
      <c r="O965" s="27"/>
    </row>
    <row r="966" spans="1:15" s="16" customFormat="1" ht="15" x14ac:dyDescent="0.2">
      <c r="A966" s="75"/>
      <c r="B966" s="117" t="s">
        <v>38</v>
      </c>
      <c r="C966" s="73"/>
      <c r="D966" s="73"/>
      <c r="E966" s="58"/>
      <c r="F966" s="73"/>
      <c r="G966" s="73"/>
      <c r="H966" s="75"/>
      <c r="I966" s="110"/>
      <c r="J966" s="27"/>
      <c r="K966" s="27"/>
      <c r="L966" s="107"/>
      <c r="M966" s="27"/>
      <c r="N966" s="26"/>
      <c r="O966" s="27"/>
    </row>
    <row r="967" spans="1:15" s="16" customFormat="1" ht="15" x14ac:dyDescent="0.2">
      <c r="A967" s="75"/>
      <c r="B967" s="117" t="s">
        <v>38</v>
      </c>
      <c r="C967" s="73"/>
      <c r="D967" s="73"/>
      <c r="E967" s="58"/>
      <c r="F967" s="73"/>
      <c r="G967" s="73"/>
      <c r="H967" s="75"/>
      <c r="I967" s="110"/>
      <c r="J967" s="27"/>
      <c r="K967" s="27"/>
      <c r="L967" s="107"/>
      <c r="M967" s="27"/>
      <c r="N967" s="26"/>
      <c r="O967" s="27"/>
    </row>
    <row r="968" spans="1:15" s="16" customFormat="1" ht="15" x14ac:dyDescent="0.2">
      <c r="A968" s="75"/>
      <c r="B968" s="117" t="s">
        <v>38</v>
      </c>
      <c r="C968" s="73"/>
      <c r="D968" s="73"/>
      <c r="E968" s="58"/>
      <c r="F968" s="73"/>
      <c r="G968" s="73"/>
      <c r="H968" s="75"/>
      <c r="I968" s="110"/>
      <c r="J968" s="27"/>
      <c r="K968" s="27"/>
      <c r="L968" s="107"/>
      <c r="M968" s="27"/>
      <c r="N968" s="26"/>
      <c r="O968" s="27"/>
    </row>
    <row r="969" spans="1:15" s="16" customFormat="1" ht="15" x14ac:dyDescent="0.2">
      <c r="A969" s="75"/>
      <c r="B969" s="117" t="s">
        <v>38</v>
      </c>
      <c r="C969" s="73"/>
      <c r="D969" s="73"/>
      <c r="E969" s="58"/>
      <c r="F969" s="73"/>
      <c r="G969" s="73"/>
      <c r="H969" s="75"/>
      <c r="I969" s="110"/>
      <c r="J969" s="27"/>
      <c r="K969" s="27"/>
      <c r="L969" s="107"/>
      <c r="M969" s="27"/>
      <c r="N969" s="26"/>
      <c r="O969" s="27"/>
    </row>
    <row r="970" spans="1:15" s="16" customFormat="1" ht="15" x14ac:dyDescent="0.2">
      <c r="A970" s="75"/>
      <c r="B970" s="117" t="s">
        <v>38</v>
      </c>
      <c r="C970" s="73"/>
      <c r="D970" s="73"/>
      <c r="E970" s="58"/>
      <c r="F970" s="73"/>
      <c r="G970" s="73"/>
      <c r="H970" s="75"/>
      <c r="I970" s="110"/>
      <c r="J970" s="27"/>
      <c r="K970" s="27"/>
      <c r="L970" s="107"/>
      <c r="M970" s="27"/>
      <c r="N970" s="26"/>
      <c r="O970" s="27"/>
    </row>
    <row r="971" spans="1:15" s="16" customFormat="1" ht="15" x14ac:dyDescent="0.2">
      <c r="A971" s="75"/>
      <c r="B971" s="117" t="s">
        <v>38</v>
      </c>
      <c r="C971" s="73"/>
      <c r="D971" s="73"/>
      <c r="E971" s="58"/>
      <c r="F971" s="73"/>
      <c r="G971" s="73"/>
      <c r="H971" s="75"/>
      <c r="I971" s="110"/>
      <c r="J971" s="27"/>
      <c r="K971" s="27"/>
      <c r="L971" s="107"/>
      <c r="M971" s="27"/>
      <c r="N971" s="26"/>
      <c r="O971" s="27"/>
    </row>
    <row r="972" spans="1:15" s="16" customFormat="1" ht="15" x14ac:dyDescent="0.2">
      <c r="A972" s="75"/>
      <c r="B972" s="117" t="s">
        <v>38</v>
      </c>
      <c r="C972" s="73"/>
      <c r="D972" s="73"/>
      <c r="E972" s="58"/>
      <c r="F972" s="73"/>
      <c r="G972" s="73"/>
      <c r="H972" s="75"/>
      <c r="I972" s="110"/>
      <c r="J972" s="27"/>
      <c r="K972" s="27"/>
      <c r="L972" s="107"/>
      <c r="M972" s="27"/>
      <c r="N972" s="26"/>
      <c r="O972" s="27"/>
    </row>
    <row r="973" spans="1:15" s="16" customFormat="1" ht="15" x14ac:dyDescent="0.2">
      <c r="A973" s="75"/>
      <c r="B973" s="117" t="s">
        <v>38</v>
      </c>
      <c r="C973" s="73"/>
      <c r="D973" s="73"/>
      <c r="E973" s="58"/>
      <c r="F973" s="73"/>
      <c r="G973" s="73"/>
      <c r="H973" s="75"/>
      <c r="I973" s="110"/>
      <c r="J973" s="27"/>
      <c r="K973" s="27"/>
      <c r="L973" s="107"/>
      <c r="M973" s="27"/>
      <c r="N973" s="26"/>
      <c r="O973" s="27"/>
    </row>
    <row r="974" spans="1:15" s="16" customFormat="1" ht="15" x14ac:dyDescent="0.2">
      <c r="A974" s="75"/>
      <c r="B974" s="117" t="s">
        <v>38</v>
      </c>
      <c r="C974" s="73"/>
      <c r="D974" s="73"/>
      <c r="E974" s="58"/>
      <c r="F974" s="73"/>
      <c r="G974" s="73"/>
      <c r="H974" s="75"/>
      <c r="I974" s="110"/>
      <c r="J974" s="27"/>
      <c r="K974" s="27"/>
      <c r="L974" s="107"/>
      <c r="M974" s="27"/>
      <c r="N974" s="26"/>
      <c r="O974" s="27"/>
    </row>
    <row r="975" spans="1:15" s="16" customFormat="1" ht="15" x14ac:dyDescent="0.2">
      <c r="A975" s="75"/>
      <c r="B975" s="117" t="s">
        <v>38</v>
      </c>
      <c r="C975" s="73"/>
      <c r="D975" s="73"/>
      <c r="E975" s="58"/>
      <c r="F975" s="73"/>
      <c r="G975" s="73"/>
      <c r="H975" s="75"/>
      <c r="I975" s="110"/>
      <c r="J975" s="27"/>
      <c r="K975" s="27"/>
      <c r="L975" s="107"/>
      <c r="M975" s="27"/>
      <c r="N975" s="26"/>
      <c r="O975" s="27"/>
    </row>
    <row r="976" spans="1:15" s="16" customFormat="1" ht="15" x14ac:dyDescent="0.2">
      <c r="A976" s="75"/>
      <c r="B976" s="117" t="s">
        <v>38</v>
      </c>
      <c r="C976" s="73"/>
      <c r="D976" s="73"/>
      <c r="E976" s="58"/>
      <c r="F976" s="73"/>
      <c r="G976" s="73"/>
      <c r="H976" s="75"/>
      <c r="I976" s="110"/>
      <c r="J976" s="27"/>
      <c r="K976" s="27"/>
      <c r="L976" s="107"/>
      <c r="M976" s="27"/>
      <c r="N976" s="26"/>
      <c r="O976" s="27"/>
    </row>
    <row r="977" spans="1:15" s="16" customFormat="1" ht="15" x14ac:dyDescent="0.2">
      <c r="A977" s="75"/>
      <c r="B977" s="117" t="s">
        <v>38</v>
      </c>
      <c r="C977" s="73"/>
      <c r="D977" s="73"/>
      <c r="E977" s="58"/>
      <c r="F977" s="73"/>
      <c r="G977" s="73"/>
      <c r="H977" s="75"/>
      <c r="I977" s="110"/>
      <c r="J977" s="27"/>
      <c r="K977" s="27"/>
      <c r="L977" s="107"/>
      <c r="M977" s="27"/>
      <c r="N977" s="26"/>
      <c r="O977" s="27"/>
    </row>
    <row r="978" spans="1:15" s="16" customFormat="1" ht="15" x14ac:dyDescent="0.2">
      <c r="A978" s="75"/>
      <c r="B978" s="117" t="s">
        <v>38</v>
      </c>
      <c r="C978" s="73"/>
      <c r="D978" s="73"/>
      <c r="E978" s="58"/>
      <c r="F978" s="73"/>
      <c r="G978" s="73"/>
      <c r="H978" s="75"/>
      <c r="I978" s="110"/>
      <c r="J978" s="27"/>
      <c r="K978" s="27"/>
      <c r="L978" s="107"/>
      <c r="M978" s="27"/>
      <c r="N978" s="26"/>
      <c r="O978" s="27"/>
    </row>
    <row r="979" spans="1:15" s="16" customFormat="1" ht="15" x14ac:dyDescent="0.2">
      <c r="A979" s="75"/>
      <c r="B979" s="117" t="s">
        <v>38</v>
      </c>
      <c r="C979" s="73"/>
      <c r="D979" s="73"/>
      <c r="E979" s="58"/>
      <c r="F979" s="73"/>
      <c r="G979" s="73"/>
      <c r="H979" s="75"/>
      <c r="I979" s="110"/>
      <c r="J979" s="27"/>
      <c r="K979" s="27"/>
      <c r="L979" s="107"/>
      <c r="M979" s="27"/>
      <c r="N979" s="26"/>
      <c r="O979" s="27"/>
    </row>
    <row r="980" spans="1:15" s="16" customFormat="1" ht="15" x14ac:dyDescent="0.2">
      <c r="A980" s="75"/>
      <c r="B980" s="117" t="s">
        <v>38</v>
      </c>
      <c r="C980" s="73"/>
      <c r="D980" s="73"/>
      <c r="E980" s="58"/>
      <c r="F980" s="73"/>
      <c r="G980" s="73"/>
      <c r="H980" s="75"/>
      <c r="I980" s="110"/>
      <c r="J980" s="27"/>
      <c r="K980" s="27"/>
      <c r="L980" s="107"/>
      <c r="M980" s="27"/>
      <c r="N980" s="26"/>
      <c r="O980" s="27"/>
    </row>
    <row r="981" spans="1:15" s="16" customFormat="1" ht="15" x14ac:dyDescent="0.2">
      <c r="A981" s="75"/>
      <c r="B981" s="117" t="s">
        <v>38</v>
      </c>
      <c r="C981" s="73"/>
      <c r="D981" s="73"/>
      <c r="E981" s="58"/>
      <c r="F981" s="73"/>
      <c r="G981" s="73"/>
      <c r="H981" s="75"/>
      <c r="I981" s="110"/>
      <c r="J981" s="27"/>
      <c r="K981" s="27"/>
      <c r="L981" s="107"/>
      <c r="M981" s="27"/>
      <c r="N981" s="26"/>
      <c r="O981" s="27"/>
    </row>
    <row r="982" spans="1:15" s="16" customFormat="1" ht="15" x14ac:dyDescent="0.2">
      <c r="A982" s="75"/>
      <c r="B982" s="117" t="s">
        <v>38</v>
      </c>
      <c r="C982" s="73"/>
      <c r="D982" s="73"/>
      <c r="E982" s="58"/>
      <c r="F982" s="73"/>
      <c r="G982" s="73"/>
      <c r="H982" s="75"/>
      <c r="I982" s="110"/>
      <c r="J982" s="27"/>
      <c r="K982" s="27"/>
      <c r="L982" s="107"/>
      <c r="M982" s="27"/>
      <c r="N982" s="26"/>
      <c r="O982" s="27"/>
    </row>
    <row r="983" spans="1:15" s="16" customFormat="1" ht="15" x14ac:dyDescent="0.2">
      <c r="A983" s="75"/>
      <c r="B983" s="117" t="s">
        <v>38</v>
      </c>
      <c r="C983" s="73"/>
      <c r="D983" s="73"/>
      <c r="E983" s="58"/>
      <c r="F983" s="73"/>
      <c r="G983" s="73"/>
      <c r="H983" s="75"/>
      <c r="I983" s="110"/>
      <c r="J983" s="27"/>
      <c r="K983" s="27"/>
      <c r="L983" s="107"/>
      <c r="M983" s="27"/>
      <c r="N983" s="26"/>
      <c r="O983" s="27"/>
    </row>
    <row r="984" spans="1:15" s="16" customFormat="1" ht="15" x14ac:dyDescent="0.2">
      <c r="A984" s="75"/>
      <c r="B984" s="117" t="s">
        <v>38</v>
      </c>
      <c r="C984" s="73"/>
      <c r="D984" s="73"/>
      <c r="E984" s="58"/>
      <c r="F984" s="73"/>
      <c r="G984" s="73"/>
      <c r="H984" s="75"/>
      <c r="I984" s="110"/>
      <c r="J984" s="27"/>
      <c r="K984" s="27"/>
      <c r="L984" s="107"/>
      <c r="M984" s="27"/>
      <c r="N984" s="26"/>
      <c r="O984" s="27"/>
    </row>
    <row r="985" spans="1:15" s="16" customFormat="1" ht="15" x14ac:dyDescent="0.2">
      <c r="A985" s="75"/>
      <c r="B985" s="117" t="s">
        <v>38</v>
      </c>
      <c r="C985" s="73"/>
      <c r="D985" s="73"/>
      <c r="E985" s="58"/>
      <c r="F985" s="73"/>
      <c r="G985" s="73"/>
      <c r="H985" s="75"/>
      <c r="I985" s="110"/>
      <c r="J985" s="27"/>
      <c r="K985" s="27"/>
      <c r="L985" s="107"/>
      <c r="M985" s="27"/>
      <c r="N985" s="26"/>
      <c r="O985" s="27"/>
    </row>
    <row r="986" spans="1:15" s="16" customFormat="1" ht="15" x14ac:dyDescent="0.2">
      <c r="A986" s="75"/>
      <c r="B986" s="117" t="s">
        <v>38</v>
      </c>
      <c r="C986" s="73"/>
      <c r="D986" s="73"/>
      <c r="E986" s="58"/>
      <c r="F986" s="73"/>
      <c r="G986" s="73"/>
      <c r="H986" s="75"/>
      <c r="I986" s="110"/>
      <c r="J986" s="27"/>
      <c r="K986" s="27"/>
      <c r="L986" s="107"/>
      <c r="M986" s="27"/>
      <c r="N986" s="26"/>
      <c r="O986" s="27"/>
    </row>
    <row r="987" spans="1:15" s="16" customFormat="1" ht="15" x14ac:dyDescent="0.2">
      <c r="A987" s="75"/>
      <c r="B987" s="117" t="s">
        <v>38</v>
      </c>
      <c r="C987" s="73"/>
      <c r="D987" s="73"/>
      <c r="E987" s="58"/>
      <c r="F987" s="73"/>
      <c r="G987" s="73"/>
      <c r="H987" s="75"/>
      <c r="I987" s="110"/>
      <c r="J987" s="27"/>
      <c r="K987" s="27"/>
      <c r="L987" s="107"/>
      <c r="M987" s="27"/>
      <c r="N987" s="26"/>
      <c r="O987" s="27"/>
    </row>
    <row r="988" spans="1:15" s="16" customFormat="1" ht="15" x14ac:dyDescent="0.2">
      <c r="A988" s="75"/>
      <c r="B988" s="117" t="s">
        <v>38</v>
      </c>
      <c r="C988" s="73"/>
      <c r="D988" s="73"/>
      <c r="E988" s="58"/>
      <c r="F988" s="73"/>
      <c r="G988" s="73"/>
      <c r="H988" s="75"/>
      <c r="I988" s="110"/>
      <c r="J988" s="27"/>
      <c r="K988" s="27"/>
      <c r="L988" s="107"/>
      <c r="M988" s="27"/>
      <c r="N988" s="26"/>
      <c r="O988" s="27"/>
    </row>
    <row r="989" spans="1:15" s="16" customFormat="1" ht="15" x14ac:dyDescent="0.2">
      <c r="A989" s="75"/>
      <c r="B989" s="117" t="s">
        <v>38</v>
      </c>
      <c r="C989" s="73"/>
      <c r="D989" s="73"/>
      <c r="E989" s="58"/>
      <c r="F989" s="73"/>
      <c r="G989" s="73"/>
      <c r="H989" s="75"/>
      <c r="I989" s="110"/>
      <c r="J989" s="27"/>
      <c r="K989" s="27"/>
      <c r="L989" s="107"/>
      <c r="M989" s="27"/>
      <c r="N989" s="26"/>
      <c r="O989" s="27"/>
    </row>
    <row r="990" spans="1:15" s="16" customFormat="1" ht="15" x14ac:dyDescent="0.2">
      <c r="A990" s="75"/>
      <c r="B990" s="117" t="s">
        <v>38</v>
      </c>
      <c r="C990" s="73"/>
      <c r="D990" s="73"/>
      <c r="E990" s="58"/>
      <c r="F990" s="73"/>
      <c r="G990" s="73"/>
      <c r="H990" s="75"/>
      <c r="I990" s="110"/>
      <c r="J990" s="27"/>
      <c r="K990" s="27"/>
      <c r="L990" s="107"/>
      <c r="M990" s="27"/>
      <c r="N990" s="26"/>
      <c r="O990" s="27"/>
    </row>
    <row r="991" spans="1:15" s="16" customFormat="1" ht="15" x14ac:dyDescent="0.2">
      <c r="A991" s="75"/>
      <c r="B991" s="117" t="s">
        <v>38</v>
      </c>
      <c r="C991" s="73"/>
      <c r="D991" s="73"/>
      <c r="E991" s="58"/>
      <c r="F991" s="73"/>
      <c r="G991" s="73"/>
      <c r="H991" s="75"/>
      <c r="I991" s="110"/>
      <c r="J991" s="27"/>
      <c r="K991" s="27"/>
      <c r="L991" s="107"/>
      <c r="M991" s="27"/>
      <c r="N991" s="26"/>
      <c r="O991" s="27"/>
    </row>
    <row r="992" spans="1:15" s="16" customFormat="1" ht="15" x14ac:dyDescent="0.2">
      <c r="A992" s="75"/>
      <c r="B992" s="117" t="s">
        <v>38</v>
      </c>
      <c r="C992" s="73"/>
      <c r="D992" s="73"/>
      <c r="E992" s="58"/>
      <c r="F992" s="73"/>
      <c r="G992" s="73"/>
      <c r="H992" s="75"/>
      <c r="I992" s="110"/>
      <c r="J992" s="27"/>
      <c r="K992" s="27"/>
      <c r="L992" s="107"/>
      <c r="M992" s="27"/>
      <c r="N992" s="26"/>
      <c r="O992" s="27"/>
    </row>
    <row r="993" spans="1:15" s="16" customFormat="1" ht="15" x14ac:dyDescent="0.2">
      <c r="A993" s="75"/>
      <c r="B993" s="117" t="s">
        <v>38</v>
      </c>
      <c r="C993" s="73"/>
      <c r="D993" s="73"/>
      <c r="E993" s="58"/>
      <c r="F993" s="73"/>
      <c r="G993" s="73"/>
      <c r="H993" s="75"/>
      <c r="I993" s="110"/>
      <c r="J993" s="27"/>
      <c r="K993" s="27"/>
      <c r="L993" s="107"/>
      <c r="M993" s="27"/>
      <c r="N993" s="26"/>
      <c r="O993" s="27"/>
    </row>
    <row r="994" spans="1:15" s="16" customFormat="1" ht="15" x14ac:dyDescent="0.2">
      <c r="A994" s="75"/>
      <c r="B994" s="117" t="s">
        <v>38</v>
      </c>
      <c r="C994" s="73"/>
      <c r="D994" s="73"/>
      <c r="E994" s="58"/>
      <c r="F994" s="73"/>
      <c r="G994" s="73"/>
      <c r="H994" s="75"/>
      <c r="I994" s="110"/>
      <c r="J994" s="27"/>
      <c r="K994" s="27"/>
      <c r="L994" s="107"/>
      <c r="M994" s="27"/>
      <c r="N994" s="26"/>
      <c r="O994" s="27"/>
    </row>
    <row r="995" spans="1:15" s="16" customFormat="1" ht="15" x14ac:dyDescent="0.2">
      <c r="A995" s="75"/>
      <c r="B995" s="117" t="s">
        <v>38</v>
      </c>
      <c r="C995" s="73"/>
      <c r="D995" s="73"/>
      <c r="E995" s="58"/>
      <c r="F995" s="73"/>
      <c r="G995" s="73"/>
      <c r="H995" s="75"/>
      <c r="I995" s="110"/>
      <c r="J995" s="27"/>
      <c r="K995" s="27"/>
      <c r="L995" s="107"/>
      <c r="M995" s="27"/>
      <c r="N995" s="26"/>
      <c r="O995" s="27"/>
    </row>
    <row r="996" spans="1:15" s="16" customFormat="1" ht="15" x14ac:dyDescent="0.2">
      <c r="A996" s="75"/>
      <c r="B996" s="117" t="s">
        <v>38</v>
      </c>
      <c r="C996" s="73"/>
      <c r="D996" s="73"/>
      <c r="E996" s="58"/>
      <c r="F996" s="73"/>
      <c r="G996" s="73"/>
      <c r="H996" s="75"/>
      <c r="I996" s="110"/>
      <c r="J996" s="27"/>
      <c r="K996" s="27"/>
      <c r="L996" s="107"/>
      <c r="M996" s="27"/>
      <c r="N996" s="26"/>
      <c r="O996" s="27"/>
    </row>
    <row r="997" spans="1:15" s="16" customFormat="1" ht="15" x14ac:dyDescent="0.2">
      <c r="A997" s="75"/>
      <c r="B997" s="117" t="s">
        <v>38</v>
      </c>
      <c r="C997" s="73"/>
      <c r="D997" s="73"/>
      <c r="E997" s="58"/>
      <c r="F997" s="73"/>
      <c r="G997" s="73"/>
      <c r="H997" s="75"/>
      <c r="I997" s="110"/>
      <c r="J997" s="27"/>
      <c r="K997" s="27"/>
      <c r="L997" s="107"/>
      <c r="M997" s="27"/>
      <c r="N997" s="26"/>
      <c r="O997" s="27"/>
    </row>
    <row r="998" spans="1:15" s="16" customFormat="1" ht="15" x14ac:dyDescent="0.2">
      <c r="A998" s="75"/>
      <c r="B998" s="117" t="s">
        <v>38</v>
      </c>
      <c r="C998" s="73"/>
      <c r="D998" s="73"/>
      <c r="E998" s="58"/>
      <c r="F998" s="73"/>
      <c r="G998" s="73"/>
      <c r="H998" s="75"/>
      <c r="I998" s="110"/>
      <c r="J998" s="27"/>
      <c r="K998" s="27"/>
      <c r="L998" s="107"/>
      <c r="M998" s="27"/>
      <c r="N998" s="26"/>
      <c r="O998" s="27"/>
    </row>
    <row r="999" spans="1:15" s="16" customFormat="1" ht="15" x14ac:dyDescent="0.2">
      <c r="A999" s="75"/>
      <c r="B999" s="117" t="s">
        <v>38</v>
      </c>
      <c r="C999" s="73"/>
      <c r="D999" s="73"/>
      <c r="E999" s="58"/>
      <c r="F999" s="73"/>
      <c r="G999" s="73"/>
      <c r="H999" s="75"/>
      <c r="I999" s="110"/>
      <c r="J999" s="27"/>
      <c r="K999" s="27"/>
      <c r="L999" s="107"/>
      <c r="M999" s="27"/>
      <c r="N999" s="26"/>
      <c r="O999" s="27"/>
    </row>
    <row r="1000" spans="1:15" s="16" customFormat="1" ht="15" x14ac:dyDescent="0.2">
      <c r="A1000" s="75"/>
      <c r="B1000" s="117" t="s">
        <v>38</v>
      </c>
      <c r="C1000" s="73"/>
      <c r="D1000" s="73"/>
      <c r="E1000" s="58"/>
      <c r="F1000" s="73"/>
      <c r="G1000" s="73"/>
      <c r="H1000" s="75"/>
      <c r="I1000" s="110"/>
      <c r="J1000" s="27"/>
      <c r="K1000" s="27"/>
      <c r="L1000" s="107"/>
      <c r="M1000" s="27"/>
      <c r="N1000" s="26"/>
      <c r="O1000" s="27"/>
    </row>
    <row r="1001" spans="1:15" s="16" customFormat="1" ht="15" x14ac:dyDescent="0.2">
      <c r="A1001" s="75"/>
      <c r="B1001" s="117" t="s">
        <v>38</v>
      </c>
      <c r="C1001" s="73"/>
      <c r="D1001" s="73"/>
      <c r="E1001" s="58"/>
      <c r="F1001" s="73"/>
      <c r="G1001" s="73"/>
      <c r="H1001" s="75"/>
      <c r="I1001" s="110"/>
      <c r="J1001" s="27"/>
      <c r="K1001" s="27"/>
      <c r="L1001" s="107"/>
      <c r="M1001" s="27"/>
      <c r="N1001" s="26"/>
      <c r="O1001" s="27"/>
    </row>
    <row r="1002" spans="1:15" s="16" customFormat="1" ht="15" x14ac:dyDescent="0.2">
      <c r="A1002" s="75"/>
      <c r="B1002" s="117" t="s">
        <v>38</v>
      </c>
      <c r="C1002" s="73"/>
      <c r="D1002" s="73"/>
      <c r="E1002" s="58"/>
      <c r="F1002" s="73"/>
      <c r="G1002" s="73"/>
      <c r="H1002" s="75"/>
      <c r="I1002" s="110"/>
      <c r="J1002" s="27"/>
      <c r="K1002" s="27"/>
      <c r="L1002" s="107"/>
      <c r="M1002" s="27"/>
      <c r="N1002" s="26"/>
      <c r="O1002" s="27"/>
    </row>
    <row r="1003" spans="1:15" s="16" customFormat="1" ht="15" x14ac:dyDescent="0.2">
      <c r="A1003" s="75"/>
      <c r="B1003" s="117" t="s">
        <v>38</v>
      </c>
      <c r="C1003" s="73"/>
      <c r="D1003" s="73"/>
      <c r="E1003" s="58"/>
      <c r="F1003" s="73"/>
      <c r="G1003" s="73"/>
      <c r="H1003" s="75"/>
      <c r="I1003" s="110"/>
      <c r="J1003" s="27"/>
      <c r="K1003" s="27"/>
      <c r="L1003" s="107"/>
      <c r="M1003" s="27"/>
      <c r="N1003" s="26"/>
      <c r="O1003" s="27"/>
    </row>
    <row r="1004" spans="1:15" s="16" customFormat="1" ht="15" x14ac:dyDescent="0.2">
      <c r="A1004" s="75"/>
      <c r="B1004" s="117" t="s">
        <v>38</v>
      </c>
      <c r="C1004" s="73"/>
      <c r="D1004" s="73"/>
      <c r="E1004" s="58"/>
      <c r="F1004" s="73"/>
      <c r="G1004" s="73"/>
      <c r="H1004" s="75"/>
      <c r="I1004" s="110"/>
      <c r="J1004" s="27"/>
      <c r="K1004" s="27"/>
      <c r="L1004" s="107"/>
      <c r="M1004" s="27"/>
      <c r="N1004" s="26"/>
      <c r="O1004" s="27"/>
    </row>
    <row r="1005" spans="1:15" s="16" customFormat="1" ht="15" x14ac:dyDescent="0.2">
      <c r="A1005" s="75"/>
      <c r="B1005" s="117" t="s">
        <v>38</v>
      </c>
      <c r="C1005" s="73"/>
      <c r="D1005" s="73"/>
      <c r="E1005" s="58"/>
      <c r="F1005" s="73"/>
      <c r="G1005" s="73"/>
      <c r="H1005" s="75"/>
      <c r="I1005" s="110"/>
      <c r="J1005" s="27"/>
      <c r="K1005" s="27"/>
      <c r="L1005" s="107"/>
      <c r="M1005" s="27"/>
      <c r="N1005" s="26"/>
      <c r="O1005" s="27"/>
    </row>
    <row r="1006" spans="1:15" s="16" customFormat="1" ht="15" x14ac:dyDescent="0.2">
      <c r="A1006" s="75"/>
      <c r="B1006" s="117" t="s">
        <v>38</v>
      </c>
      <c r="C1006" s="73"/>
      <c r="D1006" s="73"/>
      <c r="E1006" s="58"/>
      <c r="F1006" s="73"/>
      <c r="G1006" s="73"/>
      <c r="H1006" s="75"/>
      <c r="I1006" s="110"/>
      <c r="J1006" s="27"/>
      <c r="K1006" s="27"/>
      <c r="L1006" s="107"/>
      <c r="M1006" s="27"/>
      <c r="N1006" s="26"/>
      <c r="O1006" s="27"/>
    </row>
    <row r="1007" spans="1:15" s="16" customFormat="1" ht="15" x14ac:dyDescent="0.2">
      <c r="A1007" s="75"/>
      <c r="B1007" s="117" t="s">
        <v>38</v>
      </c>
      <c r="C1007" s="73"/>
      <c r="D1007" s="73"/>
      <c r="E1007" s="58"/>
      <c r="F1007" s="73"/>
      <c r="G1007" s="73"/>
      <c r="H1007" s="75"/>
      <c r="I1007" s="110"/>
      <c r="J1007" s="27"/>
      <c r="K1007" s="27"/>
      <c r="L1007" s="107"/>
      <c r="M1007" s="27"/>
      <c r="N1007" s="26"/>
      <c r="O1007" s="27"/>
    </row>
    <row r="1008" spans="1:15" s="16" customFormat="1" ht="15" x14ac:dyDescent="0.2">
      <c r="A1008" s="75"/>
      <c r="B1008" s="117" t="s">
        <v>38</v>
      </c>
      <c r="C1008" s="73"/>
      <c r="D1008" s="73"/>
      <c r="E1008" s="58"/>
      <c r="F1008" s="73"/>
      <c r="G1008" s="73"/>
      <c r="H1008" s="75"/>
      <c r="I1008" s="110"/>
      <c r="J1008" s="27"/>
      <c r="K1008" s="27"/>
      <c r="L1008" s="107"/>
      <c r="M1008" s="27"/>
      <c r="N1008" s="26"/>
      <c r="O1008" s="27"/>
    </row>
    <row r="1009" spans="1:15" s="16" customFormat="1" ht="15" x14ac:dyDescent="0.2">
      <c r="A1009" s="75"/>
      <c r="B1009" s="117" t="s">
        <v>38</v>
      </c>
      <c r="C1009" s="73"/>
      <c r="D1009" s="73"/>
      <c r="E1009" s="58"/>
      <c r="F1009" s="73"/>
      <c r="G1009" s="73"/>
      <c r="H1009" s="75"/>
      <c r="I1009" s="110"/>
      <c r="J1009" s="27"/>
      <c r="K1009" s="27"/>
      <c r="L1009" s="107"/>
      <c r="M1009" s="27"/>
      <c r="N1009" s="26"/>
      <c r="O1009" s="27"/>
    </row>
    <row r="1010" spans="1:15" s="16" customFormat="1" ht="15" x14ac:dyDescent="0.2">
      <c r="A1010" s="75"/>
      <c r="B1010" s="117" t="s">
        <v>38</v>
      </c>
      <c r="C1010" s="73"/>
      <c r="D1010" s="73"/>
      <c r="E1010" s="58"/>
      <c r="F1010" s="73"/>
      <c r="G1010" s="73"/>
      <c r="H1010" s="75"/>
      <c r="I1010" s="110"/>
      <c r="J1010" s="27"/>
      <c r="K1010" s="27"/>
      <c r="L1010" s="107"/>
      <c r="M1010" s="27"/>
      <c r="N1010" s="26"/>
      <c r="O1010" s="27"/>
    </row>
    <row r="1011" spans="1:15" s="16" customFormat="1" ht="15" x14ac:dyDescent="0.2">
      <c r="A1011" s="75"/>
      <c r="B1011" s="117" t="s">
        <v>38</v>
      </c>
      <c r="C1011" s="73"/>
      <c r="D1011" s="73"/>
      <c r="E1011" s="58"/>
      <c r="F1011" s="73"/>
      <c r="G1011" s="73"/>
      <c r="H1011" s="75"/>
      <c r="I1011" s="110"/>
      <c r="J1011" s="27"/>
      <c r="K1011" s="27"/>
      <c r="L1011" s="107"/>
      <c r="M1011" s="27"/>
      <c r="N1011" s="26"/>
      <c r="O1011" s="27"/>
    </row>
    <row r="1012" spans="1:15" s="16" customFormat="1" ht="15" x14ac:dyDescent="0.2">
      <c r="A1012" s="75"/>
      <c r="B1012" s="117" t="s">
        <v>38</v>
      </c>
      <c r="C1012" s="73"/>
      <c r="D1012" s="73"/>
      <c r="E1012" s="58"/>
      <c r="F1012" s="73"/>
      <c r="G1012" s="73"/>
      <c r="H1012" s="75"/>
      <c r="I1012" s="110"/>
      <c r="J1012" s="27"/>
      <c r="K1012" s="27"/>
      <c r="L1012" s="107"/>
      <c r="M1012" s="27"/>
      <c r="N1012" s="26"/>
      <c r="O1012" s="27"/>
    </row>
    <row r="1013" spans="1:15" s="16" customFormat="1" ht="43.5" customHeight="1" x14ac:dyDescent="0.2">
      <c r="A1013" s="75"/>
      <c r="B1013" s="117" t="s">
        <v>38</v>
      </c>
      <c r="C1013" s="73"/>
      <c r="D1013" s="73"/>
      <c r="E1013" s="58"/>
      <c r="F1013" s="73"/>
      <c r="G1013" s="73"/>
      <c r="H1013" s="75"/>
      <c r="I1013" s="110"/>
      <c r="J1013" s="27"/>
      <c r="K1013" s="27"/>
      <c r="L1013" s="107"/>
      <c r="M1013" s="27"/>
      <c r="N1013" s="26"/>
      <c r="O1013" s="27"/>
    </row>
    <row r="1014" spans="1:15" s="16" customFormat="1" ht="32.25" customHeight="1" x14ac:dyDescent="0.2">
      <c r="A1014" s="75"/>
      <c r="B1014" s="117" t="s">
        <v>38</v>
      </c>
      <c r="C1014" s="73"/>
      <c r="D1014" s="73"/>
      <c r="E1014" s="58"/>
      <c r="F1014" s="73"/>
      <c r="G1014" s="73"/>
      <c r="H1014" s="75"/>
      <c r="I1014" s="110"/>
      <c r="J1014" s="27"/>
      <c r="K1014" s="27"/>
      <c r="L1014" s="107"/>
      <c r="M1014" s="27"/>
      <c r="N1014" s="26"/>
      <c r="O1014" s="27"/>
    </row>
    <row r="1015" spans="1:15" s="16" customFormat="1" ht="32.25" customHeight="1" x14ac:dyDescent="0.2">
      <c r="A1015" s="75"/>
      <c r="B1015" s="117" t="s">
        <v>38</v>
      </c>
      <c r="C1015" s="73"/>
      <c r="D1015" s="73"/>
      <c r="E1015" s="58"/>
      <c r="F1015" s="73"/>
      <c r="G1015" s="73"/>
      <c r="H1015" s="75"/>
      <c r="I1015" s="110"/>
      <c r="J1015" s="27"/>
      <c r="K1015" s="27"/>
      <c r="L1015" s="107"/>
      <c r="M1015" s="27"/>
      <c r="N1015" s="26"/>
      <c r="O1015" s="27"/>
    </row>
    <row r="1016" spans="1:15" s="16" customFormat="1" ht="39" customHeight="1" x14ac:dyDescent="0.2">
      <c r="A1016" s="75"/>
      <c r="B1016" s="117" t="s">
        <v>38</v>
      </c>
      <c r="C1016" s="73"/>
      <c r="D1016" s="73"/>
      <c r="E1016" s="58"/>
      <c r="F1016" s="73"/>
      <c r="G1016" s="73"/>
      <c r="H1016" s="75"/>
      <c r="I1016" s="110"/>
      <c r="J1016" s="27"/>
      <c r="K1016" s="27"/>
      <c r="L1016" s="107"/>
      <c r="M1016" s="27"/>
      <c r="N1016" s="26"/>
      <c r="O1016" s="27"/>
    </row>
    <row r="1017" spans="1:15" s="16" customFormat="1" ht="15" x14ac:dyDescent="0.2">
      <c r="A1017" s="75"/>
      <c r="B1017" s="117" t="s">
        <v>38</v>
      </c>
      <c r="C1017" s="73"/>
      <c r="D1017" s="73"/>
      <c r="E1017" s="58"/>
      <c r="F1017" s="73"/>
      <c r="G1017" s="73"/>
      <c r="H1017" s="75"/>
      <c r="I1017" s="110"/>
      <c r="J1017" s="27"/>
      <c r="K1017" s="27"/>
      <c r="L1017" s="107"/>
      <c r="M1017" s="27"/>
      <c r="N1017" s="26"/>
      <c r="O1017" s="27"/>
    </row>
    <row r="1018" spans="1:15" s="16" customFormat="1" ht="15" x14ac:dyDescent="0.2">
      <c r="A1018" s="75"/>
      <c r="B1018" s="117" t="s">
        <v>38</v>
      </c>
      <c r="C1018" s="73"/>
      <c r="D1018" s="73"/>
      <c r="E1018" s="58"/>
      <c r="F1018" s="73"/>
      <c r="G1018" s="73"/>
      <c r="H1018" s="75"/>
      <c r="I1018" s="110"/>
      <c r="J1018" s="27"/>
      <c r="K1018" s="27"/>
      <c r="L1018" s="107"/>
      <c r="M1018" s="27"/>
      <c r="N1018" s="26"/>
      <c r="O1018" s="27"/>
    </row>
    <row r="1019" spans="1:15" s="16" customFormat="1" ht="68.25" customHeight="1" x14ac:dyDescent="0.2">
      <c r="A1019" s="75"/>
      <c r="B1019" s="117" t="s">
        <v>38</v>
      </c>
      <c r="C1019" s="73"/>
      <c r="D1019" s="73"/>
      <c r="E1019" s="58"/>
      <c r="F1019" s="73"/>
      <c r="G1019" s="73"/>
      <c r="H1019" s="75"/>
      <c r="I1019" s="110"/>
      <c r="J1019" s="27"/>
      <c r="K1019" s="27"/>
      <c r="L1019" s="107"/>
      <c r="M1019" s="27"/>
      <c r="N1019" s="26"/>
      <c r="O1019" s="27"/>
    </row>
    <row r="1020" spans="1:15" s="16" customFormat="1" ht="15" x14ac:dyDescent="0.2">
      <c r="A1020" s="78"/>
      <c r="B1020" s="301" t="s">
        <v>38</v>
      </c>
      <c r="C1020" s="73"/>
      <c r="D1020" s="148"/>
      <c r="E1020" s="303"/>
      <c r="F1020" s="73"/>
      <c r="G1020" s="74"/>
      <c r="H1020" s="75"/>
      <c r="I1020" s="87"/>
      <c r="J1020" s="108"/>
      <c r="K1020" s="108"/>
      <c r="L1020" s="147"/>
      <c r="M1020" s="185"/>
      <c r="N1020" s="307"/>
      <c r="O1020" s="185"/>
    </row>
  </sheetData>
  <sheetProtection formatCells="0" formatColumns="0" formatRows="0" insertColumns="0" insertRows="0" insertHyperlinks="0" deleteColumns="0" deleteRows="0" sort="0" autoFilter="0" pivotTables="0"/>
  <protectedRanges>
    <protectedRange sqref="C1:AN1048576" name="RC_demais colunas"/>
    <protectedRange sqref="A2:A1048576" name="RC_UR"/>
  </protectedRanges>
  <autoFilter ref="A1:O1020" xr:uid="{00000000-0009-0000-0000-000002000000}">
    <sortState xmlns:xlrd2="http://schemas.microsoft.com/office/spreadsheetml/2017/richdata2" ref="A2:O1020">
      <sortCondition ref="E1:E1020"/>
    </sortState>
  </autoFilter>
  <customSheetViews>
    <customSheetView guid="{EFB6D5DC-B5CD-4D35-B56B-1850FBDDD077}" filter="1" showAutoFilter="1">
      <pageMargins left="0" right="0" top="0" bottom="0" header="0" footer="0"/>
      <autoFilter ref="A1:A1000" xr:uid="{9B03B622-3C2F-480C-B7A6-8BED69BC3AD8}"/>
    </customSheetView>
  </customSheetViews>
  <dataValidations count="1">
    <dataValidation allowBlank="1" showErrorMessage="1" sqref="N362:N473 N478:N1020 N2:N315" xr:uid="{00000000-0002-0000-0200-000000000000}"/>
  </dataValidations>
  <pageMargins left="0.51181102362204722" right="0.51181102362204722" top="0.78740157480314965" bottom="0.78740157480314965" header="0" footer="0"/>
  <pageSetup paperSize="9" fitToHeight="0" orientation="landscape" r:id="rId1"/>
  <extLst>
    <ext xmlns:x14="http://schemas.microsoft.com/office/spreadsheetml/2009/9/main" uri="{CCE6A557-97BC-4b89-ADB6-D9C93CAAB3DF}">
      <x14:dataValidations xmlns:xm="http://schemas.microsoft.com/office/excel/2006/main" count="8">
        <x14:dataValidation type="list" allowBlank="1" showErrorMessage="1" xr:uid="{00000000-0002-0000-0200-000001000000}">
          <x14:formula1>
            <xm:f>dados!$W$2:$W$4</xm:f>
          </x14:formula1>
          <xm:sqref>K801:K853 K388:K391 K368:K375 K378:K379 K470 K472:K473 K478:K493 K498:K504 K511 K513:K549 K551:K569 K571:K572 K574:K579 K581:K591 K593 K595:K694 K696:K739 K741:K786 K788 K790:K795 K797:K799 K506:K508 K855:K893 K895:K951 K953:K957 K2:K3 K415:K468 K959:K1019</xm:sqref>
        </x14:dataValidation>
        <x14:dataValidation type="list" allowBlank="1" showErrorMessage="1" xr:uid="{00000000-0002-0000-0200-000002000000}">
          <x14:formula1>
            <xm:f>dados!$S$2:$S$3</xm:f>
          </x14:formula1>
          <xm:sqref>J801:K853 J374 J506:K508 K378:K379 K455:K468 J470:K470 J472:K473 J478:K493 J498:K504 J511:K511 J513:K549 J551:K569 J571:K572 J574:K579 J581:K591 J593:K593 J595:K646 J647 J648:K694 J696:K739 J741:K786 J788:K788 J790:K795 J797:K799 J418:J468 J855:K893 J895:K951 J953:K957 J2:K3 J390:J391 K415:K439 K368:K375 J368:J372 K388:K391 J388 J415:J416 J959:K1019</xm:sqref>
        </x14:dataValidation>
        <x14:dataValidation type="list" allowBlank="1" showInputMessage="1" showErrorMessage="1" xr:uid="{00000000-0002-0000-0200-000004000000}">
          <x14:formula1>
            <xm:f>dados!$A$2:$A$24</xm:f>
          </x14:formula1>
          <xm:sqref>E390:E391 E2:E3 E362:E375 E63 E88 E415:E1019</xm:sqref>
        </x14:dataValidation>
        <x14:dataValidation type="list" allowBlank="1" showInputMessage="1" showErrorMessage="1" xr:uid="{00000000-0002-0000-0200-000007000000}">
          <x14:formula1>
            <xm:f>dados!$Q$2:$Q$10</xm:f>
          </x14:formula1>
          <xm:sqref>G2:G3 G363:G1019</xm:sqref>
        </x14:dataValidation>
        <x14:dataValidation type="list" allowBlank="1" showErrorMessage="1" xr:uid="{00000000-0002-0000-0200-000003000000}">
          <x14:formula1>
            <xm:f>dados!$F$2:$F$131</xm:f>
          </x14:formula1>
          <xm:sqref>A2:A1019 A1021:A1048576</xm:sqref>
        </x14:dataValidation>
        <x14:dataValidation type="list" allowBlank="1" showErrorMessage="1" xr:uid="{00000000-0002-0000-0200-000005000000}">
          <x14:formula1>
            <xm:f>dados!$M$2:$M$3</xm:f>
          </x14:formula1>
          <xm:sqref>O2:O1020</xm:sqref>
        </x14:dataValidation>
        <x14:dataValidation type="list" allowBlank="1" showInputMessage="1" showErrorMessage="1" xr:uid="{F3FA119E-FB6B-48FA-89FA-DD2AD192CFD1}">
          <x14:formula1>
            <xm:f>dados!$G$2:$G$156</xm:f>
          </x14:formula1>
          <xm:sqref>B2:B1019 B1021:B1048576</xm:sqref>
        </x14:dataValidation>
        <x14:dataValidation type="list" allowBlank="1" showErrorMessage="1" xr:uid="{00000000-0002-0000-0200-000006000000}">
          <x14:formula1>
            <xm:f>dados!$I$2:$I$14</xm:f>
          </x14:formula1>
          <xm:sqref>M362:M1020 M2:M315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496"/>
  <sheetViews>
    <sheetView workbookViewId="0">
      <pane ySplit="1" topLeftCell="A153" activePane="bottomLeft" state="frozen"/>
      <selection pane="bottomLeft" activeCell="J2" sqref="J2:J149"/>
    </sheetView>
  </sheetViews>
  <sheetFormatPr defaultColWidth="12.625" defaultRowHeight="15.75" customHeight="1" x14ac:dyDescent="0.2"/>
  <cols>
    <col min="1" max="1" width="11.5" customWidth="1"/>
    <col min="2" max="2" width="19.875" style="69" customWidth="1"/>
    <col min="3" max="3" width="115.75" customWidth="1"/>
    <col min="4" max="5" width="16.375" customWidth="1"/>
    <col min="6" max="6" width="17.125" customWidth="1"/>
    <col min="7" max="7" width="21.5" customWidth="1"/>
    <col min="8" max="8" width="19.375" style="15" customWidth="1"/>
    <col min="9" max="9" width="30.375" customWidth="1"/>
    <col min="10" max="10" width="21.75" style="15" customWidth="1"/>
  </cols>
  <sheetData>
    <row r="1" spans="1:10" s="70" customFormat="1" ht="53.25" customHeight="1" x14ac:dyDescent="0.2">
      <c r="A1" s="12" t="s">
        <v>7</v>
      </c>
      <c r="B1" s="13" t="s">
        <v>8</v>
      </c>
      <c r="C1" s="12" t="s">
        <v>9</v>
      </c>
      <c r="D1" s="12" t="s">
        <v>12</v>
      </c>
      <c r="E1" s="12" t="s">
        <v>1463</v>
      </c>
      <c r="F1" s="132" t="s">
        <v>1464</v>
      </c>
      <c r="G1" s="12" t="s">
        <v>1465</v>
      </c>
      <c r="H1" s="4" t="s">
        <v>32</v>
      </c>
      <c r="I1" s="12" t="s">
        <v>33</v>
      </c>
      <c r="J1" s="12" t="s">
        <v>1466</v>
      </c>
    </row>
    <row r="2" spans="1:10" ht="30" x14ac:dyDescent="0.2">
      <c r="A2" s="60" t="s">
        <v>135</v>
      </c>
      <c r="B2" s="294" t="s">
        <v>136</v>
      </c>
      <c r="C2" s="292" t="s">
        <v>1467</v>
      </c>
      <c r="D2" s="46" t="s">
        <v>1468</v>
      </c>
      <c r="E2" s="62">
        <v>45516</v>
      </c>
      <c r="F2" s="62">
        <v>45516</v>
      </c>
      <c r="G2" s="63" t="s">
        <v>1469</v>
      </c>
      <c r="H2" s="64" t="s">
        <v>91</v>
      </c>
      <c r="I2" s="60" t="s">
        <v>120</v>
      </c>
      <c r="J2" s="67" t="s">
        <v>1470</v>
      </c>
    </row>
    <row r="3" spans="1:10" ht="30" x14ac:dyDescent="0.2">
      <c r="A3" s="60"/>
      <c r="B3" s="294"/>
      <c r="C3" s="21" t="s">
        <v>1471</v>
      </c>
      <c r="D3" s="46"/>
      <c r="E3" s="62">
        <v>45163</v>
      </c>
      <c r="F3" s="62"/>
      <c r="G3" s="63" t="s">
        <v>1472</v>
      </c>
      <c r="H3" s="64"/>
      <c r="I3" s="60"/>
      <c r="J3" s="67" t="s">
        <v>1473</v>
      </c>
    </row>
    <row r="4" spans="1:10" ht="30" x14ac:dyDescent="0.2">
      <c r="A4" s="60"/>
      <c r="B4" s="294"/>
      <c r="C4" s="21" t="s">
        <v>1474</v>
      </c>
      <c r="D4" s="46"/>
      <c r="E4" s="62">
        <v>45165</v>
      </c>
      <c r="F4" s="62"/>
      <c r="G4" s="63" t="s">
        <v>1475</v>
      </c>
      <c r="H4" s="64"/>
      <c r="I4" s="60"/>
      <c r="J4" s="67" t="s">
        <v>1476</v>
      </c>
    </row>
    <row r="5" spans="1:10" ht="30" x14ac:dyDescent="0.2">
      <c r="A5" s="60"/>
      <c r="B5" s="294"/>
      <c r="C5" s="21" t="s">
        <v>1477</v>
      </c>
      <c r="D5" s="46"/>
      <c r="E5" s="62">
        <v>45169</v>
      </c>
      <c r="F5" s="62"/>
      <c r="G5" s="63" t="s">
        <v>1478</v>
      </c>
      <c r="H5" s="64"/>
      <c r="I5" s="60"/>
      <c r="J5" s="67" t="s">
        <v>1479</v>
      </c>
    </row>
    <row r="6" spans="1:10" ht="30" x14ac:dyDescent="0.2">
      <c r="A6" s="60"/>
      <c r="B6" s="294"/>
      <c r="C6" s="21" t="s">
        <v>1480</v>
      </c>
      <c r="D6" s="46"/>
      <c r="E6" s="62">
        <v>45172</v>
      </c>
      <c r="F6" s="62"/>
      <c r="G6" s="63" t="s">
        <v>1481</v>
      </c>
      <c r="H6" s="64"/>
      <c r="I6" s="60"/>
      <c r="J6" s="67" t="s">
        <v>1482</v>
      </c>
    </row>
    <row r="7" spans="1:10" ht="30" x14ac:dyDescent="0.2">
      <c r="A7" s="60"/>
      <c r="B7" s="294"/>
      <c r="C7" s="21" t="s">
        <v>1483</v>
      </c>
      <c r="D7" s="46"/>
      <c r="E7" s="62">
        <v>45172</v>
      </c>
      <c r="F7" s="62"/>
      <c r="G7" s="63" t="s">
        <v>1484</v>
      </c>
      <c r="H7" s="64"/>
      <c r="I7" s="60"/>
      <c r="J7" s="67" t="s">
        <v>1485</v>
      </c>
    </row>
    <row r="8" spans="1:10" ht="30" x14ac:dyDescent="0.2">
      <c r="A8" s="60" t="s">
        <v>135</v>
      </c>
      <c r="B8" s="294" t="s">
        <v>136</v>
      </c>
      <c r="C8" s="292" t="s">
        <v>1486</v>
      </c>
      <c r="D8" s="46" t="s">
        <v>1468</v>
      </c>
      <c r="E8" s="62">
        <v>45527</v>
      </c>
      <c r="F8" s="62">
        <v>45527</v>
      </c>
      <c r="G8" s="63" t="s">
        <v>1487</v>
      </c>
      <c r="H8" s="64" t="s">
        <v>91</v>
      </c>
      <c r="I8" s="60" t="s">
        <v>120</v>
      </c>
      <c r="J8" s="67" t="s">
        <v>1488</v>
      </c>
    </row>
    <row r="9" spans="1:10" ht="30" x14ac:dyDescent="0.2">
      <c r="A9" s="60" t="s">
        <v>135</v>
      </c>
      <c r="B9" s="294" t="s">
        <v>136</v>
      </c>
      <c r="C9" s="292" t="s">
        <v>1489</v>
      </c>
      <c r="D9" s="46" t="s">
        <v>1468</v>
      </c>
      <c r="E9" s="62">
        <v>45539</v>
      </c>
      <c r="F9" s="62">
        <v>45539</v>
      </c>
      <c r="G9" s="63" t="s">
        <v>1490</v>
      </c>
      <c r="H9" s="64" t="s">
        <v>91</v>
      </c>
      <c r="I9" s="60" t="s">
        <v>120</v>
      </c>
      <c r="J9" s="67" t="s">
        <v>1491</v>
      </c>
    </row>
    <row r="10" spans="1:10" ht="30" x14ac:dyDescent="0.2">
      <c r="A10" s="60"/>
      <c r="B10" s="294"/>
      <c r="C10" s="21" t="s">
        <v>1492</v>
      </c>
      <c r="D10" s="46"/>
      <c r="E10" s="62">
        <v>45178</v>
      </c>
      <c r="F10" s="62"/>
      <c r="G10" s="63" t="s">
        <v>1493</v>
      </c>
      <c r="H10" s="64"/>
      <c r="I10" s="60"/>
      <c r="J10" s="67" t="s">
        <v>1494</v>
      </c>
    </row>
    <row r="11" spans="1:10" ht="15" x14ac:dyDescent="0.2">
      <c r="A11" s="60"/>
      <c r="B11" s="294"/>
      <c r="C11" s="21" t="s">
        <v>1495</v>
      </c>
      <c r="D11" s="46"/>
      <c r="E11" s="62">
        <v>45178</v>
      </c>
      <c r="F11" s="62"/>
      <c r="G11" s="63" t="s">
        <v>1496</v>
      </c>
      <c r="H11" s="64"/>
      <c r="I11" s="60"/>
      <c r="J11" s="67" t="s">
        <v>1497</v>
      </c>
    </row>
    <row r="12" spans="1:10" ht="30" x14ac:dyDescent="0.2">
      <c r="A12" s="60"/>
      <c r="B12" s="294"/>
      <c r="C12" s="21" t="s">
        <v>1498</v>
      </c>
      <c r="D12" s="46"/>
      <c r="E12" s="62">
        <v>45180</v>
      </c>
      <c r="F12" s="62"/>
      <c r="G12" s="63" t="s">
        <v>1499</v>
      </c>
      <c r="H12" s="64"/>
      <c r="I12" s="60"/>
      <c r="J12" s="67" t="s">
        <v>1500</v>
      </c>
    </row>
    <row r="13" spans="1:10" ht="30" x14ac:dyDescent="0.2">
      <c r="A13" s="60"/>
      <c r="B13" s="294"/>
      <c r="C13" s="21" t="s">
        <v>1501</v>
      </c>
      <c r="D13" s="46"/>
      <c r="E13" s="62">
        <v>45182</v>
      </c>
      <c r="F13" s="62"/>
      <c r="G13" s="63" t="s">
        <v>1502</v>
      </c>
      <c r="H13" s="64"/>
      <c r="I13" s="60"/>
      <c r="J13" s="67" t="s">
        <v>1503</v>
      </c>
    </row>
    <row r="14" spans="1:10" ht="30" x14ac:dyDescent="0.2">
      <c r="A14" s="60"/>
      <c r="B14" s="294"/>
      <c r="C14" s="21" t="s">
        <v>1504</v>
      </c>
      <c r="D14" s="46"/>
      <c r="E14" s="62">
        <v>45185</v>
      </c>
      <c r="F14" s="62"/>
      <c r="G14" s="63" t="s">
        <v>1505</v>
      </c>
      <c r="H14" s="64"/>
      <c r="I14" s="60"/>
      <c r="J14" s="67" t="s">
        <v>1506</v>
      </c>
    </row>
    <row r="15" spans="1:10" ht="45" x14ac:dyDescent="0.2">
      <c r="A15" s="60"/>
      <c r="B15" s="294"/>
      <c r="C15" s="21" t="s">
        <v>1507</v>
      </c>
      <c r="D15" s="46"/>
      <c r="E15" s="62">
        <v>45190</v>
      </c>
      <c r="F15" s="62"/>
      <c r="G15" s="63" t="s">
        <v>1508</v>
      </c>
      <c r="H15" s="64"/>
      <c r="I15" s="60"/>
      <c r="J15" s="67" t="s">
        <v>1509</v>
      </c>
    </row>
    <row r="16" spans="1:10" ht="30" x14ac:dyDescent="0.2">
      <c r="A16" s="60"/>
      <c r="B16" s="294"/>
      <c r="C16" s="21" t="s">
        <v>1510</v>
      </c>
      <c r="D16" s="46"/>
      <c r="E16" s="62">
        <v>45197</v>
      </c>
      <c r="F16" s="62"/>
      <c r="G16" s="63" t="s">
        <v>1511</v>
      </c>
      <c r="H16" s="64"/>
      <c r="I16" s="60"/>
      <c r="J16" s="67" t="s">
        <v>1512</v>
      </c>
    </row>
    <row r="17" spans="1:10" ht="30" x14ac:dyDescent="0.2">
      <c r="A17" s="60"/>
      <c r="B17" s="294"/>
      <c r="C17" s="21" t="s">
        <v>1513</v>
      </c>
      <c r="D17" s="46"/>
      <c r="E17" s="62">
        <v>45199</v>
      </c>
      <c r="F17" s="62"/>
      <c r="G17" s="63" t="s">
        <v>1514</v>
      </c>
      <c r="H17" s="64"/>
      <c r="I17" s="60"/>
      <c r="J17" s="67" t="s">
        <v>1515</v>
      </c>
    </row>
    <row r="18" spans="1:10" ht="30" x14ac:dyDescent="0.2">
      <c r="A18" s="60" t="s">
        <v>135</v>
      </c>
      <c r="B18" s="294" t="s">
        <v>136</v>
      </c>
      <c r="C18" s="292" t="s">
        <v>1516</v>
      </c>
      <c r="D18" s="46" t="s">
        <v>1468</v>
      </c>
      <c r="E18" s="62">
        <v>45539</v>
      </c>
      <c r="F18" s="62">
        <v>45539</v>
      </c>
      <c r="G18" s="63" t="s">
        <v>1517</v>
      </c>
      <c r="H18" s="64" t="s">
        <v>91</v>
      </c>
      <c r="I18" s="60" t="s">
        <v>120</v>
      </c>
      <c r="J18" s="67" t="s">
        <v>1518</v>
      </c>
    </row>
    <row r="19" spans="1:10" ht="15" x14ac:dyDescent="0.2">
      <c r="A19" s="60"/>
      <c r="B19" s="294"/>
      <c r="C19" s="21" t="s">
        <v>1519</v>
      </c>
      <c r="D19" s="46"/>
      <c r="E19" s="62">
        <v>45211</v>
      </c>
      <c r="F19" s="62"/>
      <c r="G19" s="63" t="s">
        <v>1520</v>
      </c>
      <c r="H19" s="64"/>
      <c r="I19" s="60"/>
      <c r="J19" s="67" t="s">
        <v>1521</v>
      </c>
    </row>
    <row r="20" spans="1:10" ht="30" x14ac:dyDescent="0.2">
      <c r="A20" s="60"/>
      <c r="B20" s="294"/>
      <c r="C20" s="21" t="s">
        <v>1522</v>
      </c>
      <c r="D20" s="46"/>
      <c r="E20" s="62">
        <v>45212</v>
      </c>
      <c r="F20" s="62"/>
      <c r="G20" s="63" t="s">
        <v>1523</v>
      </c>
      <c r="H20" s="64"/>
      <c r="I20" s="60"/>
      <c r="J20" s="67" t="s">
        <v>1524</v>
      </c>
    </row>
    <row r="21" spans="1:10" ht="30" x14ac:dyDescent="0.2">
      <c r="A21" s="60" t="s">
        <v>135</v>
      </c>
      <c r="B21" s="294" t="s">
        <v>136</v>
      </c>
      <c r="C21" s="292" t="s">
        <v>1525</v>
      </c>
      <c r="D21" s="46" t="s">
        <v>1468</v>
      </c>
      <c r="E21" s="62">
        <v>45566</v>
      </c>
      <c r="F21" s="62">
        <v>45566</v>
      </c>
      <c r="G21" s="63" t="s">
        <v>1526</v>
      </c>
      <c r="H21" s="64" t="s">
        <v>91</v>
      </c>
      <c r="I21" s="60" t="s">
        <v>120</v>
      </c>
      <c r="J21" s="67" t="s">
        <v>1527</v>
      </c>
    </row>
    <row r="22" spans="1:10" ht="30" x14ac:dyDescent="0.2">
      <c r="A22" s="60"/>
      <c r="B22" s="294"/>
      <c r="C22" s="21" t="s">
        <v>1528</v>
      </c>
      <c r="D22" s="46"/>
      <c r="E22" s="62">
        <v>45217</v>
      </c>
      <c r="F22" s="62"/>
      <c r="G22" s="63" t="s">
        <v>1529</v>
      </c>
      <c r="H22" s="64"/>
      <c r="I22" s="60"/>
      <c r="J22" s="67" t="s">
        <v>1530</v>
      </c>
    </row>
    <row r="23" spans="1:10" ht="30" x14ac:dyDescent="0.2">
      <c r="A23" s="60"/>
      <c r="B23" s="294"/>
      <c r="C23" s="21" t="s">
        <v>1531</v>
      </c>
      <c r="D23" s="46"/>
      <c r="E23" s="62">
        <v>45220</v>
      </c>
      <c r="F23" s="62"/>
      <c r="G23" s="63" t="s">
        <v>1532</v>
      </c>
      <c r="H23" s="64"/>
      <c r="I23" s="60"/>
      <c r="J23" s="67" t="s">
        <v>1533</v>
      </c>
    </row>
    <row r="24" spans="1:10" ht="30" x14ac:dyDescent="0.2">
      <c r="A24" s="60"/>
      <c r="B24" s="294"/>
      <c r="C24" s="21" t="s">
        <v>1534</v>
      </c>
      <c r="D24" s="46"/>
      <c r="E24" s="62">
        <v>45221</v>
      </c>
      <c r="F24" s="62"/>
      <c r="G24" s="63" t="s">
        <v>1535</v>
      </c>
      <c r="H24" s="64"/>
      <c r="I24" s="60"/>
      <c r="J24" s="67" t="s">
        <v>1536</v>
      </c>
    </row>
    <row r="25" spans="1:10" ht="30" x14ac:dyDescent="0.2">
      <c r="A25" s="60"/>
      <c r="B25" s="294"/>
      <c r="C25" s="21" t="s">
        <v>1537</v>
      </c>
      <c r="D25" s="46"/>
      <c r="E25" s="62">
        <v>45221</v>
      </c>
      <c r="F25" s="62"/>
      <c r="G25" s="63" t="s">
        <v>1538</v>
      </c>
      <c r="H25" s="64"/>
      <c r="I25" s="60"/>
      <c r="J25" s="67" t="s">
        <v>1539</v>
      </c>
    </row>
    <row r="26" spans="1:10" ht="30" x14ac:dyDescent="0.2">
      <c r="A26" s="60"/>
      <c r="B26" s="294"/>
      <c r="C26" s="21" t="s">
        <v>1540</v>
      </c>
      <c r="D26" s="46"/>
      <c r="E26" s="62">
        <v>45227</v>
      </c>
      <c r="F26" s="62"/>
      <c r="G26" s="63" t="s">
        <v>1541</v>
      </c>
      <c r="H26" s="64"/>
      <c r="I26" s="60"/>
      <c r="J26" s="67" t="s">
        <v>1542</v>
      </c>
    </row>
    <row r="27" spans="1:10" ht="30" x14ac:dyDescent="0.2">
      <c r="A27" s="60"/>
      <c r="B27" s="294"/>
      <c r="C27" s="21" t="s">
        <v>1543</v>
      </c>
      <c r="D27" s="46"/>
      <c r="E27" s="62">
        <v>45230</v>
      </c>
      <c r="F27" s="62"/>
      <c r="G27" s="63" t="s">
        <v>1544</v>
      </c>
      <c r="H27" s="64"/>
      <c r="I27" s="60"/>
      <c r="J27" s="67" t="s">
        <v>1545</v>
      </c>
    </row>
    <row r="28" spans="1:10" ht="30" x14ac:dyDescent="0.2">
      <c r="A28" s="60"/>
      <c r="B28" s="294"/>
      <c r="C28" s="21" t="s">
        <v>1546</v>
      </c>
      <c r="D28" s="46"/>
      <c r="E28" s="62">
        <v>45232</v>
      </c>
      <c r="F28" s="62"/>
      <c r="G28" s="63" t="s">
        <v>1547</v>
      </c>
      <c r="H28" s="64"/>
      <c r="I28" s="60"/>
      <c r="J28" s="67" t="s">
        <v>1548</v>
      </c>
    </row>
    <row r="29" spans="1:10" ht="30" x14ac:dyDescent="0.2">
      <c r="A29" s="60"/>
      <c r="B29" s="294"/>
      <c r="C29" s="21" t="s">
        <v>1549</v>
      </c>
      <c r="D29" s="46"/>
      <c r="E29" s="62">
        <v>45233</v>
      </c>
      <c r="F29" s="62"/>
      <c r="G29" s="63" t="s">
        <v>1550</v>
      </c>
      <c r="H29" s="64"/>
      <c r="I29" s="60"/>
      <c r="J29" s="67" t="s">
        <v>1551</v>
      </c>
    </row>
    <row r="30" spans="1:10" ht="30" x14ac:dyDescent="0.2">
      <c r="A30" s="60"/>
      <c r="B30" s="294"/>
      <c r="C30" s="21" t="s">
        <v>1552</v>
      </c>
      <c r="D30" s="46"/>
      <c r="E30" s="62">
        <v>45237</v>
      </c>
      <c r="F30" s="62"/>
      <c r="G30" s="63" t="s">
        <v>1553</v>
      </c>
      <c r="H30" s="64"/>
      <c r="I30" s="60"/>
      <c r="J30" s="67" t="s">
        <v>1554</v>
      </c>
    </row>
    <row r="31" spans="1:10" ht="30" x14ac:dyDescent="0.2">
      <c r="A31" s="60"/>
      <c r="B31" s="294"/>
      <c r="C31" s="21" t="s">
        <v>1555</v>
      </c>
      <c r="D31" s="46"/>
      <c r="E31" s="62">
        <v>45238</v>
      </c>
      <c r="F31" s="62"/>
      <c r="G31" s="63" t="s">
        <v>1556</v>
      </c>
      <c r="H31" s="64"/>
      <c r="I31" s="60"/>
      <c r="J31" s="67" t="s">
        <v>1557</v>
      </c>
    </row>
    <row r="32" spans="1:10" ht="30" x14ac:dyDescent="0.2">
      <c r="A32" s="60"/>
      <c r="B32" s="294"/>
      <c r="C32" s="21" t="s">
        <v>1558</v>
      </c>
      <c r="D32" s="46"/>
      <c r="E32" s="62">
        <v>45238</v>
      </c>
      <c r="F32" s="62"/>
      <c r="G32" s="63" t="s">
        <v>1559</v>
      </c>
      <c r="H32" s="64"/>
      <c r="I32" s="60"/>
      <c r="J32" s="67" t="s">
        <v>1560</v>
      </c>
    </row>
    <row r="33" spans="1:10" ht="45" x14ac:dyDescent="0.2">
      <c r="A33" s="60"/>
      <c r="B33" s="294"/>
      <c r="C33" s="21" t="s">
        <v>1561</v>
      </c>
      <c r="D33" s="46"/>
      <c r="E33" s="62">
        <v>45239</v>
      </c>
      <c r="F33" s="62"/>
      <c r="G33" s="63" t="s">
        <v>1562</v>
      </c>
      <c r="H33" s="64"/>
      <c r="I33" s="60"/>
      <c r="J33" s="67" t="s">
        <v>1563</v>
      </c>
    </row>
    <row r="34" spans="1:10" ht="15" x14ac:dyDescent="0.2">
      <c r="A34" s="60"/>
      <c r="B34" s="294"/>
      <c r="C34" s="21" t="s">
        <v>1564</v>
      </c>
      <c r="D34" s="46"/>
      <c r="E34" s="62">
        <v>45251</v>
      </c>
      <c r="F34" s="62"/>
      <c r="G34" s="63" t="s">
        <v>1565</v>
      </c>
      <c r="H34" s="64"/>
      <c r="I34" s="60"/>
      <c r="J34" s="67" t="s">
        <v>1566</v>
      </c>
    </row>
    <row r="35" spans="1:10" ht="30" x14ac:dyDescent="0.2">
      <c r="A35" s="60"/>
      <c r="B35" s="294"/>
      <c r="C35" s="21" t="s">
        <v>1567</v>
      </c>
      <c r="D35" s="46"/>
      <c r="E35" s="62">
        <v>45254</v>
      </c>
      <c r="F35" s="62"/>
      <c r="G35" s="63" t="s">
        <v>1568</v>
      </c>
      <c r="H35" s="64"/>
      <c r="I35" s="60"/>
      <c r="J35" s="67" t="s">
        <v>1569</v>
      </c>
    </row>
    <row r="36" spans="1:10" ht="30" x14ac:dyDescent="0.2">
      <c r="A36" s="60"/>
      <c r="B36" s="294"/>
      <c r="C36" s="21" t="s">
        <v>1570</v>
      </c>
      <c r="D36" s="46"/>
      <c r="E36" s="62">
        <v>45257</v>
      </c>
      <c r="F36" s="62"/>
      <c r="G36" s="63" t="s">
        <v>1571</v>
      </c>
      <c r="H36" s="64"/>
      <c r="I36" s="60"/>
      <c r="J36" s="67" t="s">
        <v>1572</v>
      </c>
    </row>
    <row r="37" spans="1:10" ht="15" x14ac:dyDescent="0.2">
      <c r="A37" s="60"/>
      <c r="B37" s="294"/>
      <c r="C37" s="21" t="s">
        <v>1573</v>
      </c>
      <c r="D37" s="46"/>
      <c r="E37" s="62">
        <v>45260</v>
      </c>
      <c r="F37" s="62"/>
      <c r="G37" s="63" t="s">
        <v>1574</v>
      </c>
      <c r="H37" s="64"/>
      <c r="I37" s="60"/>
      <c r="J37" s="67" t="s">
        <v>1575</v>
      </c>
    </row>
    <row r="38" spans="1:10" ht="30" x14ac:dyDescent="0.2">
      <c r="A38" s="60"/>
      <c r="B38" s="294"/>
      <c r="C38" s="21" t="s">
        <v>1576</v>
      </c>
      <c r="D38" s="46"/>
      <c r="E38" s="62">
        <v>45264</v>
      </c>
      <c r="F38" s="62"/>
      <c r="G38" s="63" t="s">
        <v>1577</v>
      </c>
      <c r="H38" s="64"/>
      <c r="I38" s="60"/>
      <c r="J38" s="67" t="s">
        <v>1578</v>
      </c>
    </row>
    <row r="39" spans="1:10" ht="30" x14ac:dyDescent="0.2">
      <c r="A39" s="60"/>
      <c r="B39" s="294"/>
      <c r="C39" s="21" t="s">
        <v>1579</v>
      </c>
      <c r="D39" s="46"/>
      <c r="E39" s="62">
        <v>45265</v>
      </c>
      <c r="F39" s="62"/>
      <c r="G39" s="63" t="s">
        <v>1580</v>
      </c>
      <c r="H39" s="64"/>
      <c r="I39" s="60"/>
      <c r="J39" s="67" t="s">
        <v>1581</v>
      </c>
    </row>
    <row r="40" spans="1:10" ht="15" x14ac:dyDescent="0.2">
      <c r="A40" s="60"/>
      <c r="B40" s="294"/>
      <c r="C40" s="21" t="s">
        <v>1582</v>
      </c>
      <c r="D40" s="46"/>
      <c r="E40" s="62">
        <v>45266</v>
      </c>
      <c r="F40" s="62"/>
      <c r="G40" s="63" t="s">
        <v>1583</v>
      </c>
      <c r="H40" s="64"/>
      <c r="I40" s="60"/>
      <c r="J40" s="67" t="s">
        <v>1584</v>
      </c>
    </row>
    <row r="41" spans="1:10" ht="30" x14ac:dyDescent="0.2">
      <c r="A41" s="60"/>
      <c r="B41" s="294"/>
      <c r="C41" s="21" t="s">
        <v>1585</v>
      </c>
      <c r="D41" s="46"/>
      <c r="E41" s="62">
        <v>45270</v>
      </c>
      <c r="F41" s="62"/>
      <c r="G41" s="63" t="s">
        <v>1586</v>
      </c>
      <c r="H41" s="64"/>
      <c r="I41" s="60"/>
      <c r="J41" s="67" t="s">
        <v>1587</v>
      </c>
    </row>
    <row r="42" spans="1:10" ht="30" x14ac:dyDescent="0.2">
      <c r="A42" s="60"/>
      <c r="B42" s="294"/>
      <c r="C42" s="21" t="s">
        <v>1588</v>
      </c>
      <c r="D42" s="46"/>
      <c r="E42" s="62">
        <v>45271</v>
      </c>
      <c r="F42" s="62"/>
      <c r="G42" s="63" t="s">
        <v>1589</v>
      </c>
      <c r="H42" s="64"/>
      <c r="I42" s="60"/>
      <c r="J42" s="67" t="s">
        <v>1590</v>
      </c>
    </row>
    <row r="43" spans="1:10" ht="75" x14ac:dyDescent="0.2">
      <c r="A43" s="60"/>
      <c r="B43" s="294"/>
      <c r="C43" s="21" t="s">
        <v>1591</v>
      </c>
      <c r="D43" s="46"/>
      <c r="E43" s="62">
        <v>45271</v>
      </c>
      <c r="F43" s="62"/>
      <c r="G43" s="63" t="s">
        <v>1562</v>
      </c>
      <c r="H43" s="64"/>
      <c r="I43" s="60"/>
      <c r="J43" s="67" t="s">
        <v>1592</v>
      </c>
    </row>
    <row r="44" spans="1:10" ht="30" x14ac:dyDescent="0.2">
      <c r="A44" s="60"/>
      <c r="B44" s="294"/>
      <c r="C44" s="21" t="s">
        <v>1593</v>
      </c>
      <c r="D44" s="46"/>
      <c r="E44" s="62">
        <v>45272</v>
      </c>
      <c r="F44" s="62"/>
      <c r="G44" s="63" t="s">
        <v>1594</v>
      </c>
      <c r="H44" s="64"/>
      <c r="I44" s="60"/>
      <c r="J44" s="67" t="s">
        <v>1595</v>
      </c>
    </row>
    <row r="45" spans="1:10" ht="30" x14ac:dyDescent="0.2">
      <c r="A45" s="60"/>
      <c r="B45" s="294"/>
      <c r="C45" s="21" t="s">
        <v>1585</v>
      </c>
      <c r="D45" s="46"/>
      <c r="E45" s="62">
        <v>45274</v>
      </c>
      <c r="F45" s="62"/>
      <c r="G45" s="63" t="s">
        <v>1596</v>
      </c>
      <c r="H45" s="64"/>
      <c r="I45" s="60"/>
      <c r="J45" s="67" t="s">
        <v>1597</v>
      </c>
    </row>
    <row r="46" spans="1:10" ht="30" x14ac:dyDescent="0.2">
      <c r="A46" s="60"/>
      <c r="B46" s="294"/>
      <c r="C46" s="21" t="s">
        <v>1585</v>
      </c>
      <c r="D46" s="46"/>
      <c r="E46" s="62">
        <v>45274</v>
      </c>
      <c r="F46" s="62"/>
      <c r="G46" s="63" t="s">
        <v>1598</v>
      </c>
      <c r="H46" s="64"/>
      <c r="I46" s="60"/>
      <c r="J46" s="67" t="s">
        <v>1599</v>
      </c>
    </row>
    <row r="47" spans="1:10" ht="30" x14ac:dyDescent="0.2">
      <c r="A47" s="60"/>
      <c r="B47" s="294"/>
      <c r="C47" s="21" t="s">
        <v>1600</v>
      </c>
      <c r="D47" s="46"/>
      <c r="E47" s="62">
        <v>45276</v>
      </c>
      <c r="F47" s="62"/>
      <c r="G47" s="63" t="s">
        <v>1601</v>
      </c>
      <c r="H47" s="64"/>
      <c r="I47" s="60"/>
      <c r="J47" s="67" t="s">
        <v>1602</v>
      </c>
    </row>
    <row r="48" spans="1:10" ht="30" x14ac:dyDescent="0.2">
      <c r="A48" s="60"/>
      <c r="B48" s="294"/>
      <c r="C48" s="21" t="s">
        <v>1603</v>
      </c>
      <c r="D48" s="46"/>
      <c r="E48" s="62">
        <v>45276</v>
      </c>
      <c r="F48" s="62"/>
      <c r="G48" s="63" t="s">
        <v>1604</v>
      </c>
      <c r="H48" s="64"/>
      <c r="I48" s="60"/>
      <c r="J48" s="67" t="s">
        <v>1605</v>
      </c>
    </row>
    <row r="49" spans="1:10" ht="30" x14ac:dyDescent="0.2">
      <c r="A49" s="60"/>
      <c r="B49" s="294"/>
      <c r="C49" s="21" t="s">
        <v>1606</v>
      </c>
      <c r="D49" s="46"/>
      <c r="E49" s="62">
        <v>45277</v>
      </c>
      <c r="F49" s="62"/>
      <c r="G49" s="63" t="s">
        <v>1562</v>
      </c>
      <c r="H49" s="64"/>
      <c r="I49" s="60"/>
      <c r="J49" s="67" t="s">
        <v>1607</v>
      </c>
    </row>
    <row r="50" spans="1:10" ht="30" x14ac:dyDescent="0.2">
      <c r="A50" s="60"/>
      <c r="B50" s="294"/>
      <c r="C50" s="21" t="s">
        <v>1608</v>
      </c>
      <c r="D50" s="46"/>
      <c r="E50" s="62">
        <v>45277</v>
      </c>
      <c r="F50" s="62"/>
      <c r="G50" s="63" t="s">
        <v>1562</v>
      </c>
      <c r="H50" s="64"/>
      <c r="I50" s="60"/>
      <c r="J50" s="67" t="s">
        <v>1609</v>
      </c>
    </row>
    <row r="51" spans="1:10" ht="30" x14ac:dyDescent="0.2">
      <c r="A51" s="60"/>
      <c r="B51" s="294"/>
      <c r="C51" s="21" t="s">
        <v>1610</v>
      </c>
      <c r="D51" s="46"/>
      <c r="E51" s="62">
        <v>45278</v>
      </c>
      <c r="F51" s="62"/>
      <c r="G51" s="63" t="s">
        <v>1611</v>
      </c>
      <c r="H51" s="64"/>
      <c r="I51" s="60"/>
      <c r="J51" s="67" t="s">
        <v>1612</v>
      </c>
    </row>
    <row r="52" spans="1:10" ht="30" x14ac:dyDescent="0.2">
      <c r="A52" s="60"/>
      <c r="B52" s="294"/>
      <c r="C52" s="21" t="s">
        <v>1613</v>
      </c>
      <c r="D52" s="46"/>
      <c r="E52" s="62">
        <v>45279</v>
      </c>
      <c r="F52" s="62"/>
      <c r="G52" s="63" t="s">
        <v>1614</v>
      </c>
      <c r="H52" s="64"/>
      <c r="I52" s="60"/>
      <c r="J52" s="67" t="s">
        <v>1615</v>
      </c>
    </row>
    <row r="53" spans="1:10" ht="30" x14ac:dyDescent="0.2">
      <c r="A53" s="60"/>
      <c r="B53" s="294"/>
      <c r="C53" s="21" t="s">
        <v>1616</v>
      </c>
      <c r="D53" s="46"/>
      <c r="E53" s="62">
        <v>45291</v>
      </c>
      <c r="F53" s="62"/>
      <c r="G53" s="63" t="s">
        <v>1617</v>
      </c>
      <c r="H53" s="64"/>
      <c r="I53" s="60"/>
      <c r="J53" s="67" t="s">
        <v>1618</v>
      </c>
    </row>
    <row r="54" spans="1:10" ht="15" x14ac:dyDescent="0.2">
      <c r="A54" s="60"/>
      <c r="B54" s="294"/>
      <c r="C54" s="21" t="s">
        <v>1619</v>
      </c>
      <c r="D54" s="46"/>
      <c r="E54" s="62">
        <v>45291</v>
      </c>
      <c r="F54" s="62"/>
      <c r="G54" s="63" t="s">
        <v>1620</v>
      </c>
      <c r="H54" s="64"/>
      <c r="I54" s="60"/>
      <c r="J54" s="67" t="s">
        <v>1621</v>
      </c>
    </row>
    <row r="55" spans="1:10" ht="15" x14ac:dyDescent="0.2">
      <c r="A55" s="60"/>
      <c r="B55" s="294"/>
      <c r="C55" s="21" t="s">
        <v>1622</v>
      </c>
      <c r="D55" s="46"/>
      <c r="E55" s="62">
        <v>45291</v>
      </c>
      <c r="F55" s="62"/>
      <c r="G55" s="63" t="s">
        <v>1623</v>
      </c>
      <c r="H55" s="64"/>
      <c r="I55" s="60"/>
      <c r="J55" s="67" t="s">
        <v>1624</v>
      </c>
    </row>
    <row r="56" spans="1:10" ht="30" x14ac:dyDescent="0.2">
      <c r="A56" s="60"/>
      <c r="B56" s="294"/>
      <c r="C56" s="21" t="s">
        <v>1625</v>
      </c>
      <c r="D56" s="46"/>
      <c r="E56" s="62">
        <v>45291</v>
      </c>
      <c r="F56" s="62"/>
      <c r="G56" s="63" t="s">
        <v>1626</v>
      </c>
      <c r="H56" s="64"/>
      <c r="I56" s="60"/>
      <c r="J56" s="67" t="s">
        <v>1627</v>
      </c>
    </row>
    <row r="57" spans="1:10" ht="30" x14ac:dyDescent="0.2">
      <c r="A57" s="60"/>
      <c r="B57" s="294"/>
      <c r="C57" s="21" t="s">
        <v>1628</v>
      </c>
      <c r="D57" s="46"/>
      <c r="E57" s="62">
        <v>45291</v>
      </c>
      <c r="F57" s="62"/>
      <c r="G57" s="63" t="s">
        <v>1562</v>
      </c>
      <c r="H57" s="64"/>
      <c r="I57" s="60"/>
      <c r="J57" s="67" t="s">
        <v>1629</v>
      </c>
    </row>
    <row r="58" spans="1:10" ht="30" x14ac:dyDescent="0.2">
      <c r="A58" s="60"/>
      <c r="B58" s="294"/>
      <c r="C58" s="21" t="s">
        <v>1630</v>
      </c>
      <c r="D58" s="46"/>
      <c r="E58" s="62">
        <v>45300</v>
      </c>
      <c r="F58" s="62"/>
      <c r="G58" s="63" t="s">
        <v>1631</v>
      </c>
      <c r="H58" s="64"/>
      <c r="I58" s="60"/>
      <c r="J58" s="67" t="s">
        <v>1632</v>
      </c>
    </row>
    <row r="59" spans="1:10" ht="15" x14ac:dyDescent="0.2">
      <c r="A59" s="60"/>
      <c r="B59" s="294"/>
      <c r="C59" s="21" t="s">
        <v>1633</v>
      </c>
      <c r="D59" s="46"/>
      <c r="E59" s="62">
        <v>45301</v>
      </c>
      <c r="F59" s="62"/>
      <c r="G59" s="63" t="s">
        <v>1562</v>
      </c>
      <c r="H59" s="64"/>
      <c r="I59" s="60"/>
      <c r="J59" s="67" t="s">
        <v>1634</v>
      </c>
    </row>
    <row r="60" spans="1:10" ht="30" x14ac:dyDescent="0.2">
      <c r="A60" s="60"/>
      <c r="B60" s="294"/>
      <c r="C60" s="21" t="s">
        <v>1635</v>
      </c>
      <c r="D60" s="46"/>
      <c r="E60" s="62">
        <v>45311</v>
      </c>
      <c r="F60" s="62"/>
      <c r="G60" s="63" t="s">
        <v>1636</v>
      </c>
      <c r="H60" s="64"/>
      <c r="I60" s="60"/>
      <c r="J60" s="67" t="s">
        <v>1637</v>
      </c>
    </row>
    <row r="61" spans="1:10" ht="30" x14ac:dyDescent="0.2">
      <c r="A61" s="60"/>
      <c r="B61" s="294"/>
      <c r="C61" s="21" t="s">
        <v>1638</v>
      </c>
      <c r="D61" s="46"/>
      <c r="E61" s="62">
        <v>45311</v>
      </c>
      <c r="F61" s="62"/>
      <c r="G61" s="63" t="s">
        <v>1562</v>
      </c>
      <c r="H61" s="64"/>
      <c r="I61" s="60"/>
      <c r="J61" s="67" t="s">
        <v>1639</v>
      </c>
    </row>
    <row r="62" spans="1:10" ht="45" x14ac:dyDescent="0.2">
      <c r="A62" s="60"/>
      <c r="B62" s="294"/>
      <c r="C62" s="21" t="s">
        <v>1640</v>
      </c>
      <c r="D62" s="46"/>
      <c r="E62" s="62">
        <v>45312</v>
      </c>
      <c r="F62" s="62"/>
      <c r="G62" s="63" t="s">
        <v>1562</v>
      </c>
      <c r="H62" s="64"/>
      <c r="I62" s="60"/>
      <c r="J62" s="67" t="s">
        <v>1641</v>
      </c>
    </row>
    <row r="63" spans="1:10" ht="30" x14ac:dyDescent="0.2">
      <c r="A63" s="60"/>
      <c r="B63" s="294"/>
      <c r="C63" s="21" t="s">
        <v>1642</v>
      </c>
      <c r="D63" s="46"/>
      <c r="E63" s="62">
        <v>45315</v>
      </c>
      <c r="F63" s="62"/>
      <c r="G63" s="63" t="s">
        <v>1562</v>
      </c>
      <c r="H63" s="64"/>
      <c r="I63" s="60"/>
      <c r="J63" s="67" t="s">
        <v>1643</v>
      </c>
    </row>
    <row r="64" spans="1:10" ht="30" x14ac:dyDescent="0.2">
      <c r="A64" s="60"/>
      <c r="B64" s="294"/>
      <c r="C64" s="21" t="s">
        <v>1644</v>
      </c>
      <c r="D64" s="46"/>
      <c r="E64" s="62">
        <v>45315</v>
      </c>
      <c r="F64" s="62"/>
      <c r="G64" s="63" t="s">
        <v>1562</v>
      </c>
      <c r="H64" s="64"/>
      <c r="I64" s="60"/>
      <c r="J64" s="67" t="s">
        <v>1645</v>
      </c>
    </row>
    <row r="65" spans="1:10" ht="15" x14ac:dyDescent="0.2">
      <c r="A65" s="60"/>
      <c r="B65" s="294"/>
      <c r="C65" s="21" t="s">
        <v>1646</v>
      </c>
      <c r="D65" s="46"/>
      <c r="E65" s="62">
        <v>45316</v>
      </c>
      <c r="F65" s="62"/>
      <c r="G65" s="63" t="s">
        <v>1562</v>
      </c>
      <c r="H65" s="64"/>
      <c r="I65" s="60"/>
      <c r="J65" s="67" t="s">
        <v>1647</v>
      </c>
    </row>
    <row r="66" spans="1:10" ht="30" x14ac:dyDescent="0.2">
      <c r="A66" s="60"/>
      <c r="B66" s="294"/>
      <c r="C66" s="21" t="s">
        <v>1648</v>
      </c>
      <c r="D66" s="46"/>
      <c r="E66" s="62">
        <v>45317</v>
      </c>
      <c r="F66" s="62"/>
      <c r="G66" s="63" t="s">
        <v>1562</v>
      </c>
      <c r="H66" s="64"/>
      <c r="I66" s="60"/>
      <c r="J66" s="67" t="s">
        <v>1649</v>
      </c>
    </row>
    <row r="67" spans="1:10" ht="30" x14ac:dyDescent="0.2">
      <c r="A67" s="60"/>
      <c r="B67" s="294"/>
      <c r="C67" s="21" t="s">
        <v>1650</v>
      </c>
      <c r="D67" s="46"/>
      <c r="E67" s="62">
        <v>45322</v>
      </c>
      <c r="F67" s="62"/>
      <c r="G67" s="63" t="s">
        <v>1651</v>
      </c>
      <c r="H67" s="64"/>
      <c r="I67" s="60"/>
      <c r="J67" s="67" t="s">
        <v>1652</v>
      </c>
    </row>
    <row r="68" spans="1:10" ht="30" x14ac:dyDescent="0.2">
      <c r="A68" s="60"/>
      <c r="B68" s="294"/>
      <c r="C68" s="21" t="s">
        <v>1653</v>
      </c>
      <c r="D68" s="46"/>
      <c r="E68" s="62">
        <v>45322</v>
      </c>
      <c r="F68" s="62"/>
      <c r="G68" s="63" t="s">
        <v>1654</v>
      </c>
      <c r="H68" s="64"/>
      <c r="I68" s="60"/>
      <c r="J68" s="67" t="s">
        <v>1655</v>
      </c>
    </row>
    <row r="69" spans="1:10" ht="30" x14ac:dyDescent="0.2">
      <c r="A69" s="60"/>
      <c r="B69" s="294"/>
      <c r="C69" s="21" t="s">
        <v>1656</v>
      </c>
      <c r="D69" s="46"/>
      <c r="E69" s="62">
        <v>45322</v>
      </c>
      <c r="F69" s="62"/>
      <c r="G69" s="63" t="s">
        <v>1562</v>
      </c>
      <c r="H69" s="64"/>
      <c r="I69" s="60"/>
      <c r="J69" s="67" t="s">
        <v>1657</v>
      </c>
    </row>
    <row r="70" spans="1:10" ht="30" x14ac:dyDescent="0.2">
      <c r="A70" s="60"/>
      <c r="B70" s="294"/>
      <c r="C70" s="21" t="s">
        <v>1658</v>
      </c>
      <c r="D70" s="46"/>
      <c r="E70" s="62">
        <v>45327</v>
      </c>
      <c r="F70" s="62"/>
      <c r="G70" s="63" t="s">
        <v>1562</v>
      </c>
      <c r="H70" s="64"/>
      <c r="I70" s="60"/>
      <c r="J70" s="67" t="s">
        <v>1659</v>
      </c>
    </row>
    <row r="71" spans="1:10" ht="75" x14ac:dyDescent="0.2">
      <c r="A71" s="60"/>
      <c r="B71" s="294"/>
      <c r="C71" s="21" t="s">
        <v>1660</v>
      </c>
      <c r="D71" s="46"/>
      <c r="E71" s="62">
        <v>45327</v>
      </c>
      <c r="F71" s="62"/>
      <c r="G71" s="63" t="s">
        <v>1562</v>
      </c>
      <c r="H71" s="64"/>
      <c r="I71" s="60"/>
      <c r="J71" s="67" t="s">
        <v>1661</v>
      </c>
    </row>
    <row r="72" spans="1:10" ht="30" x14ac:dyDescent="0.2">
      <c r="A72" s="60"/>
      <c r="B72" s="294"/>
      <c r="C72" s="21" t="s">
        <v>1662</v>
      </c>
      <c r="D72" s="46"/>
      <c r="E72" s="62">
        <v>45330</v>
      </c>
      <c r="F72" s="62"/>
      <c r="G72" s="63" t="s">
        <v>1663</v>
      </c>
      <c r="H72" s="64"/>
      <c r="I72" s="60"/>
      <c r="J72" s="67" t="s">
        <v>1664</v>
      </c>
    </row>
    <row r="73" spans="1:10" ht="30" x14ac:dyDescent="0.2">
      <c r="A73" s="60"/>
      <c r="B73" s="294"/>
      <c r="C73" s="21" t="s">
        <v>1665</v>
      </c>
      <c r="D73" s="46"/>
      <c r="E73" s="62">
        <v>45332</v>
      </c>
      <c r="F73" s="62"/>
      <c r="G73" s="63" t="s">
        <v>1562</v>
      </c>
      <c r="H73" s="64"/>
      <c r="I73" s="60"/>
      <c r="J73" s="67" t="s">
        <v>1666</v>
      </c>
    </row>
    <row r="74" spans="1:10" ht="30" x14ac:dyDescent="0.2">
      <c r="A74" s="60"/>
      <c r="B74" s="294"/>
      <c r="C74" s="21" t="s">
        <v>1667</v>
      </c>
      <c r="D74" s="46"/>
      <c r="E74" s="62">
        <v>45334</v>
      </c>
      <c r="F74" s="62"/>
      <c r="G74" s="63" t="s">
        <v>1668</v>
      </c>
      <c r="H74" s="64"/>
      <c r="I74" s="60"/>
      <c r="J74" s="67" t="s">
        <v>1669</v>
      </c>
    </row>
    <row r="75" spans="1:10" ht="30" x14ac:dyDescent="0.2">
      <c r="A75" s="60"/>
      <c r="B75" s="294"/>
      <c r="C75" s="21" t="s">
        <v>1670</v>
      </c>
      <c r="D75" s="46"/>
      <c r="E75" s="62">
        <v>45336</v>
      </c>
      <c r="F75" s="62"/>
      <c r="G75" s="63" t="s">
        <v>1671</v>
      </c>
      <c r="H75" s="64"/>
      <c r="I75" s="60"/>
      <c r="J75" s="67" t="s">
        <v>1672</v>
      </c>
    </row>
    <row r="76" spans="1:10" ht="30" x14ac:dyDescent="0.2">
      <c r="A76" s="60"/>
      <c r="B76" s="294"/>
      <c r="C76" s="21" t="s">
        <v>1673</v>
      </c>
      <c r="D76" s="46"/>
      <c r="E76" s="62">
        <v>45341</v>
      </c>
      <c r="F76" s="62"/>
      <c r="G76" s="63" t="s">
        <v>1674</v>
      </c>
      <c r="H76" s="64"/>
      <c r="I76" s="60"/>
      <c r="J76" s="67" t="s">
        <v>1675</v>
      </c>
    </row>
    <row r="77" spans="1:10" ht="30" x14ac:dyDescent="0.2">
      <c r="A77" s="60"/>
      <c r="B77" s="294"/>
      <c r="C77" s="21" t="s">
        <v>1676</v>
      </c>
      <c r="D77" s="46"/>
      <c r="E77" s="62">
        <v>45343</v>
      </c>
      <c r="F77" s="62"/>
      <c r="G77" s="63" t="s">
        <v>1677</v>
      </c>
      <c r="H77" s="64"/>
      <c r="I77" s="60"/>
      <c r="J77" s="67" t="s">
        <v>1678</v>
      </c>
    </row>
    <row r="78" spans="1:10" ht="30" x14ac:dyDescent="0.2">
      <c r="A78" s="60"/>
      <c r="B78" s="294"/>
      <c r="C78" s="21" t="s">
        <v>1679</v>
      </c>
      <c r="D78" s="46"/>
      <c r="E78" s="62">
        <v>45343</v>
      </c>
      <c r="F78" s="62"/>
      <c r="G78" s="63" t="s">
        <v>1562</v>
      </c>
      <c r="H78" s="64"/>
      <c r="I78" s="60"/>
      <c r="J78" s="67" t="s">
        <v>1680</v>
      </c>
    </row>
    <row r="79" spans="1:10" ht="30" x14ac:dyDescent="0.2">
      <c r="A79" s="60"/>
      <c r="B79" s="294"/>
      <c r="C79" s="21" t="s">
        <v>1681</v>
      </c>
      <c r="D79" s="46"/>
      <c r="E79" s="62">
        <v>45344</v>
      </c>
      <c r="F79" s="62"/>
      <c r="G79" s="63" t="s">
        <v>1562</v>
      </c>
      <c r="H79" s="64"/>
      <c r="I79" s="60"/>
      <c r="J79" s="67" t="s">
        <v>1682</v>
      </c>
    </row>
    <row r="80" spans="1:10" ht="30" x14ac:dyDescent="0.2">
      <c r="A80" s="60"/>
      <c r="B80" s="294"/>
      <c r="C80" s="21" t="s">
        <v>1683</v>
      </c>
      <c r="D80" s="46"/>
      <c r="E80" s="62">
        <v>45345</v>
      </c>
      <c r="F80" s="62"/>
      <c r="G80" s="63" t="s">
        <v>1562</v>
      </c>
      <c r="H80" s="64"/>
      <c r="I80" s="60"/>
      <c r="J80" s="67" t="s">
        <v>1684</v>
      </c>
    </row>
    <row r="81" spans="1:10" ht="15" x14ac:dyDescent="0.2">
      <c r="A81" s="60"/>
      <c r="B81" s="294"/>
      <c r="C81" s="21" t="s">
        <v>1685</v>
      </c>
      <c r="D81" s="46"/>
      <c r="E81" s="62">
        <v>45345</v>
      </c>
      <c r="F81" s="62"/>
      <c r="G81" s="63" t="s">
        <v>1562</v>
      </c>
      <c r="H81" s="64"/>
      <c r="I81" s="60"/>
      <c r="J81" s="67" t="s">
        <v>1686</v>
      </c>
    </row>
    <row r="82" spans="1:10" ht="30" x14ac:dyDescent="0.2">
      <c r="A82" s="60"/>
      <c r="B82" s="294"/>
      <c r="C82" s="21" t="s">
        <v>1687</v>
      </c>
      <c r="D82" s="46"/>
      <c r="E82" s="62">
        <v>45348</v>
      </c>
      <c r="F82" s="62"/>
      <c r="G82" s="63" t="s">
        <v>1688</v>
      </c>
      <c r="H82" s="64"/>
      <c r="I82" s="60"/>
      <c r="J82" s="67" t="s">
        <v>1689</v>
      </c>
    </row>
    <row r="83" spans="1:10" ht="60" x14ac:dyDescent="0.2">
      <c r="A83" s="60"/>
      <c r="B83" s="294"/>
      <c r="C83" s="21" t="s">
        <v>1690</v>
      </c>
      <c r="D83" s="46"/>
      <c r="E83" s="62">
        <v>45357</v>
      </c>
      <c r="F83" s="62"/>
      <c r="G83" s="63"/>
      <c r="H83" s="64"/>
      <c r="I83" s="60"/>
      <c r="J83" s="67" t="s">
        <v>1691</v>
      </c>
    </row>
    <row r="84" spans="1:10" ht="30" x14ac:dyDescent="0.2">
      <c r="A84" s="60"/>
      <c r="B84" s="294"/>
      <c r="C84" s="21" t="s">
        <v>1692</v>
      </c>
      <c r="D84" s="46"/>
      <c r="E84" s="62">
        <v>45363</v>
      </c>
      <c r="F84" s="62"/>
      <c r="G84" s="63"/>
      <c r="H84" s="64"/>
      <c r="I84" s="60"/>
      <c r="J84" s="67" t="s">
        <v>1693</v>
      </c>
    </row>
    <row r="85" spans="1:10" ht="30" x14ac:dyDescent="0.2">
      <c r="A85" s="68"/>
      <c r="B85" s="295"/>
      <c r="C85" s="21" t="s">
        <v>1694</v>
      </c>
      <c r="D85" s="46"/>
      <c r="E85" s="62">
        <v>45364</v>
      </c>
      <c r="F85" s="62"/>
      <c r="G85" s="63"/>
      <c r="H85" s="64"/>
      <c r="I85" s="60"/>
      <c r="J85" s="67" t="s">
        <v>1695</v>
      </c>
    </row>
    <row r="86" spans="1:10" ht="30" x14ac:dyDescent="0.2">
      <c r="A86" s="11"/>
      <c r="B86" s="296"/>
      <c r="C86" s="293" t="s">
        <v>1696</v>
      </c>
      <c r="D86" s="46"/>
      <c r="E86" s="62">
        <v>45366</v>
      </c>
      <c r="F86" s="62"/>
      <c r="G86" s="63" t="s">
        <v>1697</v>
      </c>
      <c r="H86" s="64"/>
      <c r="I86" s="60"/>
      <c r="J86" s="67" t="s">
        <v>1698</v>
      </c>
    </row>
    <row r="87" spans="1:10" ht="15" x14ac:dyDescent="0.2">
      <c r="A87" s="106"/>
      <c r="B87" s="297"/>
      <c r="C87" s="21" t="s">
        <v>1699</v>
      </c>
      <c r="D87" s="46"/>
      <c r="E87" s="62">
        <v>45372</v>
      </c>
      <c r="F87" s="62"/>
      <c r="G87" s="63"/>
      <c r="H87" s="64"/>
      <c r="I87" s="60"/>
      <c r="J87" s="67" t="s">
        <v>1700</v>
      </c>
    </row>
    <row r="88" spans="1:10" ht="30" x14ac:dyDescent="0.2">
      <c r="A88" s="60"/>
      <c r="B88" s="294"/>
      <c r="C88" s="21" t="s">
        <v>1701</v>
      </c>
      <c r="D88" s="46"/>
      <c r="E88" s="62">
        <v>45376</v>
      </c>
      <c r="F88" s="62"/>
      <c r="G88" s="63" t="s">
        <v>1702</v>
      </c>
      <c r="H88" s="64"/>
      <c r="I88" s="60"/>
      <c r="J88" s="67" t="s">
        <v>1703</v>
      </c>
    </row>
    <row r="89" spans="1:10" ht="30" x14ac:dyDescent="0.2">
      <c r="A89" s="60"/>
      <c r="B89" s="294"/>
      <c r="C89" s="21" t="s">
        <v>1704</v>
      </c>
      <c r="D89" s="46"/>
      <c r="E89" s="62">
        <v>45378</v>
      </c>
      <c r="F89" s="62"/>
      <c r="G89" s="63"/>
      <c r="H89" s="64"/>
      <c r="I89" s="60"/>
      <c r="J89" s="67" t="s">
        <v>1705</v>
      </c>
    </row>
    <row r="90" spans="1:10" ht="30" x14ac:dyDescent="0.2">
      <c r="A90" s="60"/>
      <c r="B90" s="294"/>
      <c r="C90" s="21" t="s">
        <v>1706</v>
      </c>
      <c r="D90" s="46"/>
      <c r="E90" s="62">
        <v>45382</v>
      </c>
      <c r="F90" s="62"/>
      <c r="G90" s="63" t="s">
        <v>1707</v>
      </c>
      <c r="H90" s="64"/>
      <c r="I90" s="60"/>
      <c r="J90" s="67" t="s">
        <v>1708</v>
      </c>
    </row>
    <row r="91" spans="1:10" ht="30" x14ac:dyDescent="0.2">
      <c r="A91" s="60"/>
      <c r="B91" s="294"/>
      <c r="C91" s="21" t="s">
        <v>1709</v>
      </c>
      <c r="D91" s="46"/>
      <c r="E91" s="62">
        <v>45385</v>
      </c>
      <c r="F91" s="62"/>
      <c r="G91" s="63" t="s">
        <v>1710</v>
      </c>
      <c r="H91" s="64"/>
      <c r="I91" s="60"/>
      <c r="J91" s="67" t="s">
        <v>1711</v>
      </c>
    </row>
    <row r="92" spans="1:10" ht="30" x14ac:dyDescent="0.2">
      <c r="A92" s="60"/>
      <c r="B92" s="294"/>
      <c r="C92" s="21" t="s">
        <v>1712</v>
      </c>
      <c r="D92" s="46"/>
      <c r="E92" s="62">
        <v>45394</v>
      </c>
      <c r="F92" s="62"/>
      <c r="G92" s="63" t="s">
        <v>1713</v>
      </c>
      <c r="H92" s="64"/>
      <c r="I92" s="60"/>
      <c r="J92" s="67" t="s">
        <v>1714</v>
      </c>
    </row>
    <row r="93" spans="1:10" ht="30" x14ac:dyDescent="0.2">
      <c r="A93" s="60"/>
      <c r="B93" s="294"/>
      <c r="C93" s="21" t="s">
        <v>1715</v>
      </c>
      <c r="D93" s="46"/>
      <c r="E93" s="62">
        <v>45406</v>
      </c>
      <c r="F93" s="62"/>
      <c r="G93" s="63" t="s">
        <v>1716</v>
      </c>
      <c r="H93" s="64"/>
      <c r="I93" s="60"/>
      <c r="J93" s="67" t="s">
        <v>1717</v>
      </c>
    </row>
    <row r="94" spans="1:10" ht="45" x14ac:dyDescent="0.2">
      <c r="A94" s="60"/>
      <c r="B94" s="294"/>
      <c r="C94" s="21" t="s">
        <v>1718</v>
      </c>
      <c r="D94" s="46"/>
      <c r="E94" s="62">
        <v>45413</v>
      </c>
      <c r="F94" s="62"/>
      <c r="G94" s="63"/>
      <c r="H94" s="64"/>
      <c r="I94" s="60"/>
      <c r="J94" s="67" t="s">
        <v>1719</v>
      </c>
    </row>
    <row r="95" spans="1:10" ht="30" x14ac:dyDescent="0.2">
      <c r="A95" s="60"/>
      <c r="B95" s="294"/>
      <c r="C95" s="21" t="s">
        <v>1720</v>
      </c>
      <c r="D95" s="46"/>
      <c r="E95" s="62">
        <v>45423</v>
      </c>
      <c r="F95" s="62"/>
      <c r="G95" s="63"/>
      <c r="H95" s="64"/>
      <c r="I95" s="60"/>
      <c r="J95" s="67" t="s">
        <v>1721</v>
      </c>
    </row>
    <row r="96" spans="1:10" ht="30" x14ac:dyDescent="0.2">
      <c r="A96" s="60"/>
      <c r="B96" s="294"/>
      <c r="C96" s="21" t="s">
        <v>1722</v>
      </c>
      <c r="D96" s="46"/>
      <c r="E96" s="62">
        <v>45424</v>
      </c>
      <c r="F96" s="62"/>
      <c r="G96" s="63" t="s">
        <v>1723</v>
      </c>
      <c r="H96" s="64"/>
      <c r="I96" s="60"/>
      <c r="J96" s="67" t="s">
        <v>1724</v>
      </c>
    </row>
    <row r="97" spans="1:10" ht="30" x14ac:dyDescent="0.2">
      <c r="A97" s="60"/>
      <c r="B97" s="294"/>
      <c r="C97" s="21" t="s">
        <v>1725</v>
      </c>
      <c r="D97" s="46"/>
      <c r="E97" s="62">
        <v>45424</v>
      </c>
      <c r="F97" s="62"/>
      <c r="G97" s="63" t="s">
        <v>1726</v>
      </c>
      <c r="H97" s="64"/>
      <c r="I97" s="60"/>
      <c r="J97" s="67" t="s">
        <v>1727</v>
      </c>
    </row>
    <row r="98" spans="1:10" ht="30" x14ac:dyDescent="0.2">
      <c r="A98" s="60"/>
      <c r="B98" s="294"/>
      <c r="C98" s="21" t="s">
        <v>1728</v>
      </c>
      <c r="D98" s="46"/>
      <c r="E98" s="62">
        <v>45425</v>
      </c>
      <c r="F98" s="62"/>
      <c r="G98" s="63" t="s">
        <v>1729</v>
      </c>
      <c r="H98" s="64"/>
      <c r="I98" s="60"/>
      <c r="J98" s="67" t="s">
        <v>1730</v>
      </c>
    </row>
    <row r="99" spans="1:10" ht="30" x14ac:dyDescent="0.2">
      <c r="A99" s="60"/>
      <c r="B99" s="294"/>
      <c r="C99" s="21" t="s">
        <v>1731</v>
      </c>
      <c r="D99" s="46"/>
      <c r="E99" s="62">
        <v>45429</v>
      </c>
      <c r="F99" s="62"/>
      <c r="G99" s="63"/>
      <c r="H99" s="64"/>
      <c r="I99" s="60"/>
      <c r="J99" s="67" t="s">
        <v>1732</v>
      </c>
    </row>
    <row r="100" spans="1:10" ht="30" x14ac:dyDescent="0.2">
      <c r="A100" s="60"/>
      <c r="B100" s="294"/>
      <c r="C100" s="21" t="s">
        <v>1733</v>
      </c>
      <c r="D100" s="46"/>
      <c r="E100" s="62">
        <v>45430</v>
      </c>
      <c r="F100" s="62"/>
      <c r="G100" s="63"/>
      <c r="H100" s="64"/>
      <c r="I100" s="60"/>
      <c r="J100" s="67" t="s">
        <v>1734</v>
      </c>
    </row>
    <row r="101" spans="1:10" ht="30" x14ac:dyDescent="0.2">
      <c r="A101" s="60"/>
      <c r="B101" s="294"/>
      <c r="C101" s="21" t="s">
        <v>1735</v>
      </c>
      <c r="D101" s="46"/>
      <c r="E101" s="62">
        <v>45431</v>
      </c>
      <c r="F101" s="62"/>
      <c r="G101" s="63" t="s">
        <v>1736</v>
      </c>
      <c r="H101" s="64"/>
      <c r="I101" s="60"/>
      <c r="J101" s="67" t="s">
        <v>1737</v>
      </c>
    </row>
    <row r="102" spans="1:10" ht="30" x14ac:dyDescent="0.2">
      <c r="A102" s="60"/>
      <c r="B102" s="294"/>
      <c r="C102" s="21" t="s">
        <v>1738</v>
      </c>
      <c r="D102" s="46"/>
      <c r="E102" s="62">
        <v>45435</v>
      </c>
      <c r="F102" s="62"/>
      <c r="G102" s="63"/>
      <c r="H102" s="64"/>
      <c r="I102" s="60"/>
      <c r="J102" s="67" t="s">
        <v>1739</v>
      </c>
    </row>
    <row r="103" spans="1:10" ht="30" x14ac:dyDescent="0.2">
      <c r="A103" s="60"/>
      <c r="B103" s="294"/>
      <c r="C103" s="21" t="s">
        <v>1740</v>
      </c>
      <c r="D103" s="46"/>
      <c r="E103" s="62">
        <v>45436</v>
      </c>
      <c r="F103" s="62"/>
      <c r="G103" s="63"/>
      <c r="H103" s="64"/>
      <c r="I103" s="60"/>
      <c r="J103" s="67" t="s">
        <v>1741</v>
      </c>
    </row>
    <row r="104" spans="1:10" ht="30" x14ac:dyDescent="0.2">
      <c r="A104" s="60"/>
      <c r="B104" s="294"/>
      <c r="C104" s="21" t="s">
        <v>1608</v>
      </c>
      <c r="D104" s="46"/>
      <c r="E104" s="62">
        <v>45441</v>
      </c>
      <c r="F104" s="62"/>
      <c r="G104" s="63"/>
      <c r="H104" s="64"/>
      <c r="I104" s="60"/>
      <c r="J104" s="67" t="s">
        <v>1742</v>
      </c>
    </row>
    <row r="105" spans="1:10" ht="30" x14ac:dyDescent="0.2">
      <c r="A105" s="60"/>
      <c r="B105" s="294"/>
      <c r="C105" s="21" t="s">
        <v>1608</v>
      </c>
      <c r="D105" s="46"/>
      <c r="E105" s="62">
        <v>45441</v>
      </c>
      <c r="F105" s="62"/>
      <c r="G105" s="63"/>
      <c r="H105" s="64"/>
      <c r="I105" s="60"/>
      <c r="J105" s="67" t="s">
        <v>1743</v>
      </c>
    </row>
    <row r="106" spans="1:10" ht="30" x14ac:dyDescent="0.2">
      <c r="A106" s="60"/>
      <c r="B106" s="294"/>
      <c r="C106" s="21" t="s">
        <v>1744</v>
      </c>
      <c r="D106" s="46"/>
      <c r="E106" s="62">
        <v>45451</v>
      </c>
      <c r="F106" s="62"/>
      <c r="G106" s="63" t="s">
        <v>1745</v>
      </c>
      <c r="H106" s="64"/>
      <c r="I106" s="60"/>
      <c r="J106" s="67" t="s">
        <v>1746</v>
      </c>
    </row>
    <row r="107" spans="1:10" ht="30" x14ac:dyDescent="0.2">
      <c r="A107" s="60"/>
      <c r="B107" s="294"/>
      <c r="C107" s="21" t="s">
        <v>1747</v>
      </c>
      <c r="D107" s="46"/>
      <c r="E107" s="62">
        <v>45452</v>
      </c>
      <c r="F107" s="62"/>
      <c r="G107" s="63" t="s">
        <v>1748</v>
      </c>
      <c r="H107" s="64"/>
      <c r="I107" s="60"/>
      <c r="J107" s="67" t="s">
        <v>1749</v>
      </c>
    </row>
    <row r="108" spans="1:10" ht="15" x14ac:dyDescent="0.2">
      <c r="A108" s="60"/>
      <c r="B108" s="294"/>
      <c r="C108" s="21" t="s">
        <v>1750</v>
      </c>
      <c r="D108" s="46"/>
      <c r="E108" s="62">
        <v>45454</v>
      </c>
      <c r="F108" s="62"/>
      <c r="G108" s="63"/>
      <c r="H108" s="64"/>
      <c r="I108" s="60"/>
      <c r="J108" s="67" t="s">
        <v>1751</v>
      </c>
    </row>
    <row r="109" spans="1:10" ht="60" x14ac:dyDescent="0.2">
      <c r="A109" s="60"/>
      <c r="B109" s="294"/>
      <c r="C109" s="21" t="s">
        <v>1752</v>
      </c>
      <c r="D109" s="46"/>
      <c r="E109" s="62">
        <v>45456</v>
      </c>
      <c r="F109" s="62"/>
      <c r="G109" s="63" t="s">
        <v>1753</v>
      </c>
      <c r="H109" s="64"/>
      <c r="I109" s="60"/>
      <c r="J109" s="67" t="s">
        <v>1754</v>
      </c>
    </row>
    <row r="110" spans="1:10" ht="60" x14ac:dyDescent="0.2">
      <c r="A110" s="60"/>
      <c r="B110" s="294"/>
      <c r="C110" s="21" t="s">
        <v>1752</v>
      </c>
      <c r="D110" s="46"/>
      <c r="E110" s="62">
        <v>45457</v>
      </c>
      <c r="F110" s="62"/>
      <c r="G110" s="63" t="s">
        <v>1755</v>
      </c>
      <c r="H110" s="64"/>
      <c r="I110" s="60"/>
      <c r="J110" s="67" t="s">
        <v>1756</v>
      </c>
    </row>
    <row r="111" spans="1:10" ht="30" x14ac:dyDescent="0.2">
      <c r="A111" s="60"/>
      <c r="B111" s="294"/>
      <c r="C111" s="21" t="s">
        <v>1757</v>
      </c>
      <c r="D111" s="46"/>
      <c r="E111" s="62">
        <v>45458</v>
      </c>
      <c r="F111" s="62"/>
      <c r="G111" s="63" t="s">
        <v>1758</v>
      </c>
      <c r="H111" s="64"/>
      <c r="I111" s="60"/>
      <c r="J111" s="67" t="s">
        <v>1759</v>
      </c>
    </row>
    <row r="112" spans="1:10" ht="30" x14ac:dyDescent="0.2">
      <c r="A112" s="60"/>
      <c r="B112" s="294"/>
      <c r="C112" s="21" t="s">
        <v>1760</v>
      </c>
      <c r="D112" s="46"/>
      <c r="E112" s="62">
        <v>45458</v>
      </c>
      <c r="F112" s="62"/>
      <c r="G112" s="63"/>
      <c r="H112" s="64"/>
      <c r="I112" s="60"/>
      <c r="J112" s="67" t="s">
        <v>1761</v>
      </c>
    </row>
    <row r="113" spans="1:10" ht="60" x14ac:dyDescent="0.2">
      <c r="A113" s="60"/>
      <c r="B113" s="294"/>
      <c r="C113" s="21" t="s">
        <v>1762</v>
      </c>
      <c r="D113" s="46"/>
      <c r="E113" s="62">
        <v>45459</v>
      </c>
      <c r="F113" s="62"/>
      <c r="G113" s="63"/>
      <c r="H113" s="64"/>
      <c r="I113" s="60"/>
      <c r="J113" s="67" t="s">
        <v>1763</v>
      </c>
    </row>
    <row r="114" spans="1:10" ht="30" x14ac:dyDescent="0.2">
      <c r="A114" s="60"/>
      <c r="B114" s="294"/>
      <c r="C114" s="21" t="s">
        <v>1764</v>
      </c>
      <c r="D114" s="46"/>
      <c r="E114" s="62">
        <v>45460</v>
      </c>
      <c r="F114" s="62"/>
      <c r="G114" s="63" t="s">
        <v>1765</v>
      </c>
      <c r="H114" s="64"/>
      <c r="I114" s="60"/>
      <c r="J114" s="67" t="s">
        <v>1766</v>
      </c>
    </row>
    <row r="115" spans="1:10" ht="30" x14ac:dyDescent="0.2">
      <c r="A115" s="60"/>
      <c r="B115" s="294"/>
      <c r="C115" s="21" t="s">
        <v>1767</v>
      </c>
      <c r="D115" s="46"/>
      <c r="E115" s="62">
        <v>45466</v>
      </c>
      <c r="F115" s="62"/>
      <c r="G115" s="63" t="s">
        <v>1768</v>
      </c>
      <c r="H115" s="64"/>
      <c r="I115" s="60"/>
      <c r="J115" s="67" t="s">
        <v>1769</v>
      </c>
    </row>
    <row r="116" spans="1:10" ht="30" x14ac:dyDescent="0.2">
      <c r="A116" s="60"/>
      <c r="B116" s="294"/>
      <c r="C116" s="21" t="s">
        <v>1770</v>
      </c>
      <c r="D116" s="46"/>
      <c r="E116" s="62">
        <v>45467</v>
      </c>
      <c r="F116" s="62"/>
      <c r="G116" s="63" t="s">
        <v>1771</v>
      </c>
      <c r="H116" s="64"/>
      <c r="I116" s="60"/>
      <c r="J116" s="67" t="s">
        <v>1772</v>
      </c>
    </row>
    <row r="117" spans="1:10" ht="30" x14ac:dyDescent="0.2">
      <c r="A117" s="60"/>
      <c r="B117" s="294"/>
      <c r="C117" s="131" t="s">
        <v>1773</v>
      </c>
      <c r="D117" s="46"/>
      <c r="E117" s="62">
        <v>45467</v>
      </c>
      <c r="F117" s="62"/>
      <c r="G117" s="63" t="s">
        <v>1774</v>
      </c>
      <c r="H117" s="64"/>
      <c r="I117" s="60"/>
      <c r="J117" s="67" t="s">
        <v>1775</v>
      </c>
    </row>
    <row r="118" spans="1:10" ht="30" x14ac:dyDescent="0.2">
      <c r="A118" s="60"/>
      <c r="B118" s="294"/>
      <c r="C118" s="21" t="s">
        <v>1776</v>
      </c>
      <c r="D118" s="46"/>
      <c r="E118" s="65">
        <v>45479</v>
      </c>
      <c r="F118" s="65"/>
      <c r="G118" s="63"/>
      <c r="H118" s="64"/>
      <c r="I118" s="60"/>
      <c r="J118" s="67" t="s">
        <v>1777</v>
      </c>
    </row>
    <row r="119" spans="1:10" ht="30" x14ac:dyDescent="0.2">
      <c r="A119" s="60"/>
      <c r="B119" s="294"/>
      <c r="C119" s="21" t="s">
        <v>1778</v>
      </c>
      <c r="D119" s="46"/>
      <c r="E119" s="65">
        <v>45482</v>
      </c>
      <c r="F119" s="65"/>
      <c r="G119" s="63" t="s">
        <v>1779</v>
      </c>
      <c r="H119" s="64"/>
      <c r="I119" s="60"/>
      <c r="J119" s="67" t="s">
        <v>1780</v>
      </c>
    </row>
    <row r="120" spans="1:10" ht="30" x14ac:dyDescent="0.2">
      <c r="A120" s="60"/>
      <c r="B120" s="294"/>
      <c r="C120" s="21" t="s">
        <v>1781</v>
      </c>
      <c r="D120" s="46"/>
      <c r="E120" s="65">
        <v>45484</v>
      </c>
      <c r="F120" s="65"/>
      <c r="G120" s="63" t="s">
        <v>1782</v>
      </c>
      <c r="H120" s="64"/>
      <c r="I120" s="60"/>
      <c r="J120" s="67" t="s">
        <v>1783</v>
      </c>
    </row>
    <row r="121" spans="1:10" ht="60" x14ac:dyDescent="0.2">
      <c r="A121" s="60"/>
      <c r="B121" s="294"/>
      <c r="C121" s="21" t="s">
        <v>1784</v>
      </c>
      <c r="D121" s="46"/>
      <c r="E121" s="65">
        <v>45486</v>
      </c>
      <c r="F121" s="62"/>
      <c r="G121" s="63"/>
      <c r="H121" s="64"/>
      <c r="I121" s="60"/>
      <c r="J121" s="67" t="s">
        <v>1785</v>
      </c>
    </row>
    <row r="122" spans="1:10" ht="75" x14ac:dyDescent="0.2">
      <c r="A122" s="60"/>
      <c r="B122" s="294"/>
      <c r="C122" s="21" t="s">
        <v>1786</v>
      </c>
      <c r="D122" s="46"/>
      <c r="E122" s="65">
        <v>45490</v>
      </c>
      <c r="F122" s="65"/>
      <c r="G122" s="63"/>
      <c r="H122" s="64"/>
      <c r="I122" s="60"/>
      <c r="J122" s="67" t="s">
        <v>1787</v>
      </c>
    </row>
    <row r="123" spans="1:10" ht="75" x14ac:dyDescent="0.2">
      <c r="A123" s="60"/>
      <c r="B123" s="294"/>
      <c r="C123" s="21" t="s">
        <v>1786</v>
      </c>
      <c r="D123" s="46"/>
      <c r="E123" s="65">
        <v>45490</v>
      </c>
      <c r="F123" s="65"/>
      <c r="G123" s="63"/>
      <c r="H123" s="64"/>
      <c r="I123" s="60"/>
      <c r="J123" s="67" t="s">
        <v>1788</v>
      </c>
    </row>
    <row r="124" spans="1:10" ht="15" x14ac:dyDescent="0.2">
      <c r="A124" s="60"/>
      <c r="B124" s="294"/>
      <c r="C124" s="21" t="s">
        <v>1789</v>
      </c>
      <c r="D124" s="46"/>
      <c r="E124" s="65">
        <v>45493</v>
      </c>
      <c r="F124" s="65"/>
      <c r="G124" s="63"/>
      <c r="H124" s="64"/>
      <c r="I124" s="60"/>
      <c r="J124" s="67" t="s">
        <v>1790</v>
      </c>
    </row>
    <row r="125" spans="1:10" ht="30" x14ac:dyDescent="0.2">
      <c r="A125" s="60"/>
      <c r="B125" s="294"/>
      <c r="C125" s="21" t="s">
        <v>1791</v>
      </c>
      <c r="D125" s="46"/>
      <c r="E125" s="65">
        <v>45504</v>
      </c>
      <c r="F125" s="65"/>
      <c r="G125" s="63" t="s">
        <v>1792</v>
      </c>
      <c r="H125" s="64"/>
      <c r="I125" s="60"/>
      <c r="J125" s="67" t="s">
        <v>1793</v>
      </c>
    </row>
    <row r="126" spans="1:10" ht="30" x14ac:dyDescent="0.2">
      <c r="A126" s="60"/>
      <c r="B126" s="294"/>
      <c r="C126" s="21" t="s">
        <v>1794</v>
      </c>
      <c r="D126" s="66"/>
      <c r="E126" s="65">
        <v>45504</v>
      </c>
      <c r="F126" s="65"/>
      <c r="G126" s="63" t="s">
        <v>1795</v>
      </c>
      <c r="H126" s="64"/>
      <c r="I126" s="60"/>
      <c r="J126" s="67" t="s">
        <v>1796</v>
      </c>
    </row>
    <row r="127" spans="1:10" ht="30" x14ac:dyDescent="0.2">
      <c r="A127" s="60"/>
      <c r="B127" s="294"/>
      <c r="C127" s="21" t="s">
        <v>1797</v>
      </c>
      <c r="D127" s="46"/>
      <c r="E127" s="65">
        <v>45506</v>
      </c>
      <c r="F127" s="65"/>
      <c r="G127" s="63" t="s">
        <v>1798</v>
      </c>
      <c r="H127" s="64"/>
      <c r="I127" s="60"/>
      <c r="J127" s="67" t="s">
        <v>1799</v>
      </c>
    </row>
    <row r="128" spans="1:10" ht="15" x14ac:dyDescent="0.2">
      <c r="A128" s="60"/>
      <c r="B128" s="294"/>
      <c r="C128" s="21" t="s">
        <v>1800</v>
      </c>
      <c r="D128" s="46"/>
      <c r="E128" s="65">
        <v>45507</v>
      </c>
      <c r="F128" s="65"/>
      <c r="G128" s="63"/>
      <c r="H128" s="64"/>
      <c r="I128" s="60"/>
      <c r="J128" s="67" t="s">
        <v>1801</v>
      </c>
    </row>
    <row r="129" spans="1:10" ht="15" x14ac:dyDescent="0.2">
      <c r="A129" s="60"/>
      <c r="B129" s="294"/>
      <c r="C129" s="21" t="s">
        <v>1802</v>
      </c>
      <c r="D129" s="46"/>
      <c r="E129" s="65">
        <v>45510</v>
      </c>
      <c r="F129" s="65"/>
      <c r="G129" s="63"/>
      <c r="H129" s="64"/>
      <c r="I129" s="60"/>
      <c r="J129" s="67" t="s">
        <v>1803</v>
      </c>
    </row>
    <row r="130" spans="1:10" ht="30" x14ac:dyDescent="0.2">
      <c r="A130" s="60" t="s">
        <v>135</v>
      </c>
      <c r="B130" s="294" t="s">
        <v>136</v>
      </c>
      <c r="C130" s="292" t="s">
        <v>1804</v>
      </c>
      <c r="D130" s="46" t="s">
        <v>1805</v>
      </c>
      <c r="E130" s="65">
        <v>45581</v>
      </c>
      <c r="F130" s="65">
        <v>45581</v>
      </c>
      <c r="G130" s="63" t="s">
        <v>1806</v>
      </c>
      <c r="H130" s="64" t="s">
        <v>91</v>
      </c>
      <c r="I130" s="60" t="s">
        <v>120</v>
      </c>
      <c r="J130" s="67" t="s">
        <v>1807</v>
      </c>
    </row>
    <row r="131" spans="1:10" ht="30" x14ac:dyDescent="0.2">
      <c r="A131" s="60"/>
      <c r="B131" s="294"/>
      <c r="C131" s="21" t="s">
        <v>1808</v>
      </c>
      <c r="D131" s="46"/>
      <c r="E131" s="65">
        <v>45522</v>
      </c>
      <c r="F131" s="65"/>
      <c r="G131" s="63" t="s">
        <v>1809</v>
      </c>
      <c r="H131" s="64"/>
      <c r="I131" s="60"/>
      <c r="J131" s="67" t="s">
        <v>1810</v>
      </c>
    </row>
    <row r="132" spans="1:10" ht="15" x14ac:dyDescent="0.2">
      <c r="A132" s="60"/>
      <c r="B132" s="294"/>
      <c r="C132" s="21" t="s">
        <v>1811</v>
      </c>
      <c r="D132" s="46"/>
      <c r="E132" s="65">
        <v>45523</v>
      </c>
      <c r="F132" s="65"/>
      <c r="G132" s="63" t="s">
        <v>1812</v>
      </c>
      <c r="H132" s="64"/>
      <c r="I132" s="60"/>
      <c r="J132" s="67" t="s">
        <v>1813</v>
      </c>
    </row>
    <row r="133" spans="1:10" ht="45" x14ac:dyDescent="0.2">
      <c r="A133" s="60"/>
      <c r="B133" s="294"/>
      <c r="C133" s="21" t="s">
        <v>1814</v>
      </c>
      <c r="D133" s="46"/>
      <c r="E133" s="65">
        <v>45525</v>
      </c>
      <c r="F133" s="65"/>
      <c r="G133" s="63"/>
      <c r="H133" s="64"/>
      <c r="I133" s="60"/>
      <c r="J133" s="67" t="s">
        <v>1815</v>
      </c>
    </row>
    <row r="134" spans="1:10" ht="30" x14ac:dyDescent="0.2">
      <c r="A134" s="60"/>
      <c r="B134" s="294"/>
      <c r="C134" s="21" t="s">
        <v>1816</v>
      </c>
      <c r="D134" s="46"/>
      <c r="E134" s="65">
        <v>45534</v>
      </c>
      <c r="F134" s="65"/>
      <c r="G134" s="63" t="s">
        <v>1817</v>
      </c>
      <c r="H134" s="64"/>
      <c r="I134" s="60"/>
      <c r="J134" s="67" t="s">
        <v>1818</v>
      </c>
    </row>
    <row r="135" spans="1:10" ht="45" x14ac:dyDescent="0.2">
      <c r="A135" s="60"/>
      <c r="B135" s="294"/>
      <c r="C135" s="21" t="s">
        <v>1819</v>
      </c>
      <c r="D135" s="46"/>
      <c r="E135" s="65">
        <v>45535</v>
      </c>
      <c r="F135" s="65"/>
      <c r="G135" s="63"/>
      <c r="H135" s="64"/>
      <c r="I135" s="60"/>
      <c r="J135" s="67" t="s">
        <v>1820</v>
      </c>
    </row>
    <row r="136" spans="1:10" ht="30" x14ac:dyDescent="0.2">
      <c r="A136" s="60"/>
      <c r="B136" s="294"/>
      <c r="C136" s="21" t="s">
        <v>1821</v>
      </c>
      <c r="D136" s="46"/>
      <c r="E136" s="65">
        <v>45549</v>
      </c>
      <c r="F136" s="62"/>
      <c r="G136" s="63" t="s">
        <v>1822</v>
      </c>
      <c r="H136" s="64"/>
      <c r="I136" s="60"/>
      <c r="J136" s="67" t="s">
        <v>1823</v>
      </c>
    </row>
    <row r="137" spans="1:10" ht="30" x14ac:dyDescent="0.2">
      <c r="A137" s="60"/>
      <c r="B137" s="294"/>
      <c r="C137" s="21" t="s">
        <v>1824</v>
      </c>
      <c r="D137" s="46"/>
      <c r="E137" s="65">
        <v>45550</v>
      </c>
      <c r="F137" s="65"/>
      <c r="G137" s="63" t="s">
        <v>1825</v>
      </c>
      <c r="H137" s="64"/>
      <c r="I137" s="60"/>
      <c r="J137" s="63" t="s">
        <v>1826</v>
      </c>
    </row>
    <row r="138" spans="1:10" ht="30" x14ac:dyDescent="0.2">
      <c r="A138" s="60"/>
      <c r="B138" s="294"/>
      <c r="C138" s="21" t="s">
        <v>1827</v>
      </c>
      <c r="D138" s="46"/>
      <c r="E138" s="65">
        <v>45572</v>
      </c>
      <c r="F138" s="65"/>
      <c r="G138" s="63" t="s">
        <v>1828</v>
      </c>
      <c r="H138" s="64"/>
      <c r="I138" s="60"/>
      <c r="J138" s="63" t="s">
        <v>1829</v>
      </c>
    </row>
    <row r="139" spans="1:10" ht="30" x14ac:dyDescent="0.2">
      <c r="A139" s="60"/>
      <c r="B139" s="294"/>
      <c r="C139" s="21" t="s">
        <v>1830</v>
      </c>
      <c r="D139" s="46"/>
      <c r="E139" s="65">
        <v>45572</v>
      </c>
      <c r="F139" s="65"/>
      <c r="G139" s="63" t="s">
        <v>1831</v>
      </c>
      <c r="H139" s="64"/>
      <c r="I139" s="60"/>
      <c r="J139" s="63" t="s">
        <v>1832</v>
      </c>
    </row>
    <row r="140" spans="1:10" ht="30" x14ac:dyDescent="0.2">
      <c r="A140" s="60"/>
      <c r="B140" s="294"/>
      <c r="C140" s="21" t="s">
        <v>1833</v>
      </c>
      <c r="D140" s="46"/>
      <c r="E140" s="65">
        <v>45582</v>
      </c>
      <c r="F140" s="62"/>
      <c r="G140" s="63"/>
      <c r="H140" s="64"/>
      <c r="I140" s="60"/>
      <c r="J140" s="67" t="s">
        <v>1834</v>
      </c>
    </row>
    <row r="141" spans="1:10" ht="45" x14ac:dyDescent="0.2">
      <c r="A141" s="60"/>
      <c r="B141" s="294"/>
      <c r="C141" s="21" t="s">
        <v>1835</v>
      </c>
      <c r="D141" s="46"/>
      <c r="E141" s="65">
        <v>45598</v>
      </c>
      <c r="F141" s="65"/>
      <c r="G141" s="63"/>
      <c r="H141" s="64"/>
      <c r="I141" s="60"/>
      <c r="J141" s="67" t="s">
        <v>1836</v>
      </c>
    </row>
    <row r="142" spans="1:10" ht="45" x14ac:dyDescent="0.2">
      <c r="A142" s="60"/>
      <c r="B142" s="294"/>
      <c r="C142" s="21" t="s">
        <v>1837</v>
      </c>
      <c r="D142" s="46"/>
      <c r="E142" s="65">
        <v>45598</v>
      </c>
      <c r="F142" s="62"/>
      <c r="G142" s="63"/>
      <c r="H142" s="64"/>
      <c r="I142" s="60"/>
      <c r="J142" s="67" t="s">
        <v>1838</v>
      </c>
    </row>
    <row r="143" spans="1:10" ht="30" x14ac:dyDescent="0.2">
      <c r="A143" s="60"/>
      <c r="B143" s="294"/>
      <c r="C143" s="21" t="s">
        <v>1839</v>
      </c>
      <c r="D143" s="46"/>
      <c r="E143" s="65">
        <v>45622</v>
      </c>
      <c r="F143" s="65"/>
      <c r="G143" s="63" t="s">
        <v>1840</v>
      </c>
      <c r="H143" s="64"/>
      <c r="I143" s="60"/>
      <c r="J143" s="63" t="s">
        <v>1841</v>
      </c>
    </row>
    <row r="144" spans="1:10" ht="30" x14ac:dyDescent="0.2">
      <c r="A144" s="60"/>
      <c r="B144" s="294"/>
      <c r="C144" s="21" t="s">
        <v>1842</v>
      </c>
      <c r="D144" s="46"/>
      <c r="E144" s="65">
        <v>45627</v>
      </c>
      <c r="F144" s="65"/>
      <c r="G144" s="63"/>
      <c r="H144" s="64"/>
      <c r="I144" s="60"/>
      <c r="J144" s="63" t="s">
        <v>1843</v>
      </c>
    </row>
    <row r="145" spans="1:10" ht="30" x14ac:dyDescent="0.2">
      <c r="A145" s="60"/>
      <c r="B145" s="294"/>
      <c r="C145" s="21" t="s">
        <v>1844</v>
      </c>
      <c r="D145" s="46"/>
      <c r="E145" s="65">
        <v>45629</v>
      </c>
      <c r="F145" s="65"/>
      <c r="G145" s="63" t="s">
        <v>1845</v>
      </c>
      <c r="H145" s="64"/>
      <c r="I145" s="60"/>
      <c r="J145" s="63" t="s">
        <v>1846</v>
      </c>
    </row>
    <row r="146" spans="1:10" ht="30" x14ac:dyDescent="0.2">
      <c r="A146" s="60"/>
      <c r="B146" s="294"/>
      <c r="C146" s="21" t="s">
        <v>1847</v>
      </c>
      <c r="D146" s="46"/>
      <c r="E146" s="65">
        <v>45634</v>
      </c>
      <c r="F146" s="65"/>
      <c r="G146" s="63" t="s">
        <v>1848</v>
      </c>
      <c r="H146" s="64"/>
      <c r="I146" s="60"/>
      <c r="J146" s="63" t="s">
        <v>1849</v>
      </c>
    </row>
    <row r="147" spans="1:10" ht="30" x14ac:dyDescent="0.2">
      <c r="A147" s="60"/>
      <c r="B147" s="294"/>
      <c r="C147" s="21" t="s">
        <v>1850</v>
      </c>
      <c r="D147" s="46"/>
      <c r="E147" s="65">
        <v>45640</v>
      </c>
      <c r="F147" s="65"/>
      <c r="G147" s="63" t="s">
        <v>1851</v>
      </c>
      <c r="H147" s="64"/>
      <c r="I147" s="60"/>
      <c r="J147" s="63" t="s">
        <v>1852</v>
      </c>
    </row>
    <row r="148" spans="1:10" ht="45" x14ac:dyDescent="0.2">
      <c r="A148" s="60"/>
      <c r="B148" s="294"/>
      <c r="C148" s="21" t="s">
        <v>1853</v>
      </c>
      <c r="D148" s="46"/>
      <c r="E148" s="65">
        <v>45640</v>
      </c>
      <c r="F148" s="65"/>
      <c r="G148" s="63"/>
      <c r="H148" s="64"/>
      <c r="I148" s="60"/>
      <c r="J148" s="63" t="s">
        <v>1854</v>
      </c>
    </row>
    <row r="149" spans="1:10" ht="15" x14ac:dyDescent="0.2">
      <c r="A149" s="60"/>
      <c r="B149" s="294"/>
      <c r="C149" s="21" t="s">
        <v>1855</v>
      </c>
      <c r="D149" s="46"/>
      <c r="E149" s="65">
        <v>45657</v>
      </c>
      <c r="F149" s="65"/>
      <c r="G149" s="63"/>
      <c r="H149" s="64"/>
      <c r="I149" s="60"/>
      <c r="J149" s="63" t="s">
        <v>1856</v>
      </c>
    </row>
    <row r="150" spans="1:10" ht="30" x14ac:dyDescent="0.2">
      <c r="A150" s="60" t="s">
        <v>135</v>
      </c>
      <c r="B150" s="294" t="s">
        <v>136</v>
      </c>
      <c r="C150" s="292" t="s">
        <v>1857</v>
      </c>
      <c r="D150" s="46" t="s">
        <v>1805</v>
      </c>
      <c r="E150" s="65">
        <v>45608</v>
      </c>
      <c r="F150" s="65">
        <v>45608</v>
      </c>
      <c r="G150" s="63"/>
      <c r="H150" s="64" t="s">
        <v>112</v>
      </c>
      <c r="I150" s="60" t="s">
        <v>106</v>
      </c>
      <c r="J150" s="63" t="s">
        <v>1858</v>
      </c>
    </row>
    <row r="151" spans="1:10" ht="30" x14ac:dyDescent="0.2">
      <c r="A151" s="60" t="s">
        <v>135</v>
      </c>
      <c r="B151" s="294" t="s">
        <v>136</v>
      </c>
      <c r="C151" s="292" t="s">
        <v>1859</v>
      </c>
      <c r="D151" s="46" t="s">
        <v>1805</v>
      </c>
      <c r="E151" s="65">
        <v>45607</v>
      </c>
      <c r="F151" s="65">
        <v>45607</v>
      </c>
      <c r="G151" s="63" t="s">
        <v>1860</v>
      </c>
      <c r="H151" s="64" t="s">
        <v>112</v>
      </c>
      <c r="I151" s="60" t="s">
        <v>106</v>
      </c>
      <c r="J151" s="63" t="s">
        <v>1861</v>
      </c>
    </row>
    <row r="152" spans="1:10" ht="30" x14ac:dyDescent="0.2">
      <c r="A152" s="60" t="s">
        <v>135</v>
      </c>
      <c r="B152" s="294" t="s">
        <v>136</v>
      </c>
      <c r="C152" s="292" t="s">
        <v>1862</v>
      </c>
      <c r="D152" s="66" t="s">
        <v>1805</v>
      </c>
      <c r="E152" s="65">
        <v>45561</v>
      </c>
      <c r="F152" s="65">
        <v>45561</v>
      </c>
      <c r="G152" s="63" t="s">
        <v>1863</v>
      </c>
      <c r="H152" s="64" t="s">
        <v>91</v>
      </c>
      <c r="I152" s="60" t="s">
        <v>106</v>
      </c>
      <c r="J152" s="63" t="s">
        <v>1864</v>
      </c>
    </row>
    <row r="153" spans="1:10" ht="30" x14ac:dyDescent="0.2">
      <c r="A153" s="60" t="s">
        <v>135</v>
      </c>
      <c r="B153" s="294" t="s">
        <v>136</v>
      </c>
      <c r="C153" s="292" t="s">
        <v>1865</v>
      </c>
      <c r="D153" s="66" t="s">
        <v>1805</v>
      </c>
      <c r="E153" s="65">
        <v>46706</v>
      </c>
      <c r="F153" s="65">
        <v>46706</v>
      </c>
      <c r="G153" s="63" t="s">
        <v>1866</v>
      </c>
      <c r="H153" s="64" t="s">
        <v>91</v>
      </c>
      <c r="I153" s="60" t="s">
        <v>106</v>
      </c>
      <c r="J153" s="63" t="s">
        <v>1867</v>
      </c>
    </row>
    <row r="154" spans="1:10" ht="30" x14ac:dyDescent="0.2">
      <c r="A154" s="60" t="s">
        <v>135</v>
      </c>
      <c r="B154" s="294" t="s">
        <v>136</v>
      </c>
      <c r="C154" s="292" t="s">
        <v>1868</v>
      </c>
      <c r="D154" s="46" t="s">
        <v>1805</v>
      </c>
      <c r="E154" s="65">
        <v>46702</v>
      </c>
      <c r="F154" s="65">
        <v>46702</v>
      </c>
      <c r="G154" s="63" t="s">
        <v>1869</v>
      </c>
      <c r="H154" s="64" t="s">
        <v>91</v>
      </c>
      <c r="I154" s="60" t="s">
        <v>106</v>
      </c>
      <c r="J154" s="63" t="s">
        <v>1870</v>
      </c>
    </row>
    <row r="155" spans="1:10" ht="30" x14ac:dyDescent="0.2">
      <c r="A155" s="60" t="s">
        <v>135</v>
      </c>
      <c r="B155" s="294" t="s">
        <v>136</v>
      </c>
      <c r="C155" s="292" t="s">
        <v>1871</v>
      </c>
      <c r="D155" s="46" t="s">
        <v>1805</v>
      </c>
      <c r="E155" s="65"/>
      <c r="F155" s="65"/>
      <c r="G155" s="63"/>
      <c r="H155" s="64" t="s">
        <v>126</v>
      </c>
      <c r="I155" s="60" t="s">
        <v>92</v>
      </c>
      <c r="J155" s="63"/>
    </row>
    <row r="156" spans="1:10" ht="15" x14ac:dyDescent="0.2">
      <c r="A156" s="60" t="s">
        <v>1872</v>
      </c>
      <c r="B156" s="294" t="e">
        <f>IF(A156="","",VLOOKUP(A156,dados!$A$1:$B$24,2,FALSE))</f>
        <v>#N/A</v>
      </c>
      <c r="C156" s="21" t="s">
        <v>1873</v>
      </c>
      <c r="D156" s="46" t="s">
        <v>158</v>
      </c>
      <c r="E156" s="65"/>
      <c r="F156" s="65"/>
      <c r="G156" s="63"/>
      <c r="H156" s="64" t="s">
        <v>126</v>
      </c>
      <c r="I156" s="60" t="s">
        <v>81</v>
      </c>
      <c r="J156" s="63" t="s">
        <v>1874</v>
      </c>
    </row>
    <row r="157" spans="1:10" ht="30" x14ac:dyDescent="0.2">
      <c r="A157" s="60" t="s">
        <v>1872</v>
      </c>
      <c r="B157" s="294" t="e">
        <f>IF(A157="","",VLOOKUP(A157,dados!$A$1:$B$24,2,FALSE))</f>
        <v>#N/A</v>
      </c>
      <c r="C157" s="21" t="s">
        <v>1875</v>
      </c>
      <c r="D157" s="46" t="s">
        <v>158</v>
      </c>
      <c r="E157" s="65"/>
      <c r="F157" s="65"/>
      <c r="G157" s="63"/>
      <c r="H157" s="64" t="s">
        <v>112</v>
      </c>
      <c r="I157" s="60" t="s">
        <v>58</v>
      </c>
      <c r="J157" s="63" t="s">
        <v>1876</v>
      </c>
    </row>
    <row r="158" spans="1:10" ht="30" x14ac:dyDescent="0.2">
      <c r="A158" s="60" t="s">
        <v>1872</v>
      </c>
      <c r="B158" s="294" t="e">
        <f>IF(A158="","",VLOOKUP(A158,dados!$A$1:$B$24,2,FALSE))</f>
        <v>#N/A</v>
      </c>
      <c r="C158" s="21" t="s">
        <v>1877</v>
      </c>
      <c r="D158" s="46" t="s">
        <v>158</v>
      </c>
      <c r="E158" s="65"/>
      <c r="F158" s="65"/>
      <c r="G158" s="63"/>
      <c r="H158" s="64" t="s">
        <v>112</v>
      </c>
      <c r="I158" s="60" t="s">
        <v>58</v>
      </c>
      <c r="J158" s="63" t="s">
        <v>1878</v>
      </c>
    </row>
    <row r="159" spans="1:10" ht="30" x14ac:dyDescent="0.2">
      <c r="A159" s="60" t="s">
        <v>1872</v>
      </c>
      <c r="B159" s="294" t="e">
        <f>IF(A159="","",VLOOKUP(A159,dados!$A$1:$B$24,2,FALSE))</f>
        <v>#N/A</v>
      </c>
      <c r="C159" s="21" t="s">
        <v>1879</v>
      </c>
      <c r="D159" s="46" t="s">
        <v>158</v>
      </c>
      <c r="E159" s="65"/>
      <c r="F159" s="65"/>
      <c r="G159" s="63"/>
      <c r="H159" s="64" t="s">
        <v>112</v>
      </c>
      <c r="I159" s="60" t="s">
        <v>58</v>
      </c>
      <c r="J159" s="63" t="s">
        <v>1880</v>
      </c>
    </row>
    <row r="160" spans="1:10" ht="45" x14ac:dyDescent="0.2">
      <c r="A160" s="60" t="s">
        <v>1872</v>
      </c>
      <c r="B160" s="294" t="e">
        <f>IF(A160="","",VLOOKUP(A160,dados!$A$1:$B$24,2,FALSE))</f>
        <v>#N/A</v>
      </c>
      <c r="C160" s="21" t="s">
        <v>1881</v>
      </c>
      <c r="D160" s="46" t="s">
        <v>158</v>
      </c>
      <c r="E160" s="65"/>
      <c r="F160" s="65"/>
      <c r="G160" s="63"/>
      <c r="H160" s="64" t="s">
        <v>112</v>
      </c>
      <c r="I160" s="60" t="s">
        <v>58</v>
      </c>
      <c r="J160" s="63" t="s">
        <v>1882</v>
      </c>
    </row>
    <row r="161" spans="1:10" ht="15.75" customHeight="1" x14ac:dyDescent="0.2">
      <c r="A161" s="60"/>
      <c r="B161" s="61" t="str">
        <f>IF(A161="","",VLOOKUP(A161,dados!$A$1:$B$24,2,FALSE))</f>
        <v/>
      </c>
      <c r="C161" s="46"/>
      <c r="D161" s="46"/>
      <c r="E161" s="65"/>
      <c r="F161" s="65"/>
      <c r="G161" s="63"/>
      <c r="H161" s="64"/>
      <c r="I161" s="60"/>
      <c r="J161" s="63"/>
    </row>
    <row r="162" spans="1:10" ht="15.75" customHeight="1" x14ac:dyDescent="0.2">
      <c r="A162" s="60"/>
      <c r="B162" s="61" t="str">
        <f>IF(A162="","",VLOOKUP(A162,dados!$A$1:$B$24,2,FALSE))</f>
        <v/>
      </c>
      <c r="C162" s="46"/>
      <c r="D162" s="46"/>
      <c r="E162" s="65"/>
      <c r="F162" s="65"/>
      <c r="G162" s="63"/>
      <c r="H162" s="64"/>
      <c r="I162" s="60"/>
      <c r="J162" s="63"/>
    </row>
    <row r="163" spans="1:10" ht="15.75" customHeight="1" x14ac:dyDescent="0.2">
      <c r="A163" s="60"/>
      <c r="B163" s="61" t="str">
        <f>IF(A163="","",VLOOKUP(A163,dados!$A$1:$B$24,2,FALSE))</f>
        <v/>
      </c>
      <c r="C163" s="46"/>
      <c r="D163" s="46"/>
      <c r="E163" s="65"/>
      <c r="F163" s="65"/>
      <c r="G163" s="63"/>
      <c r="H163" s="64"/>
      <c r="I163" s="60"/>
      <c r="J163" s="63"/>
    </row>
    <row r="164" spans="1:10" ht="15.75" customHeight="1" x14ac:dyDescent="0.2">
      <c r="A164" s="60"/>
      <c r="B164" s="61" t="str">
        <f>IF(A164="","",VLOOKUP(A164,dados!$A$1:$B$24,2,FALSE))</f>
        <v/>
      </c>
      <c r="C164" s="46"/>
      <c r="D164" s="46"/>
      <c r="E164" s="65"/>
      <c r="F164" s="65"/>
      <c r="G164" s="63"/>
      <c r="H164" s="64"/>
      <c r="I164" s="60"/>
      <c r="J164" s="63"/>
    </row>
    <row r="165" spans="1:10" ht="15.75" customHeight="1" x14ac:dyDescent="0.2">
      <c r="A165" s="60"/>
      <c r="B165" s="61" t="str">
        <f>IF(A165="","",VLOOKUP(A165,dados!$A$1:$B$24,2,FALSE))</f>
        <v/>
      </c>
      <c r="C165" s="46"/>
      <c r="D165" s="46"/>
      <c r="E165" s="65"/>
      <c r="F165" s="65"/>
      <c r="G165" s="63"/>
      <c r="H165" s="64"/>
      <c r="I165" s="60"/>
      <c r="J165" s="63"/>
    </row>
    <row r="166" spans="1:10" ht="15.75" customHeight="1" x14ac:dyDescent="0.2">
      <c r="A166" s="60"/>
      <c r="B166" s="61" t="str">
        <f>IF(A166="","",VLOOKUP(A166,dados!$A$1:$B$24,2,FALSE))</f>
        <v/>
      </c>
      <c r="C166" s="46"/>
      <c r="D166" s="46"/>
      <c r="E166" s="65"/>
      <c r="F166" s="65"/>
      <c r="G166" s="63"/>
      <c r="H166" s="64"/>
      <c r="I166" s="60"/>
      <c r="J166" s="63"/>
    </row>
    <row r="167" spans="1:10" ht="15.75" customHeight="1" x14ac:dyDescent="0.2">
      <c r="A167" s="60"/>
      <c r="B167" s="61" t="str">
        <f>IF(A167="","",VLOOKUP(A167,dados!$A$1:$B$24,2,FALSE))</f>
        <v/>
      </c>
      <c r="C167" s="46"/>
      <c r="D167" s="46"/>
      <c r="E167" s="65"/>
      <c r="F167" s="65"/>
      <c r="G167" s="63"/>
      <c r="H167" s="64"/>
      <c r="I167" s="60"/>
      <c r="J167" s="63"/>
    </row>
    <row r="168" spans="1:10" ht="15.75" customHeight="1" x14ac:dyDescent="0.2">
      <c r="A168" s="60"/>
      <c r="B168" s="61" t="str">
        <f>IF(A168="","",VLOOKUP(A168,dados!$A$1:$B$24,2,FALSE))</f>
        <v/>
      </c>
      <c r="C168" s="46"/>
      <c r="D168" s="46"/>
      <c r="E168" s="65"/>
      <c r="F168" s="65"/>
      <c r="G168" s="63"/>
      <c r="H168" s="64"/>
      <c r="I168" s="60"/>
      <c r="J168" s="63"/>
    </row>
    <row r="169" spans="1:10" ht="15.75" customHeight="1" x14ac:dyDescent="0.2">
      <c r="A169" s="60"/>
      <c r="B169" s="61" t="str">
        <f>IF(A169="","",VLOOKUP(A169,dados!$A$1:$B$24,2,FALSE))</f>
        <v/>
      </c>
      <c r="C169" s="46"/>
      <c r="D169" s="46"/>
      <c r="E169" s="65"/>
      <c r="F169" s="65"/>
      <c r="G169" s="63"/>
      <c r="H169" s="64"/>
      <c r="I169" s="60"/>
      <c r="J169" s="63"/>
    </row>
    <row r="170" spans="1:10" ht="15.75" customHeight="1" x14ac:dyDescent="0.2">
      <c r="A170" s="60"/>
      <c r="B170" s="61" t="str">
        <f>IF(A170="","",VLOOKUP(A170,dados!$A$1:$B$24,2,FALSE))</f>
        <v/>
      </c>
      <c r="C170" s="46"/>
      <c r="D170" s="46"/>
      <c r="E170" s="65"/>
      <c r="F170" s="65"/>
      <c r="G170" s="63"/>
      <c r="H170" s="64"/>
      <c r="I170" s="60"/>
      <c r="J170" s="63"/>
    </row>
    <row r="171" spans="1:10" ht="15.75" customHeight="1" x14ac:dyDescent="0.2">
      <c r="A171" s="60"/>
      <c r="B171" s="61" t="str">
        <f>IF(A171="","",VLOOKUP(A171,dados!$A$1:$B$24,2,FALSE))</f>
        <v/>
      </c>
      <c r="C171" s="46"/>
      <c r="D171" s="46"/>
      <c r="E171" s="65"/>
      <c r="F171" s="65"/>
      <c r="G171" s="63"/>
      <c r="H171" s="64"/>
      <c r="I171" s="60"/>
      <c r="J171" s="63"/>
    </row>
    <row r="172" spans="1:10" ht="15.75" customHeight="1" x14ac:dyDescent="0.2">
      <c r="A172" s="60"/>
      <c r="B172" s="61" t="str">
        <f>IF(A172="","",VLOOKUP(A172,dados!$A$1:$B$24,2,FALSE))</f>
        <v/>
      </c>
      <c r="C172" s="46"/>
      <c r="D172" s="46"/>
      <c r="E172" s="65"/>
      <c r="F172" s="65"/>
      <c r="G172" s="63"/>
      <c r="H172" s="64"/>
      <c r="I172" s="60"/>
      <c r="J172" s="63"/>
    </row>
    <row r="173" spans="1:10" ht="15.75" customHeight="1" x14ac:dyDescent="0.2">
      <c r="A173" s="60"/>
      <c r="B173" s="61" t="str">
        <f>IF(A173="","",VLOOKUP(A173,dados!$A$1:$B$24,2,FALSE))</f>
        <v/>
      </c>
      <c r="C173" s="46"/>
      <c r="D173" s="46"/>
      <c r="E173" s="65"/>
      <c r="F173" s="65"/>
      <c r="G173" s="63"/>
      <c r="H173" s="64"/>
      <c r="I173" s="60"/>
      <c r="J173" s="63"/>
    </row>
    <row r="174" spans="1:10" ht="15.75" customHeight="1" x14ac:dyDescent="0.2">
      <c r="A174" s="60"/>
      <c r="B174" s="61" t="str">
        <f>IF(A174="","",VLOOKUP(A174,dados!$A$1:$B$24,2,FALSE))</f>
        <v/>
      </c>
      <c r="C174" s="46"/>
      <c r="D174" s="46"/>
      <c r="E174" s="65"/>
      <c r="F174" s="65"/>
      <c r="G174" s="63"/>
      <c r="H174" s="64"/>
      <c r="I174" s="60"/>
      <c r="J174" s="63"/>
    </row>
    <row r="175" spans="1:10" ht="15.75" customHeight="1" x14ac:dyDescent="0.2">
      <c r="A175" s="60"/>
      <c r="B175" s="61" t="str">
        <f>IF(A175="","",VLOOKUP(A175,dados!$A$1:$B$24,2,FALSE))</f>
        <v/>
      </c>
      <c r="C175" s="46"/>
      <c r="D175" s="46"/>
      <c r="E175" s="65"/>
      <c r="F175" s="65"/>
      <c r="G175" s="63"/>
      <c r="H175" s="64"/>
      <c r="I175" s="60"/>
      <c r="J175" s="63"/>
    </row>
    <row r="176" spans="1:10" ht="15.75" customHeight="1" x14ac:dyDescent="0.2">
      <c r="A176" s="60"/>
      <c r="B176" s="61" t="str">
        <f>IF(A176="","",VLOOKUP(A176,dados!$A$1:$B$24,2,FALSE))</f>
        <v/>
      </c>
      <c r="C176" s="46"/>
      <c r="D176" s="46"/>
      <c r="E176" s="65"/>
      <c r="F176" s="65"/>
      <c r="G176" s="63"/>
      <c r="H176" s="64"/>
      <c r="I176" s="60"/>
      <c r="J176" s="63"/>
    </row>
    <row r="177" spans="1:10" ht="15.75" customHeight="1" x14ac:dyDescent="0.2">
      <c r="A177" s="60"/>
      <c r="B177" s="61" t="str">
        <f>IF(A177="","",VLOOKUP(A177,dados!$A$1:$B$24,2,FALSE))</f>
        <v/>
      </c>
      <c r="C177" s="46"/>
      <c r="D177" s="46"/>
      <c r="E177" s="65"/>
      <c r="F177" s="65"/>
      <c r="G177" s="63"/>
      <c r="H177" s="64"/>
      <c r="I177" s="60"/>
      <c r="J177" s="63"/>
    </row>
    <row r="178" spans="1:10" ht="15.75" customHeight="1" x14ac:dyDescent="0.2">
      <c r="A178" s="60"/>
      <c r="B178" s="61" t="str">
        <f>IF(A178="","",VLOOKUP(A178,dados!$A$1:$B$24,2,FALSE))</f>
        <v/>
      </c>
      <c r="C178" s="46"/>
      <c r="D178" s="46"/>
      <c r="E178" s="65"/>
      <c r="F178" s="65"/>
      <c r="G178" s="63"/>
      <c r="H178" s="64"/>
      <c r="I178" s="60"/>
      <c r="J178" s="63"/>
    </row>
    <row r="179" spans="1:10" ht="15.75" customHeight="1" x14ac:dyDescent="0.2">
      <c r="A179" s="60"/>
      <c r="B179" s="61" t="str">
        <f>IF(A179="","",VLOOKUP(A179,dados!$A$1:$B$24,2,FALSE))</f>
        <v/>
      </c>
      <c r="C179" s="46"/>
      <c r="D179" s="46"/>
      <c r="E179" s="65"/>
      <c r="F179" s="65"/>
      <c r="G179" s="63"/>
      <c r="H179" s="64"/>
      <c r="I179" s="60"/>
      <c r="J179" s="63"/>
    </row>
    <row r="180" spans="1:10" ht="15.75" customHeight="1" x14ac:dyDescent="0.2">
      <c r="A180" s="60"/>
      <c r="B180" s="61" t="str">
        <f>IF(A180="","",VLOOKUP(A180,dados!$A$1:$B$24,2,FALSE))</f>
        <v/>
      </c>
      <c r="C180" s="46"/>
      <c r="D180" s="46"/>
      <c r="E180" s="65"/>
      <c r="F180" s="65"/>
      <c r="G180" s="63"/>
      <c r="H180" s="64"/>
      <c r="I180" s="60"/>
      <c r="J180" s="63"/>
    </row>
    <row r="181" spans="1:10" ht="15.75" customHeight="1" x14ac:dyDescent="0.2">
      <c r="A181" s="60"/>
      <c r="B181" s="61" t="str">
        <f>IF(A181="","",VLOOKUP(A181,dados!$A$1:$B$24,2,FALSE))</f>
        <v/>
      </c>
      <c r="C181" s="46"/>
      <c r="D181" s="46"/>
      <c r="E181" s="65"/>
      <c r="F181" s="65"/>
      <c r="G181" s="63"/>
      <c r="H181" s="64"/>
      <c r="I181" s="60"/>
      <c r="J181" s="63"/>
    </row>
    <row r="182" spans="1:10" ht="15.75" customHeight="1" x14ac:dyDescent="0.2">
      <c r="A182" s="60"/>
      <c r="B182" s="61" t="str">
        <f>IF(A182="","",VLOOKUP(A182,dados!$A$1:$B$24,2,FALSE))</f>
        <v/>
      </c>
      <c r="C182" s="46"/>
      <c r="D182" s="46"/>
      <c r="E182" s="65"/>
      <c r="F182" s="65"/>
      <c r="G182" s="63"/>
      <c r="H182" s="64"/>
      <c r="I182" s="60"/>
      <c r="J182" s="63"/>
    </row>
    <row r="183" spans="1:10" ht="15.75" customHeight="1" x14ac:dyDescent="0.2">
      <c r="A183" s="60"/>
      <c r="B183" s="61" t="str">
        <f>IF(A183="","",VLOOKUP(A183,dados!$A$1:$B$24,2,FALSE))</f>
        <v/>
      </c>
      <c r="C183" s="46"/>
      <c r="D183" s="46"/>
      <c r="E183" s="65"/>
      <c r="F183" s="65"/>
      <c r="G183" s="63"/>
      <c r="H183" s="64"/>
      <c r="I183" s="60"/>
      <c r="J183" s="63"/>
    </row>
    <row r="184" spans="1:10" ht="15.75" customHeight="1" x14ac:dyDescent="0.2">
      <c r="A184" s="60"/>
      <c r="B184" s="61" t="str">
        <f>IF(A184="","",VLOOKUP(A184,dados!$A$1:$B$24,2,FALSE))</f>
        <v/>
      </c>
      <c r="C184" s="46"/>
      <c r="D184" s="46"/>
      <c r="E184" s="65"/>
      <c r="F184" s="65"/>
      <c r="G184" s="63"/>
      <c r="H184" s="64"/>
      <c r="I184" s="60"/>
      <c r="J184" s="63"/>
    </row>
    <row r="185" spans="1:10" ht="15.75" customHeight="1" x14ac:dyDescent="0.2">
      <c r="A185" s="60"/>
      <c r="B185" s="61" t="str">
        <f>IF(A185="","",VLOOKUP(A185,dados!$A$1:$B$24,2,FALSE))</f>
        <v/>
      </c>
      <c r="C185" s="46"/>
      <c r="D185" s="46"/>
      <c r="E185" s="65"/>
      <c r="F185" s="65"/>
      <c r="G185" s="63"/>
      <c r="H185" s="64"/>
      <c r="I185" s="60"/>
      <c r="J185" s="63"/>
    </row>
    <row r="186" spans="1:10" ht="15.75" customHeight="1" x14ac:dyDescent="0.2">
      <c r="A186" s="60"/>
      <c r="B186" s="61" t="str">
        <f>IF(A186="","",VLOOKUP(A186,dados!$A$1:$B$24,2,FALSE))</f>
        <v/>
      </c>
      <c r="C186" s="46"/>
      <c r="D186" s="46"/>
      <c r="E186" s="65"/>
      <c r="F186" s="65"/>
      <c r="G186" s="63"/>
      <c r="H186" s="64"/>
      <c r="I186" s="60"/>
      <c r="J186" s="63"/>
    </row>
    <row r="187" spans="1:10" ht="15.75" customHeight="1" x14ac:dyDescent="0.2">
      <c r="A187" s="60"/>
      <c r="B187" s="61" t="str">
        <f>IF(A187="","",VLOOKUP(A187,dados!$A$1:$B$24,2,FALSE))</f>
        <v/>
      </c>
      <c r="C187" s="46"/>
      <c r="D187" s="46"/>
      <c r="E187" s="65"/>
      <c r="F187" s="65"/>
      <c r="G187" s="63"/>
      <c r="H187" s="64"/>
      <c r="I187" s="60"/>
      <c r="J187" s="63"/>
    </row>
    <row r="188" spans="1:10" ht="15.75" customHeight="1" x14ac:dyDescent="0.2">
      <c r="A188" s="60"/>
      <c r="B188" s="61" t="str">
        <f>IF(A188="","",VLOOKUP(A188,dados!$A$1:$B$24,2,FALSE))</f>
        <v/>
      </c>
      <c r="C188" s="46"/>
      <c r="D188" s="46"/>
      <c r="E188" s="65"/>
      <c r="F188" s="65"/>
      <c r="G188" s="63"/>
      <c r="H188" s="64"/>
      <c r="I188" s="60"/>
      <c r="J188" s="63"/>
    </row>
    <row r="189" spans="1:10" ht="15.75" customHeight="1" x14ac:dyDescent="0.2">
      <c r="A189" s="60"/>
      <c r="B189" s="61" t="str">
        <f>IF(A189="","",VLOOKUP(A189,dados!$A$1:$B$24,2,FALSE))</f>
        <v/>
      </c>
      <c r="C189" s="46"/>
      <c r="D189" s="46"/>
      <c r="E189" s="65"/>
      <c r="F189" s="65"/>
      <c r="G189" s="63"/>
      <c r="H189" s="64"/>
      <c r="I189" s="60"/>
      <c r="J189" s="63"/>
    </row>
    <row r="190" spans="1:10" ht="15.75" customHeight="1" x14ac:dyDescent="0.2">
      <c r="A190" s="60"/>
      <c r="B190" s="61" t="str">
        <f>IF(A190="","",VLOOKUP(A190,dados!$A$1:$B$24,2,FALSE))</f>
        <v/>
      </c>
      <c r="C190" s="46"/>
      <c r="D190" s="46"/>
      <c r="E190" s="65"/>
      <c r="F190" s="65"/>
      <c r="G190" s="63"/>
      <c r="H190" s="64"/>
      <c r="I190" s="60"/>
      <c r="J190" s="63"/>
    </row>
    <row r="191" spans="1:10" ht="15.75" customHeight="1" x14ac:dyDescent="0.2">
      <c r="A191" s="60"/>
      <c r="B191" s="61" t="str">
        <f>IF(A191="","",VLOOKUP(A191,dados!$A$1:$B$24,2,FALSE))</f>
        <v/>
      </c>
      <c r="C191" s="46"/>
      <c r="D191" s="46"/>
      <c r="E191" s="65"/>
      <c r="F191" s="65"/>
      <c r="G191" s="63"/>
      <c r="H191" s="64"/>
      <c r="I191" s="60"/>
      <c r="J191" s="63"/>
    </row>
    <row r="192" spans="1:10" ht="15.75" customHeight="1" x14ac:dyDescent="0.2">
      <c r="A192" s="60"/>
      <c r="B192" s="61" t="str">
        <f>IF(A192="","",VLOOKUP(A192,dados!$A$1:$B$24,2,FALSE))</f>
        <v/>
      </c>
      <c r="C192" s="46"/>
      <c r="D192" s="46"/>
      <c r="E192" s="65"/>
      <c r="F192" s="65"/>
      <c r="G192" s="63"/>
      <c r="H192" s="64"/>
      <c r="I192" s="60"/>
      <c r="J192" s="63"/>
    </row>
    <row r="193" spans="1:10" ht="15.75" customHeight="1" x14ac:dyDescent="0.2">
      <c r="A193" s="60"/>
      <c r="B193" s="61" t="str">
        <f>IF(A193="","",VLOOKUP(A193,dados!$A$1:$B$24,2,FALSE))</f>
        <v/>
      </c>
      <c r="C193" s="46"/>
      <c r="D193" s="46"/>
      <c r="E193" s="65"/>
      <c r="F193" s="65"/>
      <c r="G193" s="63"/>
      <c r="H193" s="64"/>
      <c r="I193" s="60"/>
      <c r="J193" s="63"/>
    </row>
    <row r="194" spans="1:10" ht="15.75" customHeight="1" x14ac:dyDescent="0.2">
      <c r="A194" s="60"/>
      <c r="B194" s="61" t="str">
        <f>IF(A194="","",VLOOKUP(A194,dados!$A$1:$B$24,2,FALSE))</f>
        <v/>
      </c>
      <c r="C194" s="46"/>
      <c r="D194" s="46"/>
      <c r="E194" s="65"/>
      <c r="F194" s="65"/>
      <c r="G194" s="63"/>
      <c r="H194" s="64"/>
      <c r="I194" s="60"/>
      <c r="J194" s="63"/>
    </row>
    <row r="195" spans="1:10" ht="15.75" customHeight="1" x14ac:dyDescent="0.2">
      <c r="A195" s="60"/>
      <c r="B195" s="61" t="str">
        <f>IF(A195="","",VLOOKUP(A195,dados!$A$1:$B$24,2,FALSE))</f>
        <v/>
      </c>
      <c r="C195" s="46"/>
      <c r="D195" s="46"/>
      <c r="E195" s="65"/>
      <c r="F195" s="65"/>
      <c r="G195" s="63"/>
      <c r="H195" s="64"/>
      <c r="I195" s="60"/>
      <c r="J195" s="63"/>
    </row>
    <row r="196" spans="1:10" ht="15.75" customHeight="1" x14ac:dyDescent="0.2">
      <c r="A196" s="60"/>
      <c r="B196" s="61" t="str">
        <f>IF(A196="","",VLOOKUP(A196,dados!$A$1:$B$24,2,FALSE))</f>
        <v/>
      </c>
      <c r="C196" s="46"/>
      <c r="D196" s="46"/>
      <c r="E196" s="65"/>
      <c r="F196" s="65"/>
      <c r="G196" s="63"/>
      <c r="H196" s="64"/>
      <c r="I196" s="60"/>
      <c r="J196" s="63"/>
    </row>
    <row r="197" spans="1:10" ht="15.75" customHeight="1" x14ac:dyDescent="0.2">
      <c r="A197" s="60"/>
      <c r="B197" s="61" t="str">
        <f>IF(A197="","",VLOOKUP(A197,dados!$A$1:$B$24,2,FALSE))</f>
        <v/>
      </c>
      <c r="C197" s="46"/>
      <c r="D197" s="46"/>
      <c r="E197" s="65"/>
      <c r="F197" s="65"/>
      <c r="G197" s="63"/>
      <c r="H197" s="64"/>
      <c r="I197" s="60"/>
      <c r="J197" s="63"/>
    </row>
    <row r="198" spans="1:10" ht="15.75" customHeight="1" x14ac:dyDescent="0.2">
      <c r="A198" s="60"/>
      <c r="B198" s="61" t="str">
        <f>IF(A198="","",VLOOKUP(A198,dados!$A$1:$B$24,2,FALSE))</f>
        <v/>
      </c>
      <c r="C198" s="46"/>
      <c r="D198" s="46"/>
      <c r="E198" s="65"/>
      <c r="F198" s="65"/>
      <c r="G198" s="63"/>
      <c r="H198" s="64"/>
      <c r="I198" s="60"/>
      <c r="J198" s="63"/>
    </row>
    <row r="199" spans="1:10" ht="15.75" customHeight="1" x14ac:dyDescent="0.2">
      <c r="A199" s="60"/>
      <c r="B199" s="61" t="str">
        <f>IF(A199="","",VLOOKUP(A199,dados!$A$1:$B$24,2,FALSE))</f>
        <v/>
      </c>
      <c r="C199" s="46"/>
      <c r="D199" s="46"/>
      <c r="E199" s="65"/>
      <c r="F199" s="65"/>
      <c r="G199" s="63"/>
      <c r="H199" s="64"/>
      <c r="I199" s="60"/>
      <c r="J199" s="63"/>
    </row>
    <row r="200" spans="1:10" ht="15.75" customHeight="1" x14ac:dyDescent="0.2">
      <c r="A200" s="60"/>
      <c r="B200" s="61" t="str">
        <f>IF(A200="","",VLOOKUP(A200,dados!$A$1:$B$24,2,FALSE))</f>
        <v/>
      </c>
      <c r="C200" s="46"/>
      <c r="D200" s="46"/>
      <c r="E200" s="65"/>
      <c r="F200" s="65"/>
      <c r="G200" s="63"/>
      <c r="H200" s="64"/>
      <c r="I200" s="60"/>
      <c r="J200" s="63"/>
    </row>
    <row r="201" spans="1:10" ht="15.75" customHeight="1" x14ac:dyDescent="0.2">
      <c r="A201" s="60"/>
      <c r="B201" s="61" t="str">
        <f>IF(A201="","",VLOOKUP(A201,dados!$A$1:$B$24,2,FALSE))</f>
        <v/>
      </c>
      <c r="C201" s="46"/>
      <c r="D201" s="46"/>
      <c r="E201" s="65"/>
      <c r="F201" s="65"/>
      <c r="G201" s="63"/>
      <c r="H201" s="64"/>
      <c r="I201" s="60"/>
      <c r="J201" s="63"/>
    </row>
    <row r="202" spans="1:10" ht="15.75" customHeight="1" x14ac:dyDescent="0.2">
      <c r="A202" s="60"/>
      <c r="B202" s="61" t="str">
        <f>IF(A202="","",VLOOKUP(A202,dados!$A$1:$B$24,2,FALSE))</f>
        <v/>
      </c>
      <c r="C202" s="46"/>
      <c r="D202" s="46"/>
      <c r="E202" s="65"/>
      <c r="F202" s="65"/>
      <c r="G202" s="63"/>
      <c r="H202" s="64"/>
      <c r="I202" s="60"/>
      <c r="J202" s="63"/>
    </row>
    <row r="203" spans="1:10" ht="15.75" customHeight="1" x14ac:dyDescent="0.2">
      <c r="A203" s="60"/>
      <c r="B203" s="61" t="str">
        <f>IF(A203="","",VLOOKUP(A203,dados!$A$1:$B$24,2,FALSE))</f>
        <v/>
      </c>
      <c r="C203" s="46"/>
      <c r="D203" s="46"/>
      <c r="E203" s="65"/>
      <c r="F203" s="65"/>
      <c r="G203" s="63"/>
      <c r="H203" s="64"/>
      <c r="I203" s="60"/>
      <c r="J203" s="63"/>
    </row>
    <row r="204" spans="1:10" ht="15.75" customHeight="1" x14ac:dyDescent="0.2">
      <c r="A204" s="60"/>
      <c r="B204" s="61" t="str">
        <f>IF(A204="","",VLOOKUP(A204,dados!$A$1:$B$24,2,FALSE))</f>
        <v/>
      </c>
      <c r="C204" s="46"/>
      <c r="D204" s="46"/>
      <c r="E204" s="65"/>
      <c r="F204" s="65"/>
      <c r="G204" s="63"/>
      <c r="H204" s="64"/>
      <c r="I204" s="60"/>
      <c r="J204" s="63"/>
    </row>
    <row r="205" spans="1:10" ht="15.75" customHeight="1" x14ac:dyDescent="0.2">
      <c r="A205" s="60"/>
      <c r="B205" s="61" t="str">
        <f>IF(A205="","",VLOOKUP(A205,dados!$A$1:$B$24,2,FALSE))</f>
        <v/>
      </c>
      <c r="C205" s="46"/>
      <c r="D205" s="46"/>
      <c r="E205" s="65"/>
      <c r="F205" s="65"/>
      <c r="G205" s="63"/>
      <c r="H205" s="64"/>
      <c r="I205" s="60"/>
      <c r="J205" s="63"/>
    </row>
    <row r="206" spans="1:10" ht="15.75" customHeight="1" x14ac:dyDescent="0.2">
      <c r="A206" s="60"/>
      <c r="B206" s="61" t="str">
        <f>IF(A206="","",VLOOKUP(A206,dados!$A$1:$B$24,2,FALSE))</f>
        <v/>
      </c>
      <c r="C206" s="46"/>
      <c r="D206" s="46"/>
      <c r="E206" s="65"/>
      <c r="F206" s="65"/>
      <c r="G206" s="63"/>
      <c r="H206" s="64"/>
      <c r="I206" s="60"/>
      <c r="J206" s="63"/>
    </row>
    <row r="207" spans="1:10" ht="15.75" customHeight="1" x14ac:dyDescent="0.2">
      <c r="A207" s="60"/>
      <c r="B207" s="61" t="str">
        <f>IF(A207="","",VLOOKUP(A207,dados!$A$1:$B$24,2,FALSE))</f>
        <v/>
      </c>
      <c r="C207" s="46"/>
      <c r="D207" s="46"/>
      <c r="E207" s="65"/>
      <c r="F207" s="65"/>
      <c r="G207" s="63"/>
      <c r="H207" s="64"/>
      <c r="I207" s="60"/>
      <c r="J207" s="63"/>
    </row>
    <row r="208" spans="1:10" ht="15.75" customHeight="1" x14ac:dyDescent="0.2">
      <c r="A208" s="60"/>
      <c r="B208" s="61" t="str">
        <f>IF(A208="","",VLOOKUP(A208,dados!$A$1:$B$24,2,FALSE))</f>
        <v/>
      </c>
      <c r="C208" s="46"/>
      <c r="D208" s="46"/>
      <c r="E208" s="65"/>
      <c r="F208" s="65"/>
      <c r="G208" s="63"/>
      <c r="H208" s="64"/>
      <c r="I208" s="60"/>
      <c r="J208" s="63"/>
    </row>
    <row r="209" spans="1:10" ht="15.75" customHeight="1" x14ac:dyDescent="0.2">
      <c r="A209" s="60"/>
      <c r="B209" s="61" t="str">
        <f>IF(A209="","",VLOOKUP(A209,dados!$A$1:$B$24,2,FALSE))</f>
        <v/>
      </c>
      <c r="C209" s="46"/>
      <c r="D209" s="46"/>
      <c r="E209" s="65"/>
      <c r="F209" s="65"/>
      <c r="G209" s="63"/>
      <c r="H209" s="64"/>
      <c r="I209" s="60"/>
      <c r="J209" s="63"/>
    </row>
    <row r="210" spans="1:10" ht="15.75" customHeight="1" x14ac:dyDescent="0.2">
      <c r="A210" s="60"/>
      <c r="B210" s="61" t="str">
        <f>IF(A210="","",VLOOKUP(A210,dados!$A$1:$B$24,2,FALSE))</f>
        <v/>
      </c>
      <c r="C210" s="46"/>
      <c r="D210" s="46"/>
      <c r="E210" s="65"/>
      <c r="F210" s="65"/>
      <c r="G210" s="63"/>
      <c r="H210" s="64"/>
      <c r="I210" s="60"/>
      <c r="J210" s="63"/>
    </row>
    <row r="211" spans="1:10" ht="15.75" customHeight="1" x14ac:dyDescent="0.2">
      <c r="A211" s="60"/>
      <c r="B211" s="61" t="str">
        <f>IF(A211="","",VLOOKUP(A211,dados!$A$1:$B$24,2,FALSE))</f>
        <v/>
      </c>
      <c r="C211" s="46"/>
      <c r="D211" s="46"/>
      <c r="E211" s="65"/>
      <c r="F211" s="65"/>
      <c r="G211" s="63"/>
      <c r="H211" s="64"/>
      <c r="I211" s="60"/>
      <c r="J211" s="63"/>
    </row>
    <row r="212" spans="1:10" ht="15.75" customHeight="1" x14ac:dyDescent="0.2">
      <c r="A212" s="60"/>
      <c r="B212" s="61" t="str">
        <f>IF(A212="","",VLOOKUP(A212,dados!$A$1:$B$24,2,FALSE))</f>
        <v/>
      </c>
      <c r="C212" s="46"/>
      <c r="D212" s="46"/>
      <c r="E212" s="65"/>
      <c r="F212" s="65"/>
      <c r="G212" s="63"/>
      <c r="H212" s="64"/>
      <c r="I212" s="60"/>
      <c r="J212" s="63"/>
    </row>
    <row r="213" spans="1:10" ht="15.75" customHeight="1" x14ac:dyDescent="0.2">
      <c r="A213" s="60"/>
      <c r="B213" s="61" t="str">
        <f>IF(A213="","",VLOOKUP(A213,dados!$A$1:$B$24,2,FALSE))</f>
        <v/>
      </c>
      <c r="C213" s="46"/>
      <c r="D213" s="46"/>
      <c r="E213" s="65"/>
      <c r="F213" s="65"/>
      <c r="G213" s="63"/>
      <c r="H213" s="64"/>
      <c r="I213" s="60"/>
      <c r="J213" s="63"/>
    </row>
    <row r="214" spans="1:10" ht="15.75" customHeight="1" x14ac:dyDescent="0.2">
      <c r="A214" s="60"/>
      <c r="B214" s="61" t="str">
        <f>IF(A214="","",VLOOKUP(A214,dados!$A$1:$B$24,2,FALSE))</f>
        <v/>
      </c>
      <c r="C214" s="46"/>
      <c r="D214" s="46"/>
      <c r="E214" s="65"/>
      <c r="F214" s="65"/>
      <c r="G214" s="63"/>
      <c r="H214" s="64"/>
      <c r="I214" s="60"/>
      <c r="J214" s="63"/>
    </row>
    <row r="215" spans="1:10" ht="15.75" customHeight="1" x14ac:dyDescent="0.2">
      <c r="A215" s="60"/>
      <c r="B215" s="61" t="str">
        <f>IF(A215="","",VLOOKUP(A215,dados!$A$1:$B$24,2,FALSE))</f>
        <v/>
      </c>
      <c r="C215" s="46"/>
      <c r="D215" s="46"/>
      <c r="E215" s="65"/>
      <c r="F215" s="65"/>
      <c r="G215" s="63"/>
      <c r="H215" s="64"/>
      <c r="I215" s="60"/>
      <c r="J215" s="63"/>
    </row>
    <row r="216" spans="1:10" ht="15.75" customHeight="1" x14ac:dyDescent="0.2">
      <c r="A216" s="60"/>
      <c r="B216" s="61" t="str">
        <f>IF(A216="","",VLOOKUP(A216,dados!$A$1:$B$24,2,FALSE))</f>
        <v/>
      </c>
      <c r="C216" s="46"/>
      <c r="D216" s="46"/>
      <c r="E216" s="65"/>
      <c r="F216" s="65"/>
      <c r="G216" s="63"/>
      <c r="H216" s="64"/>
      <c r="I216" s="60"/>
      <c r="J216" s="63"/>
    </row>
    <row r="217" spans="1:10" ht="15.75" customHeight="1" x14ac:dyDescent="0.2">
      <c r="A217" s="60"/>
      <c r="B217" s="61" t="str">
        <f>IF(A217="","",VLOOKUP(A217,dados!$A$1:$B$24,2,FALSE))</f>
        <v/>
      </c>
      <c r="C217" s="46"/>
      <c r="D217" s="46"/>
      <c r="E217" s="65"/>
      <c r="F217" s="65"/>
      <c r="G217" s="63"/>
      <c r="H217" s="64"/>
      <c r="I217" s="60"/>
      <c r="J217" s="63"/>
    </row>
    <row r="218" spans="1:10" ht="15.75" customHeight="1" x14ac:dyDescent="0.2">
      <c r="A218" s="60"/>
      <c r="B218" s="61" t="str">
        <f>IF(A218="","",VLOOKUP(A218,dados!$A$1:$B$24,2,FALSE))</f>
        <v/>
      </c>
      <c r="C218" s="46"/>
      <c r="D218" s="46"/>
      <c r="E218" s="65"/>
      <c r="F218" s="65"/>
      <c r="G218" s="63"/>
      <c r="H218" s="64"/>
      <c r="I218" s="60"/>
      <c r="J218" s="63"/>
    </row>
    <row r="219" spans="1:10" ht="15.75" customHeight="1" x14ac:dyDescent="0.2">
      <c r="A219" s="60"/>
      <c r="B219" s="61" t="str">
        <f>IF(A219="","",VLOOKUP(A219,dados!$A$1:$B$24,2,FALSE))</f>
        <v/>
      </c>
      <c r="C219" s="46"/>
      <c r="D219" s="46"/>
      <c r="E219" s="65"/>
      <c r="F219" s="65"/>
      <c r="G219" s="63"/>
      <c r="H219" s="64"/>
      <c r="I219" s="60"/>
      <c r="J219" s="63"/>
    </row>
    <row r="220" spans="1:10" ht="15.75" customHeight="1" x14ac:dyDescent="0.2">
      <c r="A220" s="60"/>
      <c r="B220" s="61" t="str">
        <f>IF(A220="","",VLOOKUP(A220,dados!$A$1:$B$24,2,FALSE))</f>
        <v/>
      </c>
      <c r="C220" s="46"/>
      <c r="D220" s="46"/>
      <c r="E220" s="65"/>
      <c r="F220" s="65"/>
      <c r="G220" s="63"/>
      <c r="H220" s="64"/>
      <c r="I220" s="60"/>
      <c r="J220" s="63"/>
    </row>
    <row r="221" spans="1:10" ht="15.75" customHeight="1" x14ac:dyDescent="0.2">
      <c r="A221" s="60"/>
      <c r="B221" s="61" t="str">
        <f>IF(A221="","",VLOOKUP(A221,dados!$A$1:$B$24,2,FALSE))</f>
        <v/>
      </c>
      <c r="C221" s="46"/>
      <c r="D221" s="46"/>
      <c r="E221" s="65"/>
      <c r="F221" s="65"/>
      <c r="G221" s="63"/>
      <c r="H221" s="64"/>
      <c r="I221" s="60"/>
      <c r="J221" s="63"/>
    </row>
    <row r="222" spans="1:10" ht="15.75" customHeight="1" x14ac:dyDescent="0.2">
      <c r="A222" s="60"/>
      <c r="B222" s="61" t="str">
        <f>IF(A222="","",VLOOKUP(A222,dados!$A$1:$B$24,2,FALSE))</f>
        <v/>
      </c>
      <c r="C222" s="46"/>
      <c r="D222" s="46"/>
      <c r="E222" s="65"/>
      <c r="F222" s="65"/>
      <c r="G222" s="63"/>
      <c r="H222" s="64"/>
      <c r="I222" s="60"/>
      <c r="J222" s="63"/>
    </row>
    <row r="223" spans="1:10" ht="15.75" customHeight="1" x14ac:dyDescent="0.2">
      <c r="A223" s="60"/>
      <c r="B223" s="61" t="str">
        <f>IF(A223="","",VLOOKUP(A223,dados!$A$1:$B$24,2,FALSE))</f>
        <v/>
      </c>
      <c r="C223" s="46"/>
      <c r="D223" s="46"/>
      <c r="E223" s="65"/>
      <c r="F223" s="65"/>
      <c r="G223" s="63"/>
      <c r="H223" s="64"/>
      <c r="I223" s="60"/>
      <c r="J223" s="63"/>
    </row>
    <row r="224" spans="1:10" ht="15.75" customHeight="1" x14ac:dyDescent="0.2">
      <c r="A224" s="60"/>
      <c r="B224" s="61" t="str">
        <f>IF(A224="","",VLOOKUP(A224,dados!$A$1:$B$24,2,FALSE))</f>
        <v/>
      </c>
      <c r="C224" s="46"/>
      <c r="D224" s="46"/>
      <c r="E224" s="65"/>
      <c r="F224" s="65"/>
      <c r="G224" s="63"/>
      <c r="H224" s="64"/>
      <c r="I224" s="60"/>
      <c r="J224" s="63"/>
    </row>
    <row r="225" spans="1:10" ht="15.75" customHeight="1" x14ac:dyDescent="0.2">
      <c r="A225" s="60"/>
      <c r="B225" s="61" t="str">
        <f>IF(A225="","",VLOOKUP(A225,dados!$A$1:$B$24,2,FALSE))</f>
        <v/>
      </c>
      <c r="C225" s="46"/>
      <c r="D225" s="46"/>
      <c r="E225" s="65"/>
      <c r="F225" s="65"/>
      <c r="G225" s="63"/>
      <c r="H225" s="64"/>
      <c r="I225" s="60"/>
      <c r="J225" s="63"/>
    </row>
    <row r="226" spans="1:10" ht="15.75" customHeight="1" x14ac:dyDescent="0.2">
      <c r="A226" s="60"/>
      <c r="B226" s="61" t="str">
        <f>IF(A226="","",VLOOKUP(A226,dados!$A$1:$B$24,2,FALSE))</f>
        <v/>
      </c>
      <c r="C226" s="46"/>
      <c r="D226" s="46"/>
      <c r="E226" s="65"/>
      <c r="F226" s="65"/>
      <c r="G226" s="63"/>
      <c r="H226" s="64"/>
      <c r="I226" s="60"/>
      <c r="J226" s="63"/>
    </row>
    <row r="227" spans="1:10" ht="15.75" customHeight="1" x14ac:dyDescent="0.2">
      <c r="A227" s="60"/>
      <c r="B227" s="61" t="str">
        <f>IF(A227="","",VLOOKUP(A227,dados!$A$1:$B$24,2,FALSE))</f>
        <v/>
      </c>
      <c r="C227" s="46"/>
      <c r="D227" s="46"/>
      <c r="E227" s="65"/>
      <c r="F227" s="65"/>
      <c r="G227" s="63"/>
      <c r="H227" s="64"/>
      <c r="I227" s="60"/>
      <c r="J227" s="63"/>
    </row>
    <row r="228" spans="1:10" ht="15.75" customHeight="1" x14ac:dyDescent="0.2">
      <c r="A228" s="60"/>
      <c r="B228" s="61" t="str">
        <f>IF(A228="","",VLOOKUP(A228,dados!$A$1:$B$24,2,FALSE))</f>
        <v/>
      </c>
      <c r="C228" s="46"/>
      <c r="D228" s="46"/>
      <c r="E228" s="65"/>
      <c r="F228" s="65"/>
      <c r="G228" s="63"/>
      <c r="H228" s="64"/>
      <c r="I228" s="60"/>
      <c r="J228" s="63"/>
    </row>
    <row r="229" spans="1:10" ht="15.75" customHeight="1" x14ac:dyDescent="0.2">
      <c r="A229" s="60"/>
      <c r="B229" s="61" t="str">
        <f>IF(A229="","",VLOOKUP(A229,dados!$A$1:$B$24,2,FALSE))</f>
        <v/>
      </c>
      <c r="C229" s="46"/>
      <c r="D229" s="46"/>
      <c r="E229" s="65"/>
      <c r="F229" s="65"/>
      <c r="G229" s="63"/>
      <c r="H229" s="64"/>
      <c r="I229" s="60"/>
      <c r="J229" s="63"/>
    </row>
    <row r="230" spans="1:10" ht="15.75" customHeight="1" x14ac:dyDescent="0.2">
      <c r="A230" s="60"/>
      <c r="B230" s="61" t="str">
        <f>IF(A230="","",VLOOKUP(A230,dados!$A$1:$B$24,2,FALSE))</f>
        <v/>
      </c>
      <c r="C230" s="46"/>
      <c r="D230" s="46"/>
      <c r="E230" s="65"/>
      <c r="F230" s="65"/>
      <c r="G230" s="63"/>
      <c r="H230" s="64"/>
      <c r="I230" s="60"/>
      <c r="J230" s="63"/>
    </row>
    <row r="231" spans="1:10" ht="15.75" customHeight="1" x14ac:dyDescent="0.2">
      <c r="A231" s="60"/>
      <c r="B231" s="61" t="str">
        <f>IF(A231="","",VLOOKUP(A231,dados!$A$1:$B$24,2,FALSE))</f>
        <v/>
      </c>
      <c r="C231" s="46"/>
      <c r="D231" s="46"/>
      <c r="E231" s="65"/>
      <c r="F231" s="65"/>
      <c r="G231" s="63"/>
      <c r="H231" s="64"/>
      <c r="I231" s="60"/>
      <c r="J231" s="63"/>
    </row>
    <row r="232" spans="1:10" ht="15.75" customHeight="1" x14ac:dyDescent="0.2">
      <c r="A232" s="60"/>
      <c r="B232" s="61" t="str">
        <f>IF(A232="","",VLOOKUP(A232,dados!$A$1:$B$24,2,FALSE))</f>
        <v/>
      </c>
      <c r="C232" s="46"/>
      <c r="D232" s="46"/>
      <c r="E232" s="65"/>
      <c r="F232" s="65"/>
      <c r="G232" s="63"/>
      <c r="H232" s="64"/>
      <c r="I232" s="60"/>
      <c r="J232" s="63"/>
    </row>
    <row r="233" spans="1:10" ht="15.75" customHeight="1" x14ac:dyDescent="0.2">
      <c r="A233" s="60"/>
      <c r="B233" s="61" t="str">
        <f>IF(A233="","",VLOOKUP(A233,dados!$A$1:$B$24,2,FALSE))</f>
        <v/>
      </c>
      <c r="C233" s="46"/>
      <c r="D233" s="46"/>
      <c r="E233" s="65"/>
      <c r="F233" s="65"/>
      <c r="G233" s="63"/>
      <c r="H233" s="64"/>
      <c r="I233" s="60"/>
      <c r="J233" s="63"/>
    </row>
    <row r="234" spans="1:10" ht="15.75" customHeight="1" x14ac:dyDescent="0.2">
      <c r="A234" s="60"/>
      <c r="B234" s="61" t="str">
        <f>IF(A234="","",VLOOKUP(A234,dados!$A$1:$B$24,2,FALSE))</f>
        <v/>
      </c>
      <c r="C234" s="46"/>
      <c r="D234" s="46"/>
      <c r="E234" s="65"/>
      <c r="F234" s="65"/>
      <c r="G234" s="63"/>
      <c r="H234" s="64"/>
      <c r="I234" s="60"/>
      <c r="J234" s="63"/>
    </row>
    <row r="235" spans="1:10" ht="15.75" customHeight="1" x14ac:dyDescent="0.2">
      <c r="A235" s="60"/>
      <c r="B235" s="61" t="str">
        <f>IF(A235="","",VLOOKUP(A235,dados!$A$1:$B$24,2,FALSE))</f>
        <v/>
      </c>
      <c r="C235" s="46"/>
      <c r="D235" s="46"/>
      <c r="E235" s="65"/>
      <c r="F235" s="65"/>
      <c r="G235" s="63"/>
      <c r="H235" s="64"/>
      <c r="I235" s="60"/>
      <c r="J235" s="63"/>
    </row>
    <row r="236" spans="1:10" ht="15.75" customHeight="1" x14ac:dyDescent="0.2">
      <c r="A236" s="60"/>
      <c r="B236" s="61" t="str">
        <f>IF(A236="","",VLOOKUP(A236,dados!$A$1:$B$24,2,FALSE))</f>
        <v/>
      </c>
      <c r="C236" s="46"/>
      <c r="D236" s="46"/>
      <c r="E236" s="65"/>
      <c r="F236" s="65"/>
      <c r="G236" s="63"/>
      <c r="H236" s="64"/>
      <c r="I236" s="60"/>
      <c r="J236" s="63"/>
    </row>
    <row r="237" spans="1:10" ht="15.75" customHeight="1" x14ac:dyDescent="0.2">
      <c r="A237" s="60"/>
      <c r="B237" s="61" t="str">
        <f>IF(A237="","",VLOOKUP(A237,dados!$A$1:$B$24,2,FALSE))</f>
        <v/>
      </c>
      <c r="C237" s="46"/>
      <c r="D237" s="46"/>
      <c r="E237" s="65"/>
      <c r="F237" s="65"/>
      <c r="G237" s="63"/>
      <c r="H237" s="64"/>
      <c r="I237" s="60"/>
      <c r="J237" s="63"/>
    </row>
    <row r="238" spans="1:10" ht="15.75" customHeight="1" x14ac:dyDescent="0.2">
      <c r="A238" s="60"/>
      <c r="B238" s="61" t="str">
        <f>IF(A238="","",VLOOKUP(A238,dados!$A$1:$B$24,2,FALSE))</f>
        <v/>
      </c>
      <c r="C238" s="46"/>
      <c r="D238" s="46"/>
      <c r="E238" s="65"/>
      <c r="F238" s="65"/>
      <c r="G238" s="63"/>
      <c r="H238" s="64"/>
      <c r="I238" s="60"/>
      <c r="J238" s="63"/>
    </row>
    <row r="239" spans="1:10" ht="15.75" customHeight="1" x14ac:dyDescent="0.2">
      <c r="A239" s="60"/>
      <c r="B239" s="61" t="str">
        <f>IF(A239="","",VLOOKUP(A239,dados!$A$1:$B$24,2,FALSE))</f>
        <v/>
      </c>
      <c r="C239" s="46"/>
      <c r="D239" s="46"/>
      <c r="E239" s="65"/>
      <c r="F239" s="65"/>
      <c r="G239" s="63"/>
      <c r="H239" s="64"/>
      <c r="I239" s="60"/>
      <c r="J239" s="63"/>
    </row>
    <row r="240" spans="1:10" ht="15.75" customHeight="1" x14ac:dyDescent="0.2">
      <c r="A240" s="60"/>
      <c r="B240" s="61" t="str">
        <f>IF(A240="","",VLOOKUP(A240,dados!$A$1:$B$24,2,FALSE))</f>
        <v/>
      </c>
      <c r="C240" s="46"/>
      <c r="D240" s="46"/>
      <c r="E240" s="65"/>
      <c r="F240" s="65"/>
      <c r="G240" s="63"/>
      <c r="H240" s="64"/>
      <c r="I240" s="60"/>
      <c r="J240" s="63"/>
    </row>
    <row r="241" spans="1:10" ht="15.75" customHeight="1" x14ac:dyDescent="0.2">
      <c r="A241" s="60"/>
      <c r="B241" s="61" t="str">
        <f>IF(A241="","",VLOOKUP(A241,dados!$A$1:$B$24,2,FALSE))</f>
        <v/>
      </c>
      <c r="C241" s="46"/>
      <c r="D241" s="46"/>
      <c r="E241" s="65"/>
      <c r="F241" s="65"/>
      <c r="G241" s="63"/>
      <c r="H241" s="64"/>
      <c r="I241" s="60"/>
      <c r="J241" s="63"/>
    </row>
    <row r="242" spans="1:10" ht="15.75" customHeight="1" x14ac:dyDescent="0.2">
      <c r="A242" s="60"/>
      <c r="B242" s="61" t="str">
        <f>IF(A242="","",VLOOKUP(A242,dados!$A$1:$B$24,2,FALSE))</f>
        <v/>
      </c>
      <c r="C242" s="46"/>
      <c r="D242" s="46"/>
      <c r="E242" s="65"/>
      <c r="F242" s="65"/>
      <c r="G242" s="63"/>
      <c r="H242" s="64"/>
      <c r="I242" s="60"/>
      <c r="J242" s="63"/>
    </row>
    <row r="243" spans="1:10" ht="15.75" customHeight="1" x14ac:dyDescent="0.2">
      <c r="A243" s="60"/>
      <c r="B243" s="61" t="str">
        <f>IF(A243="","",VLOOKUP(A243,dados!$A$1:$B$24,2,FALSE))</f>
        <v/>
      </c>
      <c r="C243" s="46"/>
      <c r="D243" s="46"/>
      <c r="E243" s="65"/>
      <c r="F243" s="65"/>
      <c r="G243" s="63"/>
      <c r="H243" s="64"/>
      <c r="I243" s="60"/>
      <c r="J243" s="63"/>
    </row>
    <row r="244" spans="1:10" ht="15.75" customHeight="1" x14ac:dyDescent="0.2">
      <c r="A244" s="60"/>
      <c r="B244" s="61" t="str">
        <f>IF(A244="","",VLOOKUP(A244,dados!$A$1:$B$24,2,FALSE))</f>
        <v/>
      </c>
      <c r="C244" s="46"/>
      <c r="D244" s="46"/>
      <c r="E244" s="65"/>
      <c r="F244" s="65"/>
      <c r="G244" s="63"/>
      <c r="H244" s="64"/>
      <c r="I244" s="60"/>
      <c r="J244" s="63"/>
    </row>
    <row r="245" spans="1:10" ht="15.75" customHeight="1" x14ac:dyDescent="0.2">
      <c r="A245" s="60"/>
      <c r="B245" s="61" t="str">
        <f>IF(A245="","",VLOOKUP(A245,dados!$A$1:$B$24,2,FALSE))</f>
        <v/>
      </c>
      <c r="C245" s="46"/>
      <c r="D245" s="46"/>
      <c r="E245" s="65"/>
      <c r="F245" s="65"/>
      <c r="G245" s="63"/>
      <c r="H245" s="64"/>
      <c r="I245" s="60"/>
      <c r="J245" s="63"/>
    </row>
    <row r="246" spans="1:10" ht="15.75" customHeight="1" x14ac:dyDescent="0.2">
      <c r="A246" s="60"/>
      <c r="B246" s="61" t="str">
        <f>IF(A246="","",VLOOKUP(A246,dados!$A$1:$B$24,2,FALSE))</f>
        <v/>
      </c>
      <c r="C246" s="46"/>
      <c r="D246" s="46"/>
      <c r="E246" s="65"/>
      <c r="F246" s="65"/>
      <c r="G246" s="63"/>
      <c r="H246" s="64"/>
      <c r="I246" s="60"/>
      <c r="J246" s="63"/>
    </row>
    <row r="247" spans="1:10" ht="15.75" customHeight="1" x14ac:dyDescent="0.2">
      <c r="A247" s="60"/>
      <c r="B247" s="61" t="str">
        <f>IF(A247="","",VLOOKUP(A247,dados!$A$1:$B$24,2,FALSE))</f>
        <v/>
      </c>
      <c r="C247" s="46"/>
      <c r="D247" s="46"/>
      <c r="E247" s="65"/>
      <c r="F247" s="65"/>
      <c r="G247" s="63"/>
      <c r="H247" s="64"/>
      <c r="I247" s="60"/>
      <c r="J247" s="63"/>
    </row>
    <row r="248" spans="1:10" ht="15.75" customHeight="1" x14ac:dyDescent="0.2">
      <c r="A248" s="60"/>
      <c r="B248" s="61" t="str">
        <f>IF(A248="","",VLOOKUP(A248,dados!$A$1:$B$24,2,FALSE))</f>
        <v/>
      </c>
      <c r="C248" s="46"/>
      <c r="D248" s="46"/>
      <c r="E248" s="65"/>
      <c r="F248" s="65"/>
      <c r="G248" s="63"/>
      <c r="H248" s="64"/>
      <c r="I248" s="60"/>
      <c r="J248" s="63"/>
    </row>
    <row r="249" spans="1:10" ht="15.75" customHeight="1" x14ac:dyDescent="0.2">
      <c r="A249" s="60"/>
      <c r="B249" s="61" t="str">
        <f>IF(A249="","",VLOOKUP(A249,dados!$A$1:$B$24,2,FALSE))</f>
        <v/>
      </c>
      <c r="C249" s="46"/>
      <c r="D249" s="46"/>
      <c r="E249" s="65"/>
      <c r="F249" s="65"/>
      <c r="G249" s="63"/>
      <c r="H249" s="64"/>
      <c r="I249" s="60"/>
      <c r="J249" s="63"/>
    </row>
    <row r="250" spans="1:10" ht="15.75" customHeight="1" x14ac:dyDescent="0.2">
      <c r="A250" s="60"/>
      <c r="B250" s="61" t="str">
        <f>IF(A250="","",VLOOKUP(A250,dados!$A$1:$B$24,2,FALSE))</f>
        <v/>
      </c>
      <c r="C250" s="46"/>
      <c r="D250" s="46"/>
      <c r="E250" s="65"/>
      <c r="F250" s="65"/>
      <c r="G250" s="63"/>
      <c r="H250" s="64"/>
      <c r="I250" s="60"/>
      <c r="J250" s="63"/>
    </row>
    <row r="251" spans="1:10" ht="15.75" customHeight="1" x14ac:dyDescent="0.2">
      <c r="A251" s="60"/>
      <c r="B251" s="61" t="str">
        <f>IF(A251="","",VLOOKUP(A251,dados!$A$1:$B$24,2,FALSE))</f>
        <v/>
      </c>
      <c r="C251" s="46"/>
      <c r="D251" s="46"/>
      <c r="E251" s="65"/>
      <c r="F251" s="65"/>
      <c r="G251" s="63"/>
      <c r="H251" s="64"/>
      <c r="I251" s="60"/>
      <c r="J251" s="63"/>
    </row>
    <row r="252" spans="1:10" ht="15.75" customHeight="1" x14ac:dyDescent="0.2">
      <c r="A252" s="60"/>
      <c r="B252" s="61" t="str">
        <f>IF(A252="","",VLOOKUP(A252,dados!$A$1:$B$24,2,FALSE))</f>
        <v/>
      </c>
      <c r="C252" s="46"/>
      <c r="D252" s="46"/>
      <c r="E252" s="65"/>
      <c r="F252" s="65"/>
      <c r="G252" s="63"/>
      <c r="H252" s="64"/>
      <c r="I252" s="60"/>
      <c r="J252" s="63"/>
    </row>
    <row r="253" spans="1:10" ht="15.75" customHeight="1" x14ac:dyDescent="0.2">
      <c r="A253" s="60"/>
      <c r="B253" s="61" t="str">
        <f>IF(A253="","",VLOOKUP(A253,dados!$A$1:$B$24,2,FALSE))</f>
        <v/>
      </c>
      <c r="C253" s="46"/>
      <c r="D253" s="46"/>
      <c r="E253" s="65"/>
      <c r="F253" s="65"/>
      <c r="G253" s="63"/>
      <c r="H253" s="64"/>
      <c r="I253" s="60"/>
      <c r="J253" s="63"/>
    </row>
    <row r="254" spans="1:10" ht="15.75" customHeight="1" x14ac:dyDescent="0.2">
      <c r="A254" s="60"/>
      <c r="B254" s="61" t="str">
        <f>IF(A254="","",VLOOKUP(A254,dados!$A$1:$B$24,2,FALSE))</f>
        <v/>
      </c>
      <c r="C254" s="46"/>
      <c r="D254" s="46"/>
      <c r="E254" s="65"/>
      <c r="F254" s="65"/>
      <c r="G254" s="63"/>
      <c r="H254" s="64"/>
      <c r="I254" s="60"/>
      <c r="J254" s="63"/>
    </row>
    <row r="255" spans="1:10" ht="15.75" customHeight="1" x14ac:dyDescent="0.2">
      <c r="A255" s="60"/>
      <c r="B255" s="61" t="str">
        <f>IF(A255="","",VLOOKUP(A255,dados!$A$1:$B$24,2,FALSE))</f>
        <v/>
      </c>
      <c r="C255" s="46"/>
      <c r="D255" s="46"/>
      <c r="E255" s="65"/>
      <c r="F255" s="65"/>
      <c r="G255" s="63"/>
      <c r="H255" s="64"/>
      <c r="I255" s="60"/>
      <c r="J255" s="63"/>
    </row>
    <row r="256" spans="1:10" ht="15.75" customHeight="1" x14ac:dyDescent="0.2">
      <c r="A256" s="60"/>
      <c r="B256" s="61" t="str">
        <f>IF(A256="","",VLOOKUP(A256,dados!$A$1:$B$24,2,FALSE))</f>
        <v/>
      </c>
      <c r="C256" s="46"/>
      <c r="D256" s="46"/>
      <c r="E256" s="65"/>
      <c r="F256" s="65"/>
      <c r="G256" s="63"/>
      <c r="H256" s="64"/>
      <c r="I256" s="60"/>
      <c r="J256" s="63"/>
    </row>
    <row r="257" spans="1:10" ht="15.75" customHeight="1" x14ac:dyDescent="0.2">
      <c r="A257" s="60"/>
      <c r="B257" s="61" t="str">
        <f>IF(A257="","",VLOOKUP(A257,dados!$A$1:$B$24,2,FALSE))</f>
        <v/>
      </c>
      <c r="C257" s="46"/>
      <c r="D257" s="46"/>
      <c r="E257" s="65"/>
      <c r="F257" s="65"/>
      <c r="G257" s="63"/>
      <c r="H257" s="64"/>
      <c r="I257" s="60"/>
      <c r="J257" s="63"/>
    </row>
    <row r="258" spans="1:10" ht="15.75" customHeight="1" x14ac:dyDescent="0.2">
      <c r="A258" s="60"/>
      <c r="B258" s="61" t="str">
        <f>IF(A258="","",VLOOKUP(A258,dados!$A$1:$B$24,2,FALSE))</f>
        <v/>
      </c>
      <c r="C258" s="46"/>
      <c r="D258" s="46"/>
      <c r="E258" s="65"/>
      <c r="F258" s="65"/>
      <c r="G258" s="63"/>
      <c r="H258" s="64"/>
      <c r="I258" s="60"/>
      <c r="J258" s="63"/>
    </row>
    <row r="259" spans="1:10" ht="15.75" customHeight="1" x14ac:dyDescent="0.2">
      <c r="A259" s="60"/>
      <c r="B259" s="61" t="str">
        <f>IF(A259="","",VLOOKUP(A259,dados!$A$1:$B$24,2,FALSE))</f>
        <v/>
      </c>
      <c r="C259" s="46"/>
      <c r="D259" s="46"/>
      <c r="E259" s="65"/>
      <c r="F259" s="65"/>
      <c r="G259" s="63"/>
      <c r="H259" s="64"/>
      <c r="I259" s="60"/>
      <c r="J259" s="63"/>
    </row>
    <row r="260" spans="1:10" ht="15.75" customHeight="1" x14ac:dyDescent="0.2">
      <c r="A260" s="60"/>
      <c r="B260" s="61" t="str">
        <f>IF(A260="","",VLOOKUP(A260,dados!$A$1:$B$24,2,FALSE))</f>
        <v/>
      </c>
      <c r="C260" s="46"/>
      <c r="D260" s="46"/>
      <c r="E260" s="65"/>
      <c r="F260" s="65"/>
      <c r="G260" s="63"/>
      <c r="H260" s="64"/>
      <c r="I260" s="60"/>
      <c r="J260" s="63"/>
    </row>
    <row r="261" spans="1:10" ht="15.75" customHeight="1" x14ac:dyDescent="0.2">
      <c r="A261" s="60"/>
      <c r="B261" s="61" t="str">
        <f>IF(A261="","",VLOOKUP(A261,dados!$A$1:$B$24,2,FALSE))</f>
        <v/>
      </c>
      <c r="C261" s="46"/>
      <c r="D261" s="46"/>
      <c r="E261" s="65"/>
      <c r="F261" s="65"/>
      <c r="G261" s="63"/>
      <c r="H261" s="64"/>
      <c r="I261" s="60"/>
      <c r="J261" s="63"/>
    </row>
    <row r="262" spans="1:10" ht="15.75" customHeight="1" x14ac:dyDescent="0.2">
      <c r="A262" s="60"/>
      <c r="B262" s="61" t="str">
        <f>IF(A262="","",VLOOKUP(A262,dados!$A$1:$B$24,2,FALSE))</f>
        <v/>
      </c>
      <c r="C262" s="46"/>
      <c r="D262" s="46"/>
      <c r="E262" s="65"/>
      <c r="F262" s="65"/>
      <c r="G262" s="63"/>
      <c r="H262" s="64"/>
      <c r="I262" s="60"/>
      <c r="J262" s="63"/>
    </row>
    <row r="263" spans="1:10" ht="15.75" customHeight="1" x14ac:dyDescent="0.2">
      <c r="A263" s="60"/>
      <c r="B263" s="61" t="str">
        <f>IF(A263="","",VLOOKUP(A263,dados!$A$1:$B$24,2,FALSE))</f>
        <v/>
      </c>
      <c r="C263" s="46"/>
      <c r="D263" s="46"/>
      <c r="E263" s="65"/>
      <c r="F263" s="65"/>
      <c r="G263" s="63"/>
      <c r="H263" s="64"/>
      <c r="I263" s="60"/>
      <c r="J263" s="63"/>
    </row>
    <row r="264" spans="1:10" ht="15.75" customHeight="1" x14ac:dyDescent="0.2">
      <c r="A264" s="60"/>
      <c r="B264" s="61" t="str">
        <f>IF(A264="","",VLOOKUP(A264,dados!$A$1:$B$24,2,FALSE))</f>
        <v/>
      </c>
      <c r="C264" s="46"/>
      <c r="D264" s="46"/>
      <c r="E264" s="65"/>
      <c r="F264" s="65"/>
      <c r="G264" s="63"/>
      <c r="H264" s="64"/>
      <c r="I264" s="60"/>
      <c r="J264" s="63"/>
    </row>
    <row r="265" spans="1:10" ht="15.75" customHeight="1" x14ac:dyDescent="0.2">
      <c r="A265" s="60"/>
      <c r="B265" s="61" t="str">
        <f>IF(A265="","",VLOOKUP(A265,dados!$A$1:$B$24,2,FALSE))</f>
        <v/>
      </c>
      <c r="C265" s="46"/>
      <c r="D265" s="46"/>
      <c r="E265" s="65"/>
      <c r="F265" s="65"/>
      <c r="G265" s="63"/>
      <c r="H265" s="64"/>
      <c r="I265" s="60"/>
      <c r="J265" s="63"/>
    </row>
    <row r="266" spans="1:10" ht="15.75" customHeight="1" x14ac:dyDescent="0.2">
      <c r="A266" s="60"/>
      <c r="B266" s="61" t="str">
        <f>IF(A266="","",VLOOKUP(A266,dados!$A$1:$B$24,2,FALSE))</f>
        <v/>
      </c>
      <c r="C266" s="46"/>
      <c r="D266" s="46"/>
      <c r="E266" s="65"/>
      <c r="F266" s="65"/>
      <c r="G266" s="63"/>
      <c r="H266" s="64"/>
      <c r="I266" s="60"/>
      <c r="J266" s="63"/>
    </row>
    <row r="267" spans="1:10" ht="15.75" customHeight="1" x14ac:dyDescent="0.2">
      <c r="A267" s="60"/>
      <c r="B267" s="61" t="str">
        <f>IF(A267="","",VLOOKUP(A267,dados!$A$1:$B$24,2,FALSE))</f>
        <v/>
      </c>
      <c r="C267" s="46"/>
      <c r="D267" s="46"/>
      <c r="E267" s="65"/>
      <c r="F267" s="65"/>
      <c r="G267" s="63"/>
      <c r="H267" s="64"/>
      <c r="I267" s="60"/>
      <c r="J267" s="63"/>
    </row>
    <row r="268" spans="1:10" ht="15.75" customHeight="1" x14ac:dyDescent="0.2">
      <c r="A268" s="60"/>
      <c r="B268" s="61" t="str">
        <f>IF(A268="","",VLOOKUP(A268,dados!$A$1:$B$24,2,FALSE))</f>
        <v/>
      </c>
      <c r="C268" s="46"/>
      <c r="D268" s="46"/>
      <c r="E268" s="65"/>
      <c r="F268" s="65"/>
      <c r="G268" s="63"/>
      <c r="H268" s="64"/>
      <c r="I268" s="60"/>
      <c r="J268" s="63"/>
    </row>
    <row r="269" spans="1:10" ht="15.75" customHeight="1" x14ac:dyDescent="0.2">
      <c r="A269" s="60"/>
      <c r="B269" s="61" t="str">
        <f>IF(A269="","",VLOOKUP(A269,dados!$A$1:$B$24,2,FALSE))</f>
        <v/>
      </c>
      <c r="C269" s="46"/>
      <c r="D269" s="46"/>
      <c r="E269" s="65"/>
      <c r="F269" s="65"/>
      <c r="G269" s="63"/>
      <c r="H269" s="64"/>
      <c r="I269" s="60"/>
      <c r="J269" s="63"/>
    </row>
    <row r="270" spans="1:10" ht="15.75" customHeight="1" x14ac:dyDescent="0.2">
      <c r="A270" s="60"/>
      <c r="B270" s="61" t="str">
        <f>IF(A270="","",VLOOKUP(A270,dados!$A$1:$B$24,2,FALSE))</f>
        <v/>
      </c>
      <c r="C270" s="46"/>
      <c r="D270" s="46"/>
      <c r="E270" s="65"/>
      <c r="F270" s="65"/>
      <c r="G270" s="63"/>
      <c r="H270" s="64"/>
      <c r="I270" s="60"/>
      <c r="J270" s="63"/>
    </row>
    <row r="271" spans="1:10" ht="15.75" customHeight="1" x14ac:dyDescent="0.2">
      <c r="A271" s="60"/>
      <c r="B271" s="61" t="str">
        <f>IF(A271="","",VLOOKUP(A271,dados!$A$1:$B$24,2,FALSE))</f>
        <v/>
      </c>
      <c r="C271" s="46"/>
      <c r="D271" s="46"/>
      <c r="E271" s="65"/>
      <c r="F271" s="65"/>
      <c r="G271" s="63"/>
      <c r="H271" s="64"/>
      <c r="I271" s="60"/>
      <c r="J271" s="63"/>
    </row>
    <row r="272" spans="1:10" ht="15.75" customHeight="1" x14ac:dyDescent="0.2">
      <c r="A272" s="60"/>
      <c r="B272" s="61" t="str">
        <f>IF(A272="","",VLOOKUP(A272,dados!$A$1:$B$24,2,FALSE))</f>
        <v/>
      </c>
      <c r="C272" s="46"/>
      <c r="D272" s="46"/>
      <c r="E272" s="65"/>
      <c r="F272" s="65"/>
      <c r="G272" s="63"/>
      <c r="H272" s="64"/>
      <c r="I272" s="60"/>
      <c r="J272" s="63"/>
    </row>
    <row r="273" spans="1:10" ht="15.75" customHeight="1" x14ac:dyDescent="0.2">
      <c r="A273" s="60"/>
      <c r="B273" s="61" t="str">
        <f>IF(A273="","",VLOOKUP(A273,dados!$A$1:$B$24,2,FALSE))</f>
        <v/>
      </c>
      <c r="C273" s="46"/>
      <c r="D273" s="46"/>
      <c r="E273" s="65"/>
      <c r="F273" s="65"/>
      <c r="G273" s="63"/>
      <c r="H273" s="64"/>
      <c r="I273" s="60"/>
      <c r="J273" s="63"/>
    </row>
    <row r="274" spans="1:10" ht="15.75" customHeight="1" x14ac:dyDescent="0.2">
      <c r="A274" s="60"/>
      <c r="B274" s="61" t="str">
        <f>IF(A274="","",VLOOKUP(A274,dados!$A$1:$B$24,2,FALSE))</f>
        <v/>
      </c>
      <c r="C274" s="46"/>
      <c r="D274" s="46"/>
      <c r="E274" s="65"/>
      <c r="F274" s="65"/>
      <c r="G274" s="63"/>
      <c r="H274" s="64"/>
      <c r="I274" s="60"/>
      <c r="J274" s="63"/>
    </row>
    <row r="275" spans="1:10" ht="15.75" customHeight="1" x14ac:dyDescent="0.2">
      <c r="A275" s="60"/>
      <c r="B275" s="61" t="str">
        <f>IF(A275="","",VLOOKUP(A275,dados!$A$1:$B$24,2,FALSE))</f>
        <v/>
      </c>
      <c r="C275" s="46"/>
      <c r="D275" s="46"/>
      <c r="E275" s="65"/>
      <c r="F275" s="65"/>
      <c r="G275" s="63"/>
      <c r="H275" s="64"/>
      <c r="I275" s="60"/>
      <c r="J275" s="63"/>
    </row>
    <row r="276" spans="1:10" ht="15.75" customHeight="1" x14ac:dyDescent="0.2">
      <c r="A276" s="60"/>
      <c r="B276" s="61" t="str">
        <f>IF(A276="","",VLOOKUP(A276,dados!$A$1:$B$24,2,FALSE))</f>
        <v/>
      </c>
      <c r="C276" s="46"/>
      <c r="D276" s="46"/>
      <c r="E276" s="65"/>
      <c r="F276" s="65"/>
      <c r="G276" s="63"/>
      <c r="H276" s="64"/>
      <c r="I276" s="60"/>
      <c r="J276" s="63"/>
    </row>
    <row r="277" spans="1:10" ht="15.75" customHeight="1" x14ac:dyDescent="0.2">
      <c r="A277" s="60"/>
      <c r="B277" s="61" t="str">
        <f>IF(A277="","",VLOOKUP(A277,dados!$A$1:$B$24,2,FALSE))</f>
        <v/>
      </c>
      <c r="C277" s="46"/>
      <c r="D277" s="46"/>
      <c r="E277" s="65"/>
      <c r="F277" s="65"/>
      <c r="G277" s="63"/>
      <c r="H277" s="64"/>
      <c r="I277" s="60"/>
      <c r="J277" s="63"/>
    </row>
    <row r="278" spans="1:10" ht="15.75" customHeight="1" x14ac:dyDescent="0.2">
      <c r="A278" s="60"/>
      <c r="B278" s="61" t="str">
        <f>IF(A278="","",VLOOKUP(A278,dados!$A$1:$B$24,2,FALSE))</f>
        <v/>
      </c>
      <c r="C278" s="46"/>
      <c r="D278" s="46"/>
      <c r="E278" s="65"/>
      <c r="F278" s="65"/>
      <c r="G278" s="63"/>
      <c r="H278" s="64"/>
      <c r="I278" s="60"/>
      <c r="J278" s="63"/>
    </row>
    <row r="279" spans="1:10" ht="15.75" customHeight="1" x14ac:dyDescent="0.2">
      <c r="A279" s="60"/>
      <c r="B279" s="61" t="str">
        <f>IF(A279="","",VLOOKUP(A279,dados!$A$1:$B$24,2,FALSE))</f>
        <v/>
      </c>
      <c r="C279" s="46"/>
      <c r="D279" s="46"/>
      <c r="E279" s="65"/>
      <c r="F279" s="65"/>
      <c r="G279" s="63"/>
      <c r="H279" s="64"/>
      <c r="I279" s="60"/>
      <c r="J279" s="63"/>
    </row>
    <row r="280" spans="1:10" ht="15.75" customHeight="1" x14ac:dyDescent="0.2">
      <c r="A280" s="60"/>
      <c r="B280" s="61" t="str">
        <f>IF(A280="","",VLOOKUP(A280,dados!$A$1:$B$24,2,FALSE))</f>
        <v/>
      </c>
      <c r="C280" s="46"/>
      <c r="D280" s="46"/>
      <c r="E280" s="65"/>
      <c r="F280" s="65"/>
      <c r="G280" s="63"/>
      <c r="H280" s="64"/>
      <c r="I280" s="60"/>
      <c r="J280" s="63"/>
    </row>
    <row r="281" spans="1:10" ht="15.75" customHeight="1" x14ac:dyDescent="0.2">
      <c r="A281" s="60"/>
      <c r="B281" s="61" t="str">
        <f>IF(A281="","",VLOOKUP(A281,dados!$A$1:$B$24,2,FALSE))</f>
        <v/>
      </c>
      <c r="C281" s="46"/>
      <c r="D281" s="46"/>
      <c r="E281" s="65"/>
      <c r="F281" s="65"/>
      <c r="G281" s="63"/>
      <c r="H281" s="64"/>
      <c r="I281" s="60"/>
      <c r="J281" s="63"/>
    </row>
    <row r="282" spans="1:10" ht="15.75" customHeight="1" x14ac:dyDescent="0.2">
      <c r="A282" s="60"/>
      <c r="B282" s="61" t="str">
        <f>IF(A282="","",VLOOKUP(A282,dados!$A$1:$B$24,2,FALSE))</f>
        <v/>
      </c>
      <c r="C282" s="46"/>
      <c r="D282" s="46"/>
      <c r="E282" s="65"/>
      <c r="F282" s="65"/>
      <c r="G282" s="63"/>
      <c r="H282" s="64"/>
      <c r="I282" s="60"/>
      <c r="J282" s="63"/>
    </row>
    <row r="283" spans="1:10" ht="15.75" customHeight="1" x14ac:dyDescent="0.2">
      <c r="A283" s="60"/>
      <c r="B283" s="61" t="str">
        <f>IF(A283="","",VLOOKUP(A283,dados!$A$1:$B$24,2,FALSE))</f>
        <v/>
      </c>
      <c r="C283" s="46"/>
      <c r="D283" s="46"/>
      <c r="E283" s="65"/>
      <c r="F283" s="65"/>
      <c r="G283" s="63"/>
      <c r="H283" s="64"/>
      <c r="I283" s="60"/>
      <c r="J283" s="63"/>
    </row>
    <row r="284" spans="1:10" ht="15.75" customHeight="1" x14ac:dyDescent="0.2">
      <c r="A284" s="60"/>
      <c r="B284" s="61" t="str">
        <f>IF(A284="","",VLOOKUP(A284,dados!$A$1:$B$24,2,FALSE))</f>
        <v/>
      </c>
      <c r="C284" s="46"/>
      <c r="D284" s="46"/>
      <c r="E284" s="65"/>
      <c r="F284" s="65"/>
      <c r="G284" s="63"/>
      <c r="H284" s="64"/>
      <c r="I284" s="60"/>
      <c r="J284" s="63"/>
    </row>
    <row r="285" spans="1:10" ht="15.75" customHeight="1" x14ac:dyDescent="0.2">
      <c r="A285" s="60"/>
      <c r="B285" s="61" t="str">
        <f>IF(A285="","",VLOOKUP(A285,dados!$A$1:$B$24,2,FALSE))</f>
        <v/>
      </c>
      <c r="C285" s="46"/>
      <c r="D285" s="46"/>
      <c r="E285" s="65"/>
      <c r="F285" s="65"/>
      <c r="G285" s="63"/>
      <c r="H285" s="64"/>
      <c r="I285" s="60"/>
      <c r="J285" s="63"/>
    </row>
    <row r="286" spans="1:10" ht="15.75" customHeight="1" x14ac:dyDescent="0.2">
      <c r="A286" s="60"/>
      <c r="B286" s="61" t="str">
        <f>IF(A286="","",VLOOKUP(A286,dados!$A$1:$B$24,2,FALSE))</f>
        <v/>
      </c>
      <c r="C286" s="46"/>
      <c r="D286" s="46"/>
      <c r="E286" s="65"/>
      <c r="F286" s="65"/>
      <c r="G286" s="63"/>
      <c r="H286" s="64"/>
      <c r="I286" s="60"/>
      <c r="J286" s="63"/>
    </row>
    <row r="287" spans="1:10" ht="15.75" customHeight="1" x14ac:dyDescent="0.2">
      <c r="A287" s="60"/>
      <c r="B287" s="61" t="str">
        <f>IF(A287="","",VLOOKUP(A287,dados!$A$1:$B$24,2,FALSE))</f>
        <v/>
      </c>
      <c r="C287" s="46"/>
      <c r="D287" s="46"/>
      <c r="E287" s="65"/>
      <c r="F287" s="65"/>
      <c r="G287" s="63"/>
      <c r="H287" s="64"/>
      <c r="I287" s="60"/>
      <c r="J287" s="63"/>
    </row>
    <row r="288" spans="1:10" ht="15.75" customHeight="1" x14ac:dyDescent="0.2">
      <c r="A288" s="60"/>
      <c r="B288" s="61" t="str">
        <f>IF(A288="","",VLOOKUP(A288,dados!$A$1:$B$24,2,FALSE))</f>
        <v/>
      </c>
      <c r="C288" s="46"/>
      <c r="D288" s="46"/>
      <c r="E288" s="65"/>
      <c r="F288" s="65"/>
      <c r="G288" s="63"/>
      <c r="H288" s="64"/>
      <c r="I288" s="60"/>
      <c r="J288" s="63"/>
    </row>
    <row r="289" spans="1:10" ht="15.75" customHeight="1" x14ac:dyDescent="0.2">
      <c r="A289" s="60"/>
      <c r="B289" s="61" t="str">
        <f>IF(A289="","",VLOOKUP(A289,dados!$A$1:$B$24,2,FALSE))</f>
        <v/>
      </c>
      <c r="C289" s="46"/>
      <c r="D289" s="46"/>
      <c r="E289" s="65"/>
      <c r="F289" s="65"/>
      <c r="G289" s="63"/>
      <c r="H289" s="64"/>
      <c r="I289" s="60"/>
      <c r="J289" s="63"/>
    </row>
    <row r="290" spans="1:10" ht="15.75" customHeight="1" x14ac:dyDescent="0.2">
      <c r="A290" s="60"/>
      <c r="B290" s="61" t="str">
        <f>IF(A290="","",VLOOKUP(A290,dados!$A$1:$B$24,2,FALSE))</f>
        <v/>
      </c>
      <c r="C290" s="46"/>
      <c r="D290" s="46"/>
      <c r="E290" s="65"/>
      <c r="F290" s="65"/>
      <c r="G290" s="63"/>
      <c r="H290" s="64"/>
      <c r="I290" s="60"/>
      <c r="J290" s="63"/>
    </row>
    <row r="291" spans="1:10" ht="15.75" customHeight="1" x14ac:dyDescent="0.2">
      <c r="A291" s="60"/>
      <c r="B291" s="61" t="str">
        <f>IF(A291="","",VLOOKUP(A291,dados!$A$1:$B$24,2,FALSE))</f>
        <v/>
      </c>
      <c r="C291" s="46"/>
      <c r="D291" s="46"/>
      <c r="E291" s="65"/>
      <c r="F291" s="65"/>
      <c r="G291" s="63"/>
      <c r="H291" s="64"/>
      <c r="I291" s="60"/>
      <c r="J291" s="63"/>
    </row>
    <row r="292" spans="1:10" ht="15.75" customHeight="1" x14ac:dyDescent="0.2">
      <c r="A292" s="60"/>
      <c r="B292" s="61" t="str">
        <f>IF(A292="","",VLOOKUP(A292,dados!$A$1:$B$24,2,FALSE))</f>
        <v/>
      </c>
      <c r="C292" s="46"/>
      <c r="D292" s="46"/>
      <c r="E292" s="65"/>
      <c r="F292" s="65"/>
      <c r="G292" s="63"/>
      <c r="H292" s="64"/>
      <c r="I292" s="60"/>
      <c r="J292" s="63"/>
    </row>
    <row r="293" spans="1:10" ht="15.75" customHeight="1" x14ac:dyDescent="0.2">
      <c r="A293" s="60"/>
      <c r="B293" s="61" t="str">
        <f>IF(A293="","",VLOOKUP(A293,dados!$A$1:$B$24,2,FALSE))</f>
        <v/>
      </c>
      <c r="C293" s="46"/>
      <c r="D293" s="46"/>
      <c r="E293" s="65"/>
      <c r="F293" s="65"/>
      <c r="G293" s="63"/>
      <c r="H293" s="64"/>
      <c r="I293" s="60"/>
      <c r="J293" s="63"/>
    </row>
    <row r="294" spans="1:10" ht="15.75" customHeight="1" x14ac:dyDescent="0.2">
      <c r="A294" s="60"/>
      <c r="B294" s="61" t="str">
        <f>IF(A294="","",VLOOKUP(A294,dados!$A$1:$B$24,2,FALSE))</f>
        <v/>
      </c>
      <c r="C294" s="46"/>
      <c r="D294" s="46"/>
      <c r="E294" s="65"/>
      <c r="F294" s="65"/>
      <c r="G294" s="63"/>
      <c r="H294" s="64"/>
      <c r="I294" s="60"/>
      <c r="J294" s="63"/>
    </row>
    <row r="295" spans="1:10" ht="15.75" customHeight="1" x14ac:dyDescent="0.2">
      <c r="A295" s="60"/>
      <c r="B295" s="61" t="str">
        <f>IF(A295="","",VLOOKUP(A295,dados!$A$1:$B$24,2,FALSE))</f>
        <v/>
      </c>
      <c r="C295" s="46"/>
      <c r="D295" s="46"/>
      <c r="E295" s="65"/>
      <c r="F295" s="65"/>
      <c r="G295" s="63"/>
      <c r="H295" s="64"/>
      <c r="I295" s="60"/>
      <c r="J295" s="63"/>
    </row>
    <row r="296" spans="1:10" ht="15.75" customHeight="1" x14ac:dyDescent="0.2">
      <c r="A296" s="60"/>
      <c r="B296" s="61" t="str">
        <f>IF(A296="","",VLOOKUP(A296,dados!$A$1:$B$24,2,FALSE))</f>
        <v/>
      </c>
      <c r="C296" s="46"/>
      <c r="D296" s="46"/>
      <c r="E296" s="65"/>
      <c r="F296" s="65"/>
      <c r="G296" s="63"/>
      <c r="H296" s="64"/>
      <c r="I296" s="60"/>
      <c r="J296" s="63"/>
    </row>
    <row r="297" spans="1:10" ht="15.75" customHeight="1" x14ac:dyDescent="0.2">
      <c r="A297" s="60"/>
      <c r="B297" s="61" t="str">
        <f>IF(A297="","",VLOOKUP(A297,dados!$A$1:$B$24,2,FALSE))</f>
        <v/>
      </c>
      <c r="C297" s="46"/>
      <c r="D297" s="46"/>
      <c r="E297" s="65"/>
      <c r="F297" s="65"/>
      <c r="G297" s="63"/>
      <c r="H297" s="64"/>
      <c r="I297" s="60"/>
      <c r="J297" s="63"/>
    </row>
    <row r="298" spans="1:10" ht="15.75" customHeight="1" x14ac:dyDescent="0.2">
      <c r="A298" s="60"/>
      <c r="B298" s="61" t="str">
        <f>IF(A298="","",VLOOKUP(A298,dados!$A$1:$B$24,2,FALSE))</f>
        <v/>
      </c>
      <c r="C298" s="46"/>
      <c r="D298" s="46"/>
      <c r="E298" s="65"/>
      <c r="F298" s="65"/>
      <c r="G298" s="63"/>
      <c r="H298" s="64"/>
      <c r="I298" s="60"/>
      <c r="J298" s="63"/>
    </row>
    <row r="299" spans="1:10" ht="15.75" customHeight="1" x14ac:dyDescent="0.2">
      <c r="A299" s="60"/>
      <c r="B299" s="61" t="str">
        <f>IF(A299="","",VLOOKUP(A299,dados!$A$1:$B$24,2,FALSE))</f>
        <v/>
      </c>
      <c r="C299" s="46"/>
      <c r="D299" s="46"/>
      <c r="E299" s="65"/>
      <c r="F299" s="65"/>
      <c r="G299" s="63"/>
      <c r="H299" s="64"/>
      <c r="I299" s="60"/>
      <c r="J299" s="63"/>
    </row>
    <row r="300" spans="1:10" ht="15.75" customHeight="1" x14ac:dyDescent="0.2">
      <c r="A300" s="60"/>
      <c r="B300" s="61" t="str">
        <f>IF(A300="","",VLOOKUP(A300,dados!$A$1:$B$24,2,FALSE))</f>
        <v/>
      </c>
      <c r="C300" s="46"/>
      <c r="D300" s="46"/>
      <c r="E300" s="65"/>
      <c r="F300" s="65"/>
      <c r="G300" s="63"/>
      <c r="H300" s="64"/>
      <c r="I300" s="60"/>
      <c r="J300" s="63"/>
    </row>
    <row r="301" spans="1:10" ht="15.75" customHeight="1" x14ac:dyDescent="0.2">
      <c r="A301" s="60"/>
      <c r="B301" s="61" t="str">
        <f>IF(A301="","",VLOOKUP(A301,dados!$A$1:$B$24,2,FALSE))</f>
        <v/>
      </c>
      <c r="C301" s="46"/>
      <c r="D301" s="46"/>
      <c r="E301" s="65"/>
      <c r="F301" s="65"/>
      <c r="G301" s="63"/>
      <c r="H301" s="64"/>
      <c r="I301" s="60"/>
      <c r="J301" s="63"/>
    </row>
    <row r="302" spans="1:10" ht="15.75" customHeight="1" x14ac:dyDescent="0.2">
      <c r="A302" s="60"/>
      <c r="B302" s="61" t="str">
        <f>IF(A302="","",VLOOKUP(A302,dados!$A$1:$B$24,2,FALSE))</f>
        <v/>
      </c>
      <c r="C302" s="46"/>
      <c r="D302" s="46"/>
      <c r="E302" s="65"/>
      <c r="F302" s="65"/>
      <c r="G302" s="63"/>
      <c r="H302" s="64"/>
      <c r="I302" s="60"/>
      <c r="J302" s="63"/>
    </row>
    <row r="303" spans="1:10" ht="15.75" customHeight="1" x14ac:dyDescent="0.2">
      <c r="A303" s="60"/>
      <c r="B303" s="61" t="str">
        <f>IF(A303="","",VLOOKUP(A303,dados!$A$1:$B$24,2,FALSE))</f>
        <v/>
      </c>
      <c r="C303" s="46"/>
      <c r="D303" s="46"/>
      <c r="E303" s="65"/>
      <c r="F303" s="65"/>
      <c r="G303" s="63"/>
      <c r="H303" s="64"/>
      <c r="I303" s="60"/>
      <c r="J303" s="63"/>
    </row>
    <row r="304" spans="1:10" ht="15.75" customHeight="1" x14ac:dyDescent="0.2">
      <c r="A304" s="60"/>
      <c r="B304" s="61" t="str">
        <f>IF(A304="","",VLOOKUP(A304,dados!$A$1:$B$24,2,FALSE))</f>
        <v/>
      </c>
      <c r="C304" s="46"/>
      <c r="D304" s="46"/>
      <c r="E304" s="65"/>
      <c r="F304" s="65"/>
      <c r="G304" s="63"/>
      <c r="H304" s="64"/>
      <c r="I304" s="60"/>
      <c r="J304" s="63"/>
    </row>
    <row r="305" spans="1:10" ht="15.75" customHeight="1" x14ac:dyDescent="0.2">
      <c r="A305" s="60"/>
      <c r="B305" s="61" t="str">
        <f>IF(A305="","",VLOOKUP(A305,dados!$A$1:$B$24,2,FALSE))</f>
        <v/>
      </c>
      <c r="C305" s="46"/>
      <c r="D305" s="46"/>
      <c r="E305" s="65"/>
      <c r="F305" s="65"/>
      <c r="G305" s="63"/>
      <c r="H305" s="64"/>
      <c r="I305" s="60"/>
      <c r="J305" s="63"/>
    </row>
    <row r="306" spans="1:10" ht="15.75" customHeight="1" x14ac:dyDescent="0.2">
      <c r="A306" s="60"/>
      <c r="B306" s="61" t="str">
        <f>IF(A306="","",VLOOKUP(A306,dados!$A$1:$B$24,2,FALSE))</f>
        <v/>
      </c>
      <c r="C306" s="46"/>
      <c r="D306" s="46"/>
      <c r="E306" s="65"/>
      <c r="F306" s="65"/>
      <c r="G306" s="63"/>
      <c r="H306" s="64"/>
      <c r="I306" s="60"/>
      <c r="J306" s="63"/>
    </row>
    <row r="307" spans="1:10" ht="15.75" customHeight="1" x14ac:dyDescent="0.2">
      <c r="A307" s="60"/>
      <c r="B307" s="61" t="str">
        <f>IF(A307="","",VLOOKUP(A307,dados!$A$1:$B$24,2,FALSE))</f>
        <v/>
      </c>
      <c r="C307" s="46"/>
      <c r="D307" s="46"/>
      <c r="E307" s="65"/>
      <c r="F307" s="65"/>
      <c r="G307" s="63"/>
      <c r="H307" s="64"/>
      <c r="I307" s="60"/>
      <c r="J307" s="63"/>
    </row>
    <row r="308" spans="1:10" ht="15.75" customHeight="1" x14ac:dyDescent="0.2">
      <c r="A308" s="60"/>
      <c r="B308" s="61" t="str">
        <f>IF(A308="","",VLOOKUP(A308,dados!$A$1:$B$24,2,FALSE))</f>
        <v/>
      </c>
      <c r="C308" s="46"/>
      <c r="D308" s="46"/>
      <c r="E308" s="65"/>
      <c r="F308" s="65"/>
      <c r="G308" s="63"/>
      <c r="H308" s="64"/>
      <c r="I308" s="60"/>
      <c r="J308" s="63"/>
    </row>
    <row r="309" spans="1:10" ht="15.75" customHeight="1" x14ac:dyDescent="0.2">
      <c r="A309" s="60"/>
      <c r="B309" s="61" t="str">
        <f>IF(A309="","",VLOOKUP(A309,dados!$A$1:$B$24,2,FALSE))</f>
        <v/>
      </c>
      <c r="C309" s="46"/>
      <c r="D309" s="46"/>
      <c r="E309" s="65"/>
      <c r="F309" s="65"/>
      <c r="G309" s="63"/>
      <c r="H309" s="64"/>
      <c r="I309" s="60"/>
      <c r="J309" s="63"/>
    </row>
    <row r="310" spans="1:10" ht="15.75" customHeight="1" x14ac:dyDescent="0.2">
      <c r="A310" s="60"/>
      <c r="B310" s="61" t="str">
        <f>IF(A310="","",VLOOKUP(A310,dados!$A$1:$B$24,2,FALSE))</f>
        <v/>
      </c>
      <c r="C310" s="46"/>
      <c r="D310" s="46"/>
      <c r="E310" s="65"/>
      <c r="F310" s="65"/>
      <c r="G310" s="63"/>
      <c r="H310" s="64"/>
      <c r="I310" s="60"/>
      <c r="J310" s="63"/>
    </row>
    <row r="311" spans="1:10" ht="15.75" customHeight="1" x14ac:dyDescent="0.2">
      <c r="A311" s="60"/>
      <c r="B311" s="61" t="str">
        <f>IF(A311="","",VLOOKUP(A311,dados!$A$1:$B$24,2,FALSE))</f>
        <v/>
      </c>
      <c r="C311" s="46"/>
      <c r="D311" s="46"/>
      <c r="E311" s="65"/>
      <c r="F311" s="65"/>
      <c r="G311" s="63"/>
      <c r="H311" s="64"/>
      <c r="I311" s="60"/>
      <c r="J311" s="63"/>
    </row>
    <row r="312" spans="1:10" ht="15.75" customHeight="1" x14ac:dyDescent="0.2">
      <c r="A312" s="60"/>
      <c r="B312" s="61" t="str">
        <f>IF(A312="","",VLOOKUP(A312,dados!$A$1:$B$24,2,FALSE))</f>
        <v/>
      </c>
      <c r="C312" s="46"/>
      <c r="D312" s="46"/>
      <c r="E312" s="65"/>
      <c r="F312" s="65"/>
      <c r="G312" s="63"/>
      <c r="H312" s="64"/>
      <c r="I312" s="60"/>
      <c r="J312" s="63"/>
    </row>
    <row r="313" spans="1:10" ht="15.75" customHeight="1" x14ac:dyDescent="0.2">
      <c r="A313" s="60"/>
      <c r="B313" s="61" t="str">
        <f>IF(A313="","",VLOOKUP(A313,dados!$A$1:$B$24,2,FALSE))</f>
        <v/>
      </c>
      <c r="C313" s="46"/>
      <c r="D313" s="46"/>
      <c r="E313" s="65"/>
      <c r="F313" s="65"/>
      <c r="G313" s="63"/>
      <c r="H313" s="64"/>
      <c r="I313" s="60"/>
      <c r="J313" s="63"/>
    </row>
    <row r="314" spans="1:10" ht="15.75" customHeight="1" x14ac:dyDescent="0.2">
      <c r="A314" s="60"/>
      <c r="B314" s="61" t="str">
        <f>IF(A314="","",VLOOKUP(A314,dados!$A$1:$B$24,2,FALSE))</f>
        <v/>
      </c>
      <c r="C314" s="46"/>
      <c r="D314" s="46"/>
      <c r="E314" s="65"/>
      <c r="F314" s="65"/>
      <c r="G314" s="63"/>
      <c r="H314" s="64"/>
      <c r="I314" s="60"/>
      <c r="J314" s="63"/>
    </row>
    <row r="315" spans="1:10" ht="15.75" customHeight="1" x14ac:dyDescent="0.2">
      <c r="A315" s="60"/>
      <c r="B315" s="61" t="str">
        <f>IF(A315="","",VLOOKUP(A315,dados!$A$1:$B$24,2,FALSE))</f>
        <v/>
      </c>
      <c r="C315" s="46"/>
      <c r="D315" s="46"/>
      <c r="E315" s="65"/>
      <c r="F315" s="65"/>
      <c r="G315" s="63"/>
      <c r="H315" s="64"/>
      <c r="I315" s="60"/>
      <c r="J315" s="63"/>
    </row>
    <row r="316" spans="1:10" ht="15.75" customHeight="1" x14ac:dyDescent="0.2">
      <c r="A316" s="60"/>
      <c r="B316" s="61" t="str">
        <f>IF(A316="","",VLOOKUP(A316,dados!$A$1:$B$24,2,FALSE))</f>
        <v/>
      </c>
      <c r="C316" s="46"/>
      <c r="D316" s="46"/>
      <c r="E316" s="65"/>
      <c r="F316" s="65"/>
      <c r="G316" s="63"/>
      <c r="H316" s="64"/>
      <c r="I316" s="60"/>
      <c r="J316" s="63"/>
    </row>
    <row r="317" spans="1:10" ht="15.75" customHeight="1" x14ac:dyDescent="0.2">
      <c r="A317" s="60"/>
      <c r="B317" s="61" t="str">
        <f>IF(A317="","",VLOOKUP(A317,dados!$A$1:$B$24,2,FALSE))</f>
        <v/>
      </c>
      <c r="C317" s="46"/>
      <c r="D317" s="46"/>
      <c r="E317" s="65"/>
      <c r="F317" s="65"/>
      <c r="G317" s="63"/>
      <c r="H317" s="64"/>
      <c r="I317" s="60"/>
      <c r="J317" s="63"/>
    </row>
    <row r="318" spans="1:10" ht="15.75" customHeight="1" x14ac:dyDescent="0.2">
      <c r="A318" s="60"/>
      <c r="B318" s="61" t="str">
        <f>IF(A318="","",VLOOKUP(A318,dados!$A$1:$B$24,2,FALSE))</f>
        <v/>
      </c>
      <c r="C318" s="46"/>
      <c r="D318" s="46"/>
      <c r="E318" s="65"/>
      <c r="F318" s="65"/>
      <c r="G318" s="63"/>
      <c r="H318" s="64"/>
      <c r="I318" s="60"/>
      <c r="J318" s="63"/>
    </row>
    <row r="319" spans="1:10" ht="15.75" customHeight="1" x14ac:dyDescent="0.2">
      <c r="A319" s="60"/>
      <c r="B319" s="61" t="str">
        <f>IF(A319="","",VLOOKUP(A319,dados!$A$1:$B$24,2,FALSE))</f>
        <v/>
      </c>
      <c r="C319" s="46"/>
      <c r="D319" s="46"/>
      <c r="E319" s="65"/>
      <c r="F319" s="65"/>
      <c r="G319" s="63"/>
      <c r="H319" s="64"/>
      <c r="I319" s="60"/>
      <c r="J319" s="63"/>
    </row>
    <row r="320" spans="1:10" ht="15.75" customHeight="1" x14ac:dyDescent="0.2">
      <c r="A320" s="60"/>
      <c r="B320" s="61" t="str">
        <f>IF(A320="","",VLOOKUP(A320,dados!$A$1:$B$24,2,FALSE))</f>
        <v/>
      </c>
      <c r="C320" s="46"/>
      <c r="D320" s="46"/>
      <c r="E320" s="65"/>
      <c r="F320" s="65"/>
      <c r="G320" s="63"/>
      <c r="H320" s="64"/>
      <c r="I320" s="60"/>
      <c r="J320" s="63"/>
    </row>
    <row r="321" spans="1:10" ht="15.75" customHeight="1" x14ac:dyDescent="0.2">
      <c r="A321" s="60"/>
      <c r="B321" s="61" t="str">
        <f>IF(A321="","",VLOOKUP(A321,dados!$A$1:$B$24,2,FALSE))</f>
        <v/>
      </c>
      <c r="C321" s="46"/>
      <c r="D321" s="46"/>
      <c r="E321" s="65"/>
      <c r="F321" s="65"/>
      <c r="G321" s="63"/>
      <c r="H321" s="64"/>
      <c r="I321" s="60"/>
      <c r="J321" s="63"/>
    </row>
    <row r="322" spans="1:10" ht="15.75" customHeight="1" x14ac:dyDescent="0.2">
      <c r="A322" s="60"/>
      <c r="B322" s="61" t="str">
        <f>IF(A322="","",VLOOKUP(A322,dados!$A$1:$B$24,2,FALSE))</f>
        <v/>
      </c>
      <c r="C322" s="46"/>
      <c r="D322" s="46"/>
      <c r="E322" s="65"/>
      <c r="F322" s="65"/>
      <c r="G322" s="63"/>
      <c r="H322" s="64"/>
      <c r="I322" s="60"/>
      <c r="J322" s="63"/>
    </row>
    <row r="323" spans="1:10" ht="15.75" customHeight="1" x14ac:dyDescent="0.2">
      <c r="A323" s="60"/>
      <c r="B323" s="61" t="str">
        <f>IF(A323="","",VLOOKUP(A323,dados!$A$1:$B$24,2,FALSE))</f>
        <v/>
      </c>
      <c r="C323" s="46"/>
      <c r="D323" s="46"/>
      <c r="E323" s="65"/>
      <c r="F323" s="65"/>
      <c r="G323" s="63"/>
      <c r="H323" s="64"/>
      <c r="I323" s="60"/>
      <c r="J323" s="63"/>
    </row>
    <row r="324" spans="1:10" ht="15.75" customHeight="1" x14ac:dyDescent="0.2">
      <c r="A324" s="60"/>
      <c r="B324" s="61" t="str">
        <f>IF(A324="","",VLOOKUP(A324,dados!$A$1:$B$24,2,FALSE))</f>
        <v/>
      </c>
      <c r="C324" s="46"/>
      <c r="D324" s="46"/>
      <c r="E324" s="65"/>
      <c r="F324" s="65"/>
      <c r="G324" s="63"/>
      <c r="H324" s="64"/>
      <c r="I324" s="60"/>
      <c r="J324" s="63"/>
    </row>
    <row r="325" spans="1:10" ht="15.75" customHeight="1" x14ac:dyDescent="0.2">
      <c r="A325" s="60"/>
      <c r="B325" s="61" t="str">
        <f>IF(A325="","",VLOOKUP(A325,dados!$A$1:$B$24,2,FALSE))</f>
        <v/>
      </c>
      <c r="C325" s="46"/>
      <c r="D325" s="46"/>
      <c r="E325" s="65"/>
      <c r="F325" s="65"/>
      <c r="G325" s="63"/>
      <c r="H325" s="64"/>
      <c r="I325" s="60"/>
      <c r="J325" s="63"/>
    </row>
    <row r="326" spans="1:10" ht="15.75" customHeight="1" x14ac:dyDescent="0.2">
      <c r="A326" s="60"/>
      <c r="B326" s="61" t="str">
        <f>IF(A326="","",VLOOKUP(A326,dados!$A$1:$B$24,2,FALSE))</f>
        <v/>
      </c>
      <c r="C326" s="46"/>
      <c r="D326" s="46"/>
      <c r="E326" s="65"/>
      <c r="F326" s="65"/>
      <c r="G326" s="63"/>
      <c r="H326" s="64"/>
      <c r="I326" s="60"/>
      <c r="J326" s="63"/>
    </row>
    <row r="327" spans="1:10" ht="15.75" customHeight="1" x14ac:dyDescent="0.2">
      <c r="A327" s="60"/>
      <c r="B327" s="61" t="str">
        <f>IF(A327="","",VLOOKUP(A327,dados!$A$1:$B$24,2,FALSE))</f>
        <v/>
      </c>
      <c r="C327" s="46"/>
      <c r="D327" s="46"/>
      <c r="E327" s="65"/>
      <c r="F327" s="65"/>
      <c r="G327" s="63"/>
      <c r="H327" s="64"/>
      <c r="I327" s="60"/>
      <c r="J327" s="63"/>
    </row>
    <row r="328" spans="1:10" ht="15.75" customHeight="1" x14ac:dyDescent="0.2">
      <c r="A328" s="60"/>
      <c r="B328" s="61" t="str">
        <f>IF(A328="","",VLOOKUP(A328,dados!$A$1:$B$24,2,FALSE))</f>
        <v/>
      </c>
      <c r="C328" s="46"/>
      <c r="D328" s="46"/>
      <c r="E328" s="65"/>
      <c r="F328" s="65"/>
      <c r="G328" s="63"/>
      <c r="H328" s="64"/>
      <c r="I328" s="60"/>
      <c r="J328" s="63"/>
    </row>
    <row r="329" spans="1:10" ht="15.75" customHeight="1" x14ac:dyDescent="0.2">
      <c r="A329" s="60"/>
      <c r="B329" s="61" t="str">
        <f>IF(A329="","",VLOOKUP(A329,dados!$A$1:$B$24,2,FALSE))</f>
        <v/>
      </c>
      <c r="C329" s="46"/>
      <c r="D329" s="46"/>
      <c r="E329" s="65"/>
      <c r="F329" s="65"/>
      <c r="G329" s="63"/>
      <c r="H329" s="64"/>
      <c r="I329" s="60"/>
      <c r="J329" s="63"/>
    </row>
    <row r="330" spans="1:10" ht="15.75" customHeight="1" x14ac:dyDescent="0.2">
      <c r="A330" s="60"/>
      <c r="B330" s="61" t="str">
        <f>IF(A330="","",VLOOKUP(A330,dados!$A$1:$B$24,2,FALSE))</f>
        <v/>
      </c>
      <c r="C330" s="46"/>
      <c r="D330" s="46"/>
      <c r="E330" s="65"/>
      <c r="F330" s="65"/>
      <c r="G330" s="63"/>
      <c r="H330" s="64"/>
      <c r="I330" s="60"/>
      <c r="J330" s="63"/>
    </row>
    <row r="331" spans="1:10" ht="15.75" customHeight="1" x14ac:dyDescent="0.2">
      <c r="A331" s="60"/>
      <c r="B331" s="61" t="str">
        <f>IF(A331="","",VLOOKUP(A331,dados!$A$1:$B$24,2,FALSE))</f>
        <v/>
      </c>
      <c r="C331" s="46"/>
      <c r="D331" s="46"/>
      <c r="E331" s="65"/>
      <c r="F331" s="65"/>
      <c r="G331" s="63"/>
      <c r="H331" s="64"/>
      <c r="I331" s="60"/>
      <c r="J331" s="63"/>
    </row>
    <row r="332" spans="1:10" ht="15.75" customHeight="1" x14ac:dyDescent="0.2">
      <c r="A332" s="60"/>
      <c r="B332" s="61" t="str">
        <f>IF(A332="","",VLOOKUP(A332,dados!$A$1:$B$24,2,FALSE))</f>
        <v/>
      </c>
      <c r="C332" s="46"/>
      <c r="D332" s="46"/>
      <c r="E332" s="65"/>
      <c r="F332" s="65"/>
      <c r="G332" s="63"/>
      <c r="H332" s="64"/>
      <c r="I332" s="60"/>
      <c r="J332" s="63"/>
    </row>
    <row r="333" spans="1:10" ht="15.75" customHeight="1" x14ac:dyDescent="0.2">
      <c r="A333" s="60"/>
      <c r="B333" s="61" t="str">
        <f>IF(A333="","",VLOOKUP(A333,dados!$A$1:$B$24,2,FALSE))</f>
        <v/>
      </c>
      <c r="C333" s="46"/>
      <c r="D333" s="46"/>
      <c r="E333" s="65"/>
      <c r="F333" s="65"/>
      <c r="G333" s="63"/>
      <c r="H333" s="64"/>
      <c r="I333" s="60"/>
      <c r="J333" s="63"/>
    </row>
    <row r="334" spans="1:10" ht="15.75" customHeight="1" x14ac:dyDescent="0.2">
      <c r="A334" s="60"/>
      <c r="B334" s="61" t="str">
        <f>IF(A334="","",VLOOKUP(A334,dados!$A$1:$B$24,2,FALSE))</f>
        <v/>
      </c>
      <c r="C334" s="46"/>
      <c r="D334" s="46"/>
      <c r="E334" s="65"/>
      <c r="F334" s="65"/>
      <c r="G334" s="63"/>
      <c r="H334" s="64"/>
      <c r="I334" s="60"/>
      <c r="J334" s="63"/>
    </row>
    <row r="335" spans="1:10" ht="15.75" customHeight="1" x14ac:dyDescent="0.2">
      <c r="A335" s="60"/>
      <c r="B335" s="61" t="str">
        <f>IF(A335="","",VLOOKUP(A335,dados!$A$1:$B$24,2,FALSE))</f>
        <v/>
      </c>
      <c r="C335" s="46"/>
      <c r="D335" s="46"/>
      <c r="E335" s="65"/>
      <c r="F335" s="65"/>
      <c r="G335" s="63"/>
      <c r="H335" s="64"/>
      <c r="I335" s="60"/>
      <c r="J335" s="63"/>
    </row>
    <row r="336" spans="1:10" ht="15.75" customHeight="1" x14ac:dyDescent="0.2">
      <c r="A336" s="60"/>
      <c r="B336" s="61" t="str">
        <f>IF(A336="","",VLOOKUP(A336,dados!$A$1:$B$24,2,FALSE))</f>
        <v/>
      </c>
      <c r="C336" s="46"/>
      <c r="D336" s="46"/>
      <c r="E336" s="65"/>
      <c r="F336" s="65"/>
      <c r="G336" s="63"/>
      <c r="H336" s="64"/>
      <c r="I336" s="60"/>
      <c r="J336" s="63"/>
    </row>
    <row r="337" spans="1:10" ht="15.75" customHeight="1" x14ac:dyDescent="0.2">
      <c r="A337" s="60"/>
      <c r="B337" s="61" t="str">
        <f>IF(A337="","",VLOOKUP(A337,dados!$A$1:$B$24,2,FALSE))</f>
        <v/>
      </c>
      <c r="C337" s="46"/>
      <c r="D337" s="46"/>
      <c r="E337" s="65"/>
      <c r="F337" s="65"/>
      <c r="G337" s="63"/>
      <c r="H337" s="64"/>
      <c r="I337" s="60"/>
      <c r="J337" s="63"/>
    </row>
    <row r="338" spans="1:10" ht="15.75" customHeight="1" x14ac:dyDescent="0.2">
      <c r="A338" s="60"/>
      <c r="B338" s="61" t="str">
        <f>IF(A338="","",VLOOKUP(A338,dados!$A$1:$B$24,2,FALSE))</f>
        <v/>
      </c>
      <c r="C338" s="46"/>
      <c r="D338" s="46"/>
      <c r="E338" s="65"/>
      <c r="F338" s="65"/>
      <c r="G338" s="63"/>
      <c r="H338" s="64"/>
      <c r="I338" s="60"/>
      <c r="J338" s="63"/>
    </row>
    <row r="339" spans="1:10" ht="15.75" customHeight="1" x14ac:dyDescent="0.2">
      <c r="A339" s="60"/>
      <c r="B339" s="61" t="str">
        <f>IF(A339="","",VLOOKUP(A339,dados!$A$1:$B$24,2,FALSE))</f>
        <v/>
      </c>
      <c r="C339" s="46"/>
      <c r="D339" s="46"/>
      <c r="E339" s="65"/>
      <c r="F339" s="65"/>
      <c r="G339" s="63"/>
      <c r="H339" s="64"/>
      <c r="I339" s="60"/>
      <c r="J339" s="63"/>
    </row>
    <row r="340" spans="1:10" ht="15.75" customHeight="1" x14ac:dyDescent="0.2">
      <c r="A340" s="60"/>
      <c r="B340" s="61" t="str">
        <f>IF(A340="","",VLOOKUP(A340,dados!$A$1:$B$24,2,FALSE))</f>
        <v/>
      </c>
      <c r="C340" s="46"/>
      <c r="D340" s="46"/>
      <c r="E340" s="65"/>
      <c r="F340" s="65"/>
      <c r="G340" s="63"/>
      <c r="H340" s="64"/>
      <c r="I340" s="60"/>
      <c r="J340" s="63"/>
    </row>
    <row r="341" spans="1:10" ht="15.75" customHeight="1" x14ac:dyDescent="0.2">
      <c r="A341" s="60"/>
      <c r="B341" s="61" t="str">
        <f>IF(A341="","",VLOOKUP(A341,dados!$A$1:$B$24,2,FALSE))</f>
        <v/>
      </c>
      <c r="C341" s="46"/>
      <c r="D341" s="46"/>
      <c r="E341" s="65"/>
      <c r="F341" s="65"/>
      <c r="G341" s="63"/>
      <c r="H341" s="64"/>
      <c r="I341" s="60"/>
      <c r="J341" s="63"/>
    </row>
    <row r="342" spans="1:10" ht="15.75" customHeight="1" x14ac:dyDescent="0.2">
      <c r="A342" s="60"/>
      <c r="B342" s="61" t="str">
        <f>IF(A342="","",VLOOKUP(A342,dados!$A$1:$B$24,2,FALSE))</f>
        <v/>
      </c>
      <c r="C342" s="46"/>
      <c r="D342" s="46"/>
      <c r="E342" s="65"/>
      <c r="F342" s="65"/>
      <c r="G342" s="63"/>
      <c r="H342" s="64"/>
      <c r="I342" s="60"/>
      <c r="J342" s="63"/>
    </row>
    <row r="343" spans="1:10" ht="15.75" customHeight="1" x14ac:dyDescent="0.2">
      <c r="A343" s="60"/>
      <c r="B343" s="61" t="str">
        <f>IF(A343="","",VLOOKUP(A343,dados!$A$1:$B$24,2,FALSE))</f>
        <v/>
      </c>
      <c r="C343" s="46"/>
      <c r="D343" s="46"/>
      <c r="E343" s="65"/>
      <c r="F343" s="65"/>
      <c r="G343" s="63"/>
      <c r="H343" s="64"/>
      <c r="I343" s="60"/>
      <c r="J343" s="63"/>
    </row>
    <row r="344" spans="1:10" ht="15.75" customHeight="1" x14ac:dyDescent="0.2">
      <c r="A344" s="60"/>
      <c r="B344" s="61" t="str">
        <f>IF(A344="","",VLOOKUP(A344,dados!$A$1:$B$24,2,FALSE))</f>
        <v/>
      </c>
      <c r="C344" s="46"/>
      <c r="D344" s="46"/>
      <c r="E344" s="65"/>
      <c r="F344" s="65"/>
      <c r="G344" s="63"/>
      <c r="H344" s="64"/>
      <c r="I344" s="60"/>
      <c r="J344" s="63"/>
    </row>
    <row r="345" spans="1:10" ht="15.75" customHeight="1" x14ac:dyDescent="0.2">
      <c r="A345" s="60"/>
      <c r="B345" s="61" t="str">
        <f>IF(A345="","",VLOOKUP(A345,dados!$A$1:$B$24,2,FALSE))</f>
        <v/>
      </c>
      <c r="C345" s="46"/>
      <c r="D345" s="46"/>
      <c r="E345" s="65"/>
      <c r="F345" s="65"/>
      <c r="G345" s="63"/>
      <c r="H345" s="64"/>
      <c r="I345" s="60"/>
      <c r="J345" s="63"/>
    </row>
    <row r="346" spans="1:10" ht="15.75" customHeight="1" x14ac:dyDescent="0.2">
      <c r="A346" s="60"/>
      <c r="B346" s="61" t="str">
        <f>IF(A346="","",VLOOKUP(A346,dados!$A$1:$B$24,2,FALSE))</f>
        <v/>
      </c>
      <c r="C346" s="46"/>
      <c r="D346" s="46"/>
      <c r="E346" s="65"/>
      <c r="F346" s="65"/>
      <c r="G346" s="63"/>
      <c r="H346" s="64"/>
      <c r="I346" s="60"/>
      <c r="J346" s="63"/>
    </row>
    <row r="347" spans="1:10" ht="15.75" customHeight="1" x14ac:dyDescent="0.2">
      <c r="A347" s="60"/>
      <c r="B347" s="61" t="str">
        <f>IF(A347="","",VLOOKUP(A347,dados!$A$1:$B$24,2,FALSE))</f>
        <v/>
      </c>
      <c r="C347" s="46"/>
      <c r="D347" s="46"/>
      <c r="E347" s="65"/>
      <c r="F347" s="65"/>
      <c r="G347" s="63"/>
      <c r="H347" s="64"/>
      <c r="I347" s="60"/>
      <c r="J347" s="63"/>
    </row>
    <row r="348" spans="1:10" ht="15.75" customHeight="1" x14ac:dyDescent="0.2">
      <c r="A348" s="60"/>
      <c r="B348" s="61" t="str">
        <f>IF(A348="","",VLOOKUP(A348,dados!$A$1:$B$24,2,FALSE))</f>
        <v/>
      </c>
      <c r="C348" s="46"/>
      <c r="D348" s="46"/>
      <c r="E348" s="65"/>
      <c r="F348" s="65"/>
      <c r="G348" s="63"/>
      <c r="H348" s="64"/>
      <c r="I348" s="60"/>
      <c r="J348" s="63"/>
    </row>
    <row r="349" spans="1:10" ht="15.75" customHeight="1" x14ac:dyDescent="0.2">
      <c r="A349" s="60"/>
      <c r="B349" s="61" t="str">
        <f>IF(A349="","",VLOOKUP(A349,dados!$A$1:$B$24,2,FALSE))</f>
        <v/>
      </c>
      <c r="C349" s="46"/>
      <c r="D349" s="46"/>
      <c r="E349" s="65"/>
      <c r="F349" s="65"/>
      <c r="G349" s="63"/>
      <c r="H349" s="64"/>
      <c r="I349" s="60"/>
      <c r="J349" s="63"/>
    </row>
    <row r="350" spans="1:10" ht="15.75" customHeight="1" x14ac:dyDescent="0.2">
      <c r="A350" s="60"/>
      <c r="B350" s="61" t="str">
        <f>IF(A350="","",VLOOKUP(A350,dados!$A$1:$B$24,2,FALSE))</f>
        <v/>
      </c>
      <c r="C350" s="46"/>
      <c r="D350" s="46"/>
      <c r="E350" s="65"/>
      <c r="F350" s="65"/>
      <c r="G350" s="63"/>
      <c r="H350" s="64"/>
      <c r="I350" s="60"/>
      <c r="J350" s="63"/>
    </row>
    <row r="351" spans="1:10" ht="15.75" customHeight="1" x14ac:dyDescent="0.2">
      <c r="A351" s="60"/>
      <c r="B351" s="61" t="str">
        <f>IF(A351="","",VLOOKUP(A351,dados!$A$1:$B$24,2,FALSE))</f>
        <v/>
      </c>
      <c r="C351" s="46"/>
      <c r="D351" s="46"/>
      <c r="E351" s="65"/>
      <c r="F351" s="65"/>
      <c r="G351" s="63"/>
      <c r="H351" s="64"/>
      <c r="I351" s="60"/>
      <c r="J351" s="63"/>
    </row>
    <row r="352" spans="1:10" ht="15.75" customHeight="1" x14ac:dyDescent="0.2">
      <c r="A352" s="60"/>
      <c r="B352" s="61" t="str">
        <f>IF(A352="","",VLOOKUP(A352,dados!$A$1:$B$24,2,FALSE))</f>
        <v/>
      </c>
      <c r="C352" s="46"/>
      <c r="D352" s="46"/>
      <c r="E352" s="65"/>
      <c r="F352" s="65"/>
      <c r="G352" s="63"/>
      <c r="H352" s="64"/>
      <c r="I352" s="60"/>
      <c r="J352" s="63"/>
    </row>
    <row r="353" spans="1:10" ht="15.75" customHeight="1" x14ac:dyDescent="0.2">
      <c r="A353" s="60"/>
      <c r="B353" s="61" t="str">
        <f>IF(A353="","",VLOOKUP(A353,dados!$A$1:$B$24,2,FALSE))</f>
        <v/>
      </c>
      <c r="C353" s="46"/>
      <c r="D353" s="46"/>
      <c r="E353" s="65"/>
      <c r="F353" s="65"/>
      <c r="G353" s="63"/>
      <c r="H353" s="64"/>
      <c r="I353" s="60"/>
      <c r="J353" s="63"/>
    </row>
    <row r="354" spans="1:10" ht="15.75" customHeight="1" x14ac:dyDescent="0.2">
      <c r="A354" s="60"/>
      <c r="B354" s="61" t="str">
        <f>IF(A354="","",VLOOKUP(A354,dados!$A$1:$B$24,2,FALSE))</f>
        <v/>
      </c>
      <c r="C354" s="46"/>
      <c r="D354" s="46"/>
      <c r="E354" s="65"/>
      <c r="F354" s="65"/>
      <c r="G354" s="63"/>
      <c r="H354" s="64"/>
      <c r="I354" s="60"/>
      <c r="J354" s="63"/>
    </row>
    <row r="355" spans="1:10" ht="15.75" customHeight="1" x14ac:dyDescent="0.2">
      <c r="A355" s="60"/>
      <c r="B355" s="61" t="str">
        <f>IF(A355="","",VLOOKUP(A355,dados!$A$1:$B$24,2,FALSE))</f>
        <v/>
      </c>
      <c r="C355" s="46"/>
      <c r="D355" s="46"/>
      <c r="E355" s="65"/>
      <c r="F355" s="65"/>
      <c r="G355" s="63"/>
      <c r="H355" s="64"/>
      <c r="I355" s="60"/>
      <c r="J355" s="63"/>
    </row>
    <row r="356" spans="1:10" ht="15.75" customHeight="1" x14ac:dyDescent="0.2">
      <c r="A356" s="60"/>
      <c r="B356" s="61" t="str">
        <f>IF(A356="","",VLOOKUP(A356,dados!$A$1:$B$24,2,FALSE))</f>
        <v/>
      </c>
      <c r="C356" s="46"/>
      <c r="D356" s="46"/>
      <c r="E356" s="65"/>
      <c r="F356" s="65"/>
      <c r="G356" s="63"/>
      <c r="H356" s="64"/>
      <c r="I356" s="60"/>
      <c r="J356" s="63"/>
    </row>
    <row r="357" spans="1:10" ht="15.75" customHeight="1" x14ac:dyDescent="0.2">
      <c r="A357" s="60"/>
      <c r="B357" s="61" t="str">
        <f>IF(A357="","",VLOOKUP(A357,dados!$A$1:$B$24,2,FALSE))</f>
        <v/>
      </c>
      <c r="C357" s="46"/>
      <c r="D357" s="46"/>
      <c r="E357" s="65"/>
      <c r="F357" s="65"/>
      <c r="G357" s="63"/>
      <c r="H357" s="64"/>
      <c r="I357" s="60"/>
      <c r="J357" s="63"/>
    </row>
    <row r="358" spans="1:10" ht="15.75" customHeight="1" x14ac:dyDescent="0.2">
      <c r="A358" s="60"/>
      <c r="B358" s="61" t="str">
        <f>IF(A358="","",VLOOKUP(A358,dados!$A$1:$B$24,2,FALSE))</f>
        <v/>
      </c>
      <c r="C358" s="46"/>
      <c r="D358" s="46"/>
      <c r="E358" s="65"/>
      <c r="F358" s="65"/>
      <c r="G358" s="63"/>
      <c r="H358" s="64"/>
      <c r="I358" s="60"/>
      <c r="J358" s="63"/>
    </row>
    <row r="359" spans="1:10" ht="15.75" customHeight="1" x14ac:dyDescent="0.2">
      <c r="A359" s="60"/>
      <c r="B359" s="61" t="str">
        <f>IF(A359="","",VLOOKUP(A359,dados!$A$1:$B$24,2,FALSE))</f>
        <v/>
      </c>
      <c r="C359" s="46"/>
      <c r="D359" s="46"/>
      <c r="E359" s="65"/>
      <c r="F359" s="65"/>
      <c r="G359" s="63"/>
      <c r="H359" s="64"/>
      <c r="I359" s="60"/>
      <c r="J359" s="63"/>
    </row>
    <row r="360" spans="1:10" ht="15.75" customHeight="1" x14ac:dyDescent="0.2">
      <c r="A360" s="60"/>
      <c r="B360" s="61" t="str">
        <f>IF(A360="","",VLOOKUP(A360,dados!$A$1:$B$24,2,FALSE))</f>
        <v/>
      </c>
      <c r="C360" s="46"/>
      <c r="D360" s="46"/>
      <c r="E360" s="65"/>
      <c r="F360" s="65"/>
      <c r="G360" s="63"/>
      <c r="H360" s="64"/>
      <c r="I360" s="60"/>
      <c r="J360" s="63"/>
    </row>
    <row r="361" spans="1:10" ht="15.75" customHeight="1" x14ac:dyDescent="0.2">
      <c r="A361" s="60"/>
      <c r="B361" s="61" t="str">
        <f>IF(A361="","",VLOOKUP(A361,dados!$A$1:$B$24,2,FALSE))</f>
        <v/>
      </c>
      <c r="C361" s="46"/>
      <c r="D361" s="46"/>
      <c r="E361" s="65"/>
      <c r="F361" s="65"/>
      <c r="G361" s="63"/>
      <c r="H361" s="64"/>
      <c r="I361" s="60"/>
      <c r="J361" s="63"/>
    </row>
    <row r="362" spans="1:10" ht="15.75" customHeight="1" x14ac:dyDescent="0.2">
      <c r="A362" s="60"/>
      <c r="B362" s="61" t="str">
        <f>IF(A362="","",VLOOKUP(A362,dados!$A$1:$B$24,2,FALSE))</f>
        <v/>
      </c>
      <c r="C362" s="46"/>
      <c r="D362" s="46"/>
      <c r="E362" s="65"/>
      <c r="F362" s="65"/>
      <c r="G362" s="63"/>
      <c r="H362" s="64"/>
      <c r="I362" s="60"/>
      <c r="J362" s="63"/>
    </row>
    <row r="363" spans="1:10" ht="15.75" customHeight="1" x14ac:dyDescent="0.2">
      <c r="A363" s="60"/>
      <c r="B363" s="61" t="str">
        <f>IF(A363="","",VLOOKUP(A363,dados!$A$1:$B$24,2,FALSE))</f>
        <v/>
      </c>
      <c r="C363" s="46"/>
      <c r="D363" s="46"/>
      <c r="E363" s="65"/>
      <c r="F363" s="65"/>
      <c r="G363" s="63"/>
      <c r="H363" s="64"/>
      <c r="I363" s="60"/>
      <c r="J363" s="63"/>
    </row>
    <row r="364" spans="1:10" ht="15.75" customHeight="1" x14ac:dyDescent="0.2">
      <c r="A364" s="60"/>
      <c r="B364" s="61" t="str">
        <f>IF(A364="","",VLOOKUP(A364,dados!$A$1:$B$24,2,FALSE))</f>
        <v/>
      </c>
      <c r="C364" s="46"/>
      <c r="D364" s="46"/>
      <c r="E364" s="65"/>
      <c r="F364" s="65"/>
      <c r="G364" s="63"/>
      <c r="H364" s="64"/>
      <c r="I364" s="60"/>
      <c r="J364" s="63"/>
    </row>
    <row r="365" spans="1:10" ht="15.75" customHeight="1" x14ac:dyDescent="0.2">
      <c r="A365" s="60"/>
      <c r="B365" s="61" t="str">
        <f>IF(A365="","",VLOOKUP(A365,dados!$A$1:$B$24,2,FALSE))</f>
        <v/>
      </c>
      <c r="C365" s="46"/>
      <c r="D365" s="46"/>
      <c r="E365" s="65"/>
      <c r="F365" s="65"/>
      <c r="G365" s="63"/>
      <c r="H365" s="64"/>
      <c r="I365" s="60"/>
      <c r="J365" s="63"/>
    </row>
    <row r="366" spans="1:10" ht="15.75" customHeight="1" x14ac:dyDescent="0.2">
      <c r="A366" s="60"/>
      <c r="B366" s="61" t="str">
        <f>IF(A366="","",VLOOKUP(A366,dados!$A$1:$B$24,2,FALSE))</f>
        <v/>
      </c>
      <c r="C366" s="46"/>
      <c r="D366" s="46"/>
      <c r="E366" s="65"/>
      <c r="F366" s="65"/>
      <c r="G366" s="63"/>
      <c r="H366" s="64"/>
      <c r="I366" s="60"/>
      <c r="J366" s="63"/>
    </row>
    <row r="367" spans="1:10" ht="15.75" customHeight="1" x14ac:dyDescent="0.2">
      <c r="A367" s="60"/>
      <c r="B367" s="61" t="str">
        <f>IF(A367="","",VLOOKUP(A367,dados!$A$1:$B$24,2,FALSE))</f>
        <v/>
      </c>
      <c r="C367" s="46"/>
      <c r="D367" s="46"/>
      <c r="E367" s="65"/>
      <c r="F367" s="65"/>
      <c r="G367" s="63"/>
      <c r="H367" s="64"/>
      <c r="I367" s="60"/>
      <c r="J367" s="63"/>
    </row>
    <row r="368" spans="1:10" ht="15.75" customHeight="1" x14ac:dyDescent="0.2">
      <c r="A368" s="60"/>
      <c r="B368" s="61" t="str">
        <f>IF(A368="","",VLOOKUP(A368,dados!$A$1:$B$24,2,FALSE))</f>
        <v/>
      </c>
      <c r="C368" s="46"/>
      <c r="D368" s="46"/>
      <c r="E368" s="65"/>
      <c r="F368" s="65"/>
      <c r="G368" s="63"/>
      <c r="H368" s="64"/>
      <c r="I368" s="60"/>
      <c r="J368" s="63"/>
    </row>
    <row r="369" spans="1:10" ht="15.75" customHeight="1" x14ac:dyDescent="0.2">
      <c r="A369" s="60"/>
      <c r="B369" s="61" t="str">
        <f>IF(A369="","",VLOOKUP(A369,dados!$A$1:$B$24,2,FALSE))</f>
        <v/>
      </c>
      <c r="C369" s="46"/>
      <c r="D369" s="46"/>
      <c r="E369" s="65"/>
      <c r="F369" s="65"/>
      <c r="G369" s="63"/>
      <c r="H369" s="64"/>
      <c r="I369" s="60"/>
      <c r="J369" s="63"/>
    </row>
    <row r="370" spans="1:10" ht="15.75" customHeight="1" x14ac:dyDescent="0.2">
      <c r="A370" s="60"/>
      <c r="B370" s="61" t="str">
        <f>IF(A370="","",VLOOKUP(A370,dados!$A$1:$B$24,2,FALSE))</f>
        <v/>
      </c>
      <c r="C370" s="46"/>
      <c r="D370" s="46"/>
      <c r="E370" s="65"/>
      <c r="F370" s="65"/>
      <c r="G370" s="63"/>
      <c r="H370" s="64"/>
      <c r="I370" s="60"/>
      <c r="J370" s="63"/>
    </row>
    <row r="371" spans="1:10" ht="15.75" customHeight="1" x14ac:dyDescent="0.2">
      <c r="A371" s="60"/>
      <c r="B371" s="61" t="str">
        <f>IF(A371="","",VLOOKUP(A371,dados!$A$1:$B$24,2,FALSE))</f>
        <v/>
      </c>
      <c r="C371" s="46"/>
      <c r="D371" s="46"/>
      <c r="E371" s="65"/>
      <c r="F371" s="65"/>
      <c r="G371" s="63"/>
      <c r="H371" s="64"/>
      <c r="I371" s="60"/>
      <c r="J371" s="63"/>
    </row>
    <row r="372" spans="1:10" ht="15.75" customHeight="1" x14ac:dyDescent="0.2">
      <c r="A372" s="60"/>
      <c r="B372" s="61" t="str">
        <f>IF(A372="","",VLOOKUP(A372,dados!$A$1:$B$24,2,FALSE))</f>
        <v/>
      </c>
      <c r="C372" s="46"/>
      <c r="D372" s="46"/>
      <c r="E372" s="65"/>
      <c r="F372" s="65"/>
      <c r="G372" s="63"/>
      <c r="H372" s="64"/>
      <c r="I372" s="60"/>
      <c r="J372" s="63"/>
    </row>
    <row r="373" spans="1:10" ht="15.75" customHeight="1" x14ac:dyDescent="0.2">
      <c r="A373" s="60"/>
      <c r="B373" s="61" t="str">
        <f>IF(A373="","",VLOOKUP(A373,dados!$A$1:$B$24,2,FALSE))</f>
        <v/>
      </c>
      <c r="C373" s="46"/>
      <c r="D373" s="46"/>
      <c r="E373" s="65"/>
      <c r="F373" s="65"/>
      <c r="G373" s="63"/>
      <c r="H373" s="64"/>
      <c r="I373" s="60"/>
      <c r="J373" s="63"/>
    </row>
    <row r="374" spans="1:10" ht="15.75" customHeight="1" x14ac:dyDescent="0.2">
      <c r="A374" s="60"/>
      <c r="B374" s="61" t="str">
        <f>IF(A374="","",VLOOKUP(A374,dados!$A$1:$B$24,2,FALSE))</f>
        <v/>
      </c>
      <c r="C374" s="46"/>
      <c r="D374" s="46"/>
      <c r="E374" s="65"/>
      <c r="F374" s="65"/>
      <c r="G374" s="63"/>
      <c r="H374" s="64"/>
      <c r="I374" s="60"/>
      <c r="J374" s="63"/>
    </row>
    <row r="375" spans="1:10" ht="15.75" customHeight="1" x14ac:dyDescent="0.2">
      <c r="A375" s="60"/>
      <c r="B375" s="61" t="str">
        <f>IF(A375="","",VLOOKUP(A375,dados!$A$1:$B$24,2,FALSE))</f>
        <v/>
      </c>
      <c r="C375" s="46"/>
      <c r="D375" s="46"/>
      <c r="E375" s="65"/>
      <c r="F375" s="65"/>
      <c r="G375" s="63"/>
      <c r="H375" s="64"/>
      <c r="I375" s="60"/>
      <c r="J375" s="63"/>
    </row>
    <row r="376" spans="1:10" ht="15.75" customHeight="1" x14ac:dyDescent="0.2">
      <c r="A376" s="60"/>
      <c r="B376" s="61" t="str">
        <f>IF(A376="","",VLOOKUP(A376,dados!$A$1:$B$24,2,FALSE))</f>
        <v/>
      </c>
      <c r="C376" s="46"/>
      <c r="D376" s="46"/>
      <c r="E376" s="65"/>
      <c r="F376" s="65"/>
      <c r="G376" s="63"/>
      <c r="H376" s="64"/>
      <c r="I376" s="60"/>
      <c r="J376" s="63"/>
    </row>
    <row r="377" spans="1:10" ht="15.75" customHeight="1" x14ac:dyDescent="0.2">
      <c r="A377" s="60"/>
      <c r="B377" s="61" t="str">
        <f>IF(A377="","",VLOOKUP(A377,dados!$A$1:$B$24,2,FALSE))</f>
        <v/>
      </c>
      <c r="C377" s="46"/>
      <c r="D377" s="46"/>
      <c r="E377" s="65"/>
      <c r="F377" s="65"/>
      <c r="G377" s="63"/>
      <c r="H377" s="64"/>
      <c r="I377" s="60"/>
      <c r="J377" s="63"/>
    </row>
    <row r="378" spans="1:10" ht="15.75" customHeight="1" x14ac:dyDescent="0.2">
      <c r="A378" s="60"/>
      <c r="B378" s="61" t="str">
        <f>IF(A378="","",VLOOKUP(A378,dados!$A$1:$B$24,2,FALSE))</f>
        <v/>
      </c>
      <c r="C378" s="46"/>
      <c r="D378" s="46"/>
      <c r="E378" s="65"/>
      <c r="F378" s="65"/>
      <c r="G378" s="63"/>
      <c r="H378" s="64"/>
      <c r="I378" s="60"/>
      <c r="J378" s="63"/>
    </row>
    <row r="379" spans="1:10" ht="15.75" customHeight="1" x14ac:dyDescent="0.2">
      <c r="A379" s="60"/>
      <c r="B379" s="61" t="str">
        <f>IF(A379="","",VLOOKUP(A379,dados!$A$1:$B$24,2,FALSE))</f>
        <v/>
      </c>
      <c r="C379" s="46"/>
      <c r="D379" s="46"/>
      <c r="E379" s="65"/>
      <c r="F379" s="65"/>
      <c r="G379" s="63"/>
      <c r="H379" s="64"/>
      <c r="I379" s="60"/>
      <c r="J379" s="63"/>
    </row>
    <row r="380" spans="1:10" ht="15.75" customHeight="1" x14ac:dyDescent="0.2">
      <c r="A380" s="60"/>
      <c r="B380" s="61" t="str">
        <f>IF(A380="","",VLOOKUP(A380,dados!$A$1:$B$24,2,FALSE))</f>
        <v/>
      </c>
      <c r="C380" s="46"/>
      <c r="D380" s="46"/>
      <c r="E380" s="65"/>
      <c r="F380" s="65"/>
      <c r="G380" s="63"/>
      <c r="H380" s="64"/>
      <c r="I380" s="60"/>
      <c r="J380" s="63"/>
    </row>
    <row r="381" spans="1:10" ht="15.75" customHeight="1" x14ac:dyDescent="0.2">
      <c r="A381" s="60"/>
      <c r="B381" s="61" t="str">
        <f>IF(A381="","",VLOOKUP(A381,dados!$A$1:$B$24,2,FALSE))</f>
        <v/>
      </c>
      <c r="C381" s="46"/>
      <c r="D381" s="46"/>
      <c r="E381" s="65"/>
      <c r="F381" s="65"/>
      <c r="G381" s="63"/>
      <c r="H381" s="64"/>
      <c r="I381" s="60"/>
      <c r="J381" s="63"/>
    </row>
    <row r="382" spans="1:10" ht="15.75" customHeight="1" x14ac:dyDescent="0.2">
      <c r="A382" s="60"/>
      <c r="B382" s="61" t="str">
        <f>IF(A382="","",VLOOKUP(A382,dados!$A$1:$B$24,2,FALSE))</f>
        <v/>
      </c>
      <c r="C382" s="46"/>
      <c r="D382" s="46"/>
      <c r="E382" s="65"/>
      <c r="F382" s="65"/>
      <c r="G382" s="63"/>
      <c r="H382" s="64"/>
      <c r="I382" s="60"/>
      <c r="J382" s="63"/>
    </row>
    <row r="383" spans="1:10" ht="15.75" customHeight="1" x14ac:dyDescent="0.2">
      <c r="A383" s="60"/>
      <c r="B383" s="61" t="str">
        <f>IF(A383="","",VLOOKUP(A383,dados!$A$1:$B$24,2,FALSE))</f>
        <v/>
      </c>
      <c r="C383" s="46"/>
      <c r="D383" s="46"/>
      <c r="E383" s="65"/>
      <c r="F383" s="65"/>
      <c r="G383" s="63"/>
      <c r="H383" s="64"/>
      <c r="I383" s="60"/>
      <c r="J383" s="63"/>
    </row>
    <row r="384" spans="1:10" ht="15.75" customHeight="1" x14ac:dyDescent="0.2">
      <c r="A384" s="60"/>
      <c r="B384" s="61" t="str">
        <f>IF(A384="","",VLOOKUP(A384,dados!$A$1:$B$24,2,FALSE))</f>
        <v/>
      </c>
      <c r="C384" s="46"/>
      <c r="D384" s="46"/>
      <c r="E384" s="65"/>
      <c r="F384" s="65"/>
      <c r="G384" s="63"/>
      <c r="H384" s="64"/>
      <c r="I384" s="60"/>
      <c r="J384" s="63"/>
    </row>
    <row r="385" spans="1:10" ht="15.75" customHeight="1" x14ac:dyDescent="0.2">
      <c r="A385" s="60"/>
      <c r="B385" s="61" t="str">
        <f>IF(A385="","",VLOOKUP(A385,dados!$A$1:$B$24,2,FALSE))</f>
        <v/>
      </c>
      <c r="C385" s="46"/>
      <c r="D385" s="46"/>
      <c r="E385" s="65"/>
      <c r="F385" s="65"/>
      <c r="G385" s="63"/>
      <c r="H385" s="64"/>
      <c r="I385" s="60"/>
      <c r="J385" s="63"/>
    </row>
    <row r="386" spans="1:10" ht="15.75" customHeight="1" x14ac:dyDescent="0.2">
      <c r="A386" s="60"/>
      <c r="B386" s="61" t="str">
        <f>IF(A386="","",VLOOKUP(A386,dados!$A$1:$B$24,2,FALSE))</f>
        <v/>
      </c>
      <c r="C386" s="46"/>
      <c r="D386" s="46"/>
      <c r="E386" s="65"/>
      <c r="F386" s="65"/>
      <c r="G386" s="63"/>
      <c r="H386" s="64"/>
      <c r="I386" s="60"/>
      <c r="J386" s="63"/>
    </row>
    <row r="387" spans="1:10" ht="15.75" customHeight="1" x14ac:dyDescent="0.2">
      <c r="A387" s="60"/>
      <c r="B387" s="61" t="str">
        <f>IF(A387="","",VLOOKUP(A387,dados!$A$1:$B$24,2,FALSE))</f>
        <v/>
      </c>
      <c r="C387" s="46"/>
      <c r="D387" s="46"/>
      <c r="E387" s="65"/>
      <c r="F387" s="65"/>
      <c r="G387" s="63"/>
      <c r="H387" s="64"/>
      <c r="I387" s="60"/>
      <c r="J387" s="63"/>
    </row>
    <row r="388" spans="1:10" ht="15.75" customHeight="1" x14ac:dyDescent="0.2">
      <c r="A388" s="60"/>
      <c r="B388" s="61" t="str">
        <f>IF(A388="","",VLOOKUP(A388,dados!$A$1:$B$24,2,FALSE))</f>
        <v/>
      </c>
      <c r="C388" s="46"/>
      <c r="D388" s="46"/>
      <c r="E388" s="65"/>
      <c r="F388" s="65"/>
      <c r="G388" s="63"/>
      <c r="H388" s="64"/>
      <c r="I388" s="60"/>
      <c r="J388" s="63"/>
    </row>
    <row r="389" spans="1:10" ht="15.75" customHeight="1" x14ac:dyDescent="0.2">
      <c r="A389" s="60"/>
      <c r="B389" s="61" t="str">
        <f>IF(A389="","",VLOOKUP(A389,dados!$A$1:$B$24,2,FALSE))</f>
        <v/>
      </c>
      <c r="C389" s="46"/>
      <c r="D389" s="46"/>
      <c r="E389" s="65"/>
      <c r="F389" s="65"/>
      <c r="G389" s="63"/>
      <c r="H389" s="64"/>
      <c r="I389" s="60"/>
      <c r="J389" s="63"/>
    </row>
    <row r="390" spans="1:10" ht="15.75" customHeight="1" x14ac:dyDescent="0.2">
      <c r="A390" s="60"/>
      <c r="B390" s="61" t="str">
        <f>IF(A390="","",VLOOKUP(A390,dados!$A$1:$B$24,2,FALSE))</f>
        <v/>
      </c>
      <c r="C390" s="46"/>
      <c r="D390" s="46"/>
      <c r="E390" s="65"/>
      <c r="F390" s="65"/>
      <c r="G390" s="63"/>
      <c r="H390" s="64"/>
      <c r="I390" s="60"/>
      <c r="J390" s="63"/>
    </row>
    <row r="391" spans="1:10" ht="15.75" customHeight="1" x14ac:dyDescent="0.2">
      <c r="A391" s="60"/>
      <c r="B391" s="61" t="str">
        <f>IF(A391="","",VLOOKUP(A391,dados!$A$1:$B$24,2,FALSE))</f>
        <v/>
      </c>
      <c r="C391" s="46"/>
      <c r="D391" s="46"/>
      <c r="E391" s="65"/>
      <c r="F391" s="65"/>
      <c r="G391" s="63"/>
      <c r="H391" s="64"/>
      <c r="I391" s="60"/>
      <c r="J391" s="63"/>
    </row>
    <row r="392" spans="1:10" ht="15.75" customHeight="1" x14ac:dyDescent="0.2">
      <c r="A392" s="60"/>
      <c r="B392" s="61" t="str">
        <f>IF(A392="","",VLOOKUP(A392,dados!$A$1:$B$24,2,FALSE))</f>
        <v/>
      </c>
      <c r="C392" s="46"/>
      <c r="D392" s="46"/>
      <c r="E392" s="65"/>
      <c r="F392" s="65"/>
      <c r="G392" s="63"/>
      <c r="H392" s="64"/>
      <c r="I392" s="60"/>
      <c r="J392" s="63"/>
    </row>
    <row r="393" spans="1:10" ht="15.75" customHeight="1" x14ac:dyDescent="0.2">
      <c r="A393" s="60"/>
      <c r="B393" s="61" t="str">
        <f>IF(A393="","",VLOOKUP(A393,dados!$A$1:$B$24,2,FALSE))</f>
        <v/>
      </c>
      <c r="C393" s="46"/>
      <c r="D393" s="46"/>
      <c r="E393" s="65"/>
      <c r="F393" s="65"/>
      <c r="G393" s="63"/>
      <c r="H393" s="64"/>
      <c r="I393" s="60"/>
      <c r="J393" s="63"/>
    </row>
    <row r="394" spans="1:10" ht="15.75" customHeight="1" x14ac:dyDescent="0.2">
      <c r="A394" s="60"/>
      <c r="B394" s="61" t="str">
        <f>IF(A394="","",VLOOKUP(A394,dados!$A$1:$B$24,2,FALSE))</f>
        <v/>
      </c>
      <c r="C394" s="46"/>
      <c r="D394" s="46"/>
      <c r="E394" s="65"/>
      <c r="F394" s="65"/>
      <c r="G394" s="63"/>
      <c r="H394" s="64"/>
      <c r="I394" s="60"/>
      <c r="J394" s="63"/>
    </row>
    <row r="395" spans="1:10" ht="15.75" customHeight="1" x14ac:dyDescent="0.2">
      <c r="A395" s="60"/>
      <c r="B395" s="61" t="str">
        <f>IF(A395="","",VLOOKUP(A395,dados!$A$1:$B$24,2,FALSE))</f>
        <v/>
      </c>
      <c r="C395" s="46"/>
      <c r="D395" s="46"/>
      <c r="E395" s="65"/>
      <c r="F395" s="65"/>
      <c r="G395" s="63"/>
      <c r="H395" s="64"/>
      <c r="I395" s="60"/>
      <c r="J395" s="63"/>
    </row>
    <row r="396" spans="1:10" ht="15.75" customHeight="1" x14ac:dyDescent="0.2">
      <c r="A396" s="60"/>
      <c r="B396" s="61" t="str">
        <f>IF(A396="","",VLOOKUP(A396,dados!$A$1:$B$24,2,FALSE))</f>
        <v/>
      </c>
      <c r="C396" s="46"/>
      <c r="D396" s="46"/>
      <c r="E396" s="65"/>
      <c r="F396" s="65"/>
      <c r="G396" s="63"/>
      <c r="H396" s="64"/>
      <c r="I396" s="60"/>
      <c r="J396" s="63"/>
    </row>
    <row r="397" spans="1:10" ht="15.75" customHeight="1" x14ac:dyDescent="0.2">
      <c r="A397" s="60"/>
      <c r="B397" s="61" t="str">
        <f>IF(A397="","",VLOOKUP(A397,dados!$A$1:$B$24,2,FALSE))</f>
        <v/>
      </c>
      <c r="C397" s="46"/>
      <c r="D397" s="46"/>
      <c r="E397" s="65"/>
      <c r="F397" s="65"/>
      <c r="G397" s="63"/>
      <c r="H397" s="64"/>
      <c r="I397" s="60"/>
      <c r="J397" s="63"/>
    </row>
    <row r="398" spans="1:10" ht="15.75" customHeight="1" x14ac:dyDescent="0.2">
      <c r="A398" s="60"/>
      <c r="B398" s="61" t="str">
        <f>IF(A398="","",VLOOKUP(A398,dados!$A$1:$B$24,2,FALSE))</f>
        <v/>
      </c>
      <c r="C398" s="46"/>
      <c r="D398" s="46"/>
      <c r="E398" s="65"/>
      <c r="F398" s="65"/>
      <c r="G398" s="63"/>
      <c r="H398" s="64"/>
      <c r="I398" s="60"/>
      <c r="J398" s="63"/>
    </row>
    <row r="399" spans="1:10" ht="15.75" customHeight="1" x14ac:dyDescent="0.2">
      <c r="A399" s="60"/>
      <c r="B399" s="61" t="str">
        <f>IF(A399="","",VLOOKUP(A399,dados!$A$1:$B$24,2,FALSE))</f>
        <v/>
      </c>
      <c r="C399" s="46"/>
      <c r="D399" s="46"/>
      <c r="E399" s="65"/>
      <c r="F399" s="65"/>
      <c r="G399" s="63"/>
      <c r="H399" s="64"/>
      <c r="I399" s="60"/>
      <c r="J399" s="63"/>
    </row>
    <row r="400" spans="1:10" ht="15.75" customHeight="1" x14ac:dyDescent="0.2">
      <c r="A400" s="60"/>
      <c r="B400" s="61" t="str">
        <f>IF(A400="","",VLOOKUP(A400,dados!$A$1:$B$24,2,FALSE))</f>
        <v/>
      </c>
      <c r="C400" s="46"/>
      <c r="D400" s="46"/>
      <c r="E400" s="65"/>
      <c r="F400" s="65"/>
      <c r="G400" s="63"/>
      <c r="H400" s="64"/>
      <c r="I400" s="60"/>
      <c r="J400" s="63"/>
    </row>
    <row r="401" spans="1:10" ht="15.75" customHeight="1" x14ac:dyDescent="0.2">
      <c r="A401" s="60"/>
      <c r="B401" s="61" t="str">
        <f>IF(A401="","",VLOOKUP(A401,dados!$A$1:$B$24,2,FALSE))</f>
        <v/>
      </c>
      <c r="C401" s="46"/>
      <c r="D401" s="46"/>
      <c r="E401" s="65"/>
      <c r="F401" s="65"/>
      <c r="G401" s="63"/>
      <c r="H401" s="64"/>
      <c r="I401" s="60"/>
      <c r="J401" s="63"/>
    </row>
    <row r="402" spans="1:10" ht="15.75" customHeight="1" x14ac:dyDescent="0.2">
      <c r="A402" s="60"/>
      <c r="B402" s="61" t="str">
        <f>IF(A402="","",VLOOKUP(A402,dados!$A$1:$B$24,2,FALSE))</f>
        <v/>
      </c>
      <c r="C402" s="46"/>
      <c r="D402" s="46"/>
      <c r="E402" s="65"/>
      <c r="F402" s="65"/>
      <c r="G402" s="63"/>
      <c r="H402" s="64"/>
      <c r="I402" s="60"/>
      <c r="J402" s="63"/>
    </row>
    <row r="403" spans="1:10" ht="15.75" customHeight="1" x14ac:dyDescent="0.2">
      <c r="A403" s="60"/>
      <c r="B403" s="61" t="str">
        <f>IF(A403="","",VLOOKUP(A403,dados!$A$1:$B$24,2,FALSE))</f>
        <v/>
      </c>
      <c r="C403" s="46"/>
      <c r="D403" s="46"/>
      <c r="E403" s="65"/>
      <c r="F403" s="65"/>
      <c r="G403" s="63"/>
      <c r="H403" s="64"/>
      <c r="I403" s="60"/>
      <c r="J403" s="63"/>
    </row>
    <row r="404" spans="1:10" ht="15.75" customHeight="1" x14ac:dyDescent="0.2">
      <c r="A404" s="60"/>
      <c r="B404" s="61" t="str">
        <f>IF(A404="","",VLOOKUP(A404,dados!$A$1:$B$24,2,FALSE))</f>
        <v/>
      </c>
      <c r="C404" s="46"/>
      <c r="D404" s="46"/>
      <c r="E404" s="65"/>
      <c r="F404" s="65"/>
      <c r="G404" s="63"/>
      <c r="H404" s="64"/>
      <c r="I404" s="60"/>
      <c r="J404" s="63"/>
    </row>
    <row r="405" spans="1:10" ht="15.75" customHeight="1" x14ac:dyDescent="0.2">
      <c r="A405" s="60"/>
      <c r="B405" s="61" t="str">
        <f>IF(A405="","",VLOOKUP(A405,dados!$A$1:$B$24,2,FALSE))</f>
        <v/>
      </c>
      <c r="C405" s="46"/>
      <c r="D405" s="46"/>
      <c r="E405" s="65"/>
      <c r="F405" s="65"/>
      <c r="G405" s="63"/>
      <c r="H405" s="64"/>
      <c r="I405" s="60"/>
      <c r="J405" s="63"/>
    </row>
    <row r="406" spans="1:10" ht="15.75" customHeight="1" x14ac:dyDescent="0.2">
      <c r="A406" s="60"/>
      <c r="B406" s="61" t="str">
        <f>IF(A406="","",VLOOKUP(A406,dados!$A$1:$B$24,2,FALSE))</f>
        <v/>
      </c>
      <c r="C406" s="46"/>
      <c r="D406" s="46"/>
      <c r="E406" s="65"/>
      <c r="F406" s="65"/>
      <c r="G406" s="63"/>
      <c r="H406" s="64"/>
      <c r="I406" s="60"/>
      <c r="J406" s="63"/>
    </row>
    <row r="407" spans="1:10" ht="15.75" customHeight="1" x14ac:dyDescent="0.2">
      <c r="A407" s="60"/>
      <c r="B407" s="61" t="str">
        <f>IF(A407="","",VLOOKUP(A407,dados!$A$1:$B$24,2,FALSE))</f>
        <v/>
      </c>
      <c r="C407" s="46"/>
      <c r="D407" s="46"/>
      <c r="E407" s="65"/>
      <c r="F407" s="65"/>
      <c r="G407" s="63"/>
      <c r="H407" s="64"/>
      <c r="I407" s="60"/>
      <c r="J407" s="63"/>
    </row>
    <row r="408" spans="1:10" ht="15.75" customHeight="1" x14ac:dyDescent="0.2">
      <c r="A408" s="60"/>
      <c r="B408" s="61" t="str">
        <f>IF(A408="","",VLOOKUP(A408,dados!$A$1:$B$24,2,FALSE))</f>
        <v/>
      </c>
      <c r="C408" s="46"/>
      <c r="D408" s="46"/>
      <c r="E408" s="65"/>
      <c r="F408" s="65"/>
      <c r="G408" s="63"/>
      <c r="H408" s="64"/>
      <c r="I408" s="60"/>
      <c r="J408" s="63"/>
    </row>
    <row r="409" spans="1:10" ht="15.75" customHeight="1" x14ac:dyDescent="0.2">
      <c r="A409" s="60"/>
      <c r="B409" s="61" t="str">
        <f>IF(A409="","",VLOOKUP(A409,dados!$A$1:$B$24,2,FALSE))</f>
        <v/>
      </c>
      <c r="C409" s="46"/>
      <c r="D409" s="46"/>
      <c r="E409" s="65"/>
      <c r="F409" s="65"/>
      <c r="G409" s="63"/>
      <c r="H409" s="64"/>
      <c r="I409" s="60"/>
      <c r="J409" s="63"/>
    </row>
    <row r="410" spans="1:10" ht="15.75" customHeight="1" x14ac:dyDescent="0.2">
      <c r="A410" s="60"/>
      <c r="B410" s="61" t="str">
        <f>IF(A410="","",VLOOKUP(A410,dados!$A$1:$B$24,2,FALSE))</f>
        <v/>
      </c>
      <c r="C410" s="46"/>
      <c r="D410" s="46"/>
      <c r="E410" s="65"/>
      <c r="F410" s="65"/>
      <c r="G410" s="63"/>
      <c r="H410" s="64"/>
      <c r="I410" s="60"/>
      <c r="J410" s="63"/>
    </row>
    <row r="411" spans="1:10" ht="15.75" customHeight="1" x14ac:dyDescent="0.2">
      <c r="A411" s="60"/>
      <c r="B411" s="61" t="str">
        <f>IF(A411="","",VLOOKUP(A411,dados!$A$1:$B$24,2,FALSE))</f>
        <v/>
      </c>
      <c r="C411" s="46"/>
      <c r="D411" s="46"/>
      <c r="E411" s="65"/>
      <c r="F411" s="65"/>
      <c r="G411" s="63"/>
      <c r="H411" s="64"/>
      <c r="I411" s="60"/>
      <c r="J411" s="63"/>
    </row>
    <row r="412" spans="1:10" ht="15.75" customHeight="1" x14ac:dyDescent="0.2">
      <c r="A412" s="60"/>
      <c r="B412" s="61" t="str">
        <f>IF(A412="","",VLOOKUP(A412,dados!$A$1:$B$24,2,FALSE))</f>
        <v/>
      </c>
      <c r="C412" s="46"/>
      <c r="D412" s="46"/>
      <c r="E412" s="65"/>
      <c r="F412" s="65"/>
      <c r="G412" s="63"/>
      <c r="H412" s="64"/>
      <c r="I412" s="60"/>
      <c r="J412" s="63"/>
    </row>
    <row r="413" spans="1:10" ht="15.75" customHeight="1" x14ac:dyDescent="0.2">
      <c r="A413" s="60"/>
      <c r="B413" s="61" t="str">
        <f>IF(A413="","",VLOOKUP(A413,dados!$A$1:$B$24,2,FALSE))</f>
        <v/>
      </c>
      <c r="C413" s="46"/>
      <c r="D413" s="46"/>
      <c r="E413" s="65"/>
      <c r="F413" s="65"/>
      <c r="G413" s="63"/>
      <c r="H413" s="64"/>
      <c r="I413" s="60"/>
      <c r="J413" s="63"/>
    </row>
    <row r="414" spans="1:10" ht="15.75" customHeight="1" x14ac:dyDescent="0.2">
      <c r="A414" s="60"/>
      <c r="B414" s="61" t="str">
        <f>IF(A414="","",VLOOKUP(A414,dados!$A$1:$B$24,2,FALSE))</f>
        <v/>
      </c>
      <c r="C414" s="46"/>
      <c r="D414" s="46"/>
      <c r="E414" s="65"/>
      <c r="F414" s="65"/>
      <c r="G414" s="63"/>
      <c r="H414" s="64"/>
      <c r="I414" s="60"/>
      <c r="J414" s="63"/>
    </row>
    <row r="415" spans="1:10" ht="15.75" customHeight="1" x14ac:dyDescent="0.2">
      <c r="A415" s="60"/>
      <c r="B415" s="61" t="str">
        <f>IF(A415="","",VLOOKUP(A415,dados!$A$1:$B$24,2,FALSE))</f>
        <v/>
      </c>
      <c r="C415" s="46"/>
      <c r="D415" s="46"/>
      <c r="E415" s="65"/>
      <c r="F415" s="65"/>
      <c r="G415" s="63"/>
      <c r="H415" s="64"/>
      <c r="I415" s="60"/>
      <c r="J415" s="63"/>
    </row>
    <row r="416" spans="1:10" ht="15.75" customHeight="1" x14ac:dyDescent="0.2">
      <c r="A416" s="60"/>
      <c r="B416" s="61" t="str">
        <f>IF(A416="","",VLOOKUP(A416,dados!$A$1:$B$24,2,FALSE))</f>
        <v/>
      </c>
      <c r="C416" s="46"/>
      <c r="D416" s="46"/>
      <c r="E416" s="65"/>
      <c r="F416" s="65"/>
      <c r="G416" s="63"/>
      <c r="H416" s="64"/>
      <c r="I416" s="60"/>
      <c r="J416" s="63"/>
    </row>
    <row r="417" spans="1:10" ht="15.75" customHeight="1" x14ac:dyDescent="0.2">
      <c r="A417" s="60"/>
      <c r="B417" s="61" t="str">
        <f>IF(A417="","",VLOOKUP(A417,dados!$A$1:$B$24,2,FALSE))</f>
        <v/>
      </c>
      <c r="C417" s="46"/>
      <c r="D417" s="46"/>
      <c r="E417" s="65"/>
      <c r="F417" s="65"/>
      <c r="G417" s="63"/>
      <c r="H417" s="64"/>
      <c r="I417" s="60"/>
      <c r="J417" s="63"/>
    </row>
    <row r="418" spans="1:10" ht="15.75" customHeight="1" x14ac:dyDescent="0.2">
      <c r="A418" s="60"/>
      <c r="B418" s="61" t="str">
        <f>IF(A418="","",VLOOKUP(A418,dados!$A$1:$B$24,2,FALSE))</f>
        <v/>
      </c>
      <c r="C418" s="46"/>
      <c r="D418" s="46"/>
      <c r="E418" s="65"/>
      <c r="F418" s="65"/>
      <c r="G418" s="63"/>
      <c r="H418" s="64"/>
      <c r="I418" s="60"/>
      <c r="J418" s="63"/>
    </row>
    <row r="419" spans="1:10" ht="15.75" customHeight="1" x14ac:dyDescent="0.2">
      <c r="A419" s="60"/>
      <c r="B419" s="61" t="str">
        <f>IF(A419="","",VLOOKUP(A419,dados!$A$1:$B$24,2,FALSE))</f>
        <v/>
      </c>
      <c r="C419" s="46"/>
      <c r="D419" s="46"/>
      <c r="E419" s="65"/>
      <c r="F419" s="65"/>
      <c r="G419" s="63"/>
      <c r="H419" s="64"/>
      <c r="I419" s="60"/>
      <c r="J419" s="63"/>
    </row>
    <row r="420" spans="1:10" ht="15.75" customHeight="1" x14ac:dyDescent="0.2">
      <c r="A420" s="60"/>
      <c r="B420" s="61" t="str">
        <f>IF(A420="","",VLOOKUP(A420,dados!$A$1:$B$24,2,FALSE))</f>
        <v/>
      </c>
      <c r="C420" s="46"/>
      <c r="D420" s="46"/>
      <c r="E420" s="65"/>
      <c r="F420" s="65"/>
      <c r="G420" s="63"/>
      <c r="H420" s="64"/>
      <c r="I420" s="60"/>
      <c r="J420" s="63"/>
    </row>
    <row r="421" spans="1:10" ht="15.75" customHeight="1" x14ac:dyDescent="0.2">
      <c r="A421" s="60"/>
      <c r="B421" s="61" t="str">
        <f>IF(A421="","",VLOOKUP(A421,dados!$A$1:$B$24,2,FALSE))</f>
        <v/>
      </c>
      <c r="C421" s="46"/>
      <c r="D421" s="46"/>
      <c r="E421" s="65"/>
      <c r="F421" s="65"/>
      <c r="G421" s="63"/>
      <c r="H421" s="64"/>
      <c r="I421" s="60"/>
      <c r="J421" s="63"/>
    </row>
    <row r="422" spans="1:10" ht="15.75" customHeight="1" x14ac:dyDescent="0.2">
      <c r="A422" s="60"/>
      <c r="B422" s="61" t="str">
        <f>IF(A422="","",VLOOKUP(A422,dados!$A$1:$B$24,2,FALSE))</f>
        <v/>
      </c>
      <c r="C422" s="46"/>
      <c r="D422" s="46"/>
      <c r="E422" s="65"/>
      <c r="F422" s="65"/>
      <c r="G422" s="63"/>
      <c r="H422" s="64"/>
      <c r="I422" s="60"/>
      <c r="J422" s="63"/>
    </row>
    <row r="423" spans="1:10" ht="15.75" customHeight="1" x14ac:dyDescent="0.2">
      <c r="A423" s="60"/>
      <c r="B423" s="61" t="str">
        <f>IF(A423="","",VLOOKUP(A423,dados!$A$1:$B$24,2,FALSE))</f>
        <v/>
      </c>
      <c r="C423" s="46"/>
      <c r="D423" s="46"/>
      <c r="E423" s="65"/>
      <c r="F423" s="65"/>
      <c r="G423" s="63"/>
      <c r="H423" s="64"/>
      <c r="I423" s="60"/>
      <c r="J423" s="63"/>
    </row>
    <row r="424" spans="1:10" ht="15.75" customHeight="1" x14ac:dyDescent="0.2">
      <c r="A424" s="60"/>
      <c r="B424" s="61" t="str">
        <f>IF(A424="","",VLOOKUP(A424,dados!$A$1:$B$24,2,FALSE))</f>
        <v/>
      </c>
      <c r="C424" s="46"/>
      <c r="D424" s="46"/>
      <c r="E424" s="65"/>
      <c r="F424" s="65"/>
      <c r="G424" s="63"/>
      <c r="H424" s="64"/>
      <c r="I424" s="60"/>
      <c r="J424" s="63"/>
    </row>
    <row r="425" spans="1:10" ht="15.75" customHeight="1" x14ac:dyDescent="0.2">
      <c r="A425" s="60"/>
      <c r="B425" s="61" t="str">
        <f>IF(A425="","",VLOOKUP(A425,dados!$A$1:$B$24,2,FALSE))</f>
        <v/>
      </c>
      <c r="C425" s="46"/>
      <c r="D425" s="46"/>
      <c r="E425" s="65"/>
      <c r="F425" s="65"/>
      <c r="G425" s="63"/>
      <c r="H425" s="64"/>
      <c r="I425" s="60"/>
      <c r="J425" s="63"/>
    </row>
    <row r="426" spans="1:10" ht="15.75" customHeight="1" x14ac:dyDescent="0.2">
      <c r="A426" s="60"/>
      <c r="B426" s="61" t="str">
        <f>IF(A426="","",VLOOKUP(A426,dados!$A$1:$B$24,2,FALSE))</f>
        <v/>
      </c>
      <c r="C426" s="46"/>
      <c r="D426" s="46"/>
      <c r="E426" s="65"/>
      <c r="F426" s="65"/>
      <c r="G426" s="63"/>
      <c r="H426" s="64"/>
      <c r="I426" s="60"/>
      <c r="J426" s="63"/>
    </row>
    <row r="427" spans="1:10" ht="15.75" customHeight="1" x14ac:dyDescent="0.2">
      <c r="A427" s="60"/>
      <c r="B427" s="61" t="str">
        <f>IF(A427="","",VLOOKUP(A427,dados!$A$1:$B$24,2,FALSE))</f>
        <v/>
      </c>
      <c r="C427" s="46"/>
      <c r="D427" s="46"/>
      <c r="E427" s="65"/>
      <c r="F427" s="65"/>
      <c r="G427" s="63"/>
      <c r="H427" s="64"/>
      <c r="I427" s="60"/>
      <c r="J427" s="63"/>
    </row>
    <row r="428" spans="1:10" ht="15.75" customHeight="1" x14ac:dyDescent="0.2">
      <c r="A428" s="60"/>
      <c r="B428" s="61" t="str">
        <f>IF(A428="","",VLOOKUP(A428,dados!$A$1:$B$24,2,FALSE))</f>
        <v/>
      </c>
      <c r="C428" s="46"/>
      <c r="D428" s="46"/>
      <c r="E428" s="65"/>
      <c r="F428" s="65"/>
      <c r="G428" s="63"/>
      <c r="H428" s="64"/>
      <c r="I428" s="60"/>
      <c r="J428" s="63"/>
    </row>
    <row r="429" spans="1:10" ht="15.75" customHeight="1" x14ac:dyDescent="0.2">
      <c r="A429" s="60"/>
      <c r="B429" s="61" t="str">
        <f>IF(A429="","",VLOOKUP(A429,dados!$A$1:$B$24,2,FALSE))</f>
        <v/>
      </c>
      <c r="C429" s="46"/>
      <c r="D429" s="46"/>
      <c r="E429" s="65"/>
      <c r="F429" s="65"/>
      <c r="G429" s="63"/>
      <c r="H429" s="64"/>
      <c r="I429" s="60"/>
      <c r="J429" s="63"/>
    </row>
    <row r="430" spans="1:10" ht="15.75" customHeight="1" x14ac:dyDescent="0.2">
      <c r="A430" s="60"/>
      <c r="B430" s="61" t="str">
        <f>IF(A430="","",VLOOKUP(A430,dados!$A$1:$B$24,2,FALSE))</f>
        <v/>
      </c>
      <c r="C430" s="46"/>
      <c r="D430" s="46"/>
      <c r="E430" s="65"/>
      <c r="F430" s="65"/>
      <c r="G430" s="63"/>
      <c r="H430" s="64"/>
      <c r="I430" s="60"/>
      <c r="J430" s="63"/>
    </row>
    <row r="431" spans="1:10" ht="15.75" customHeight="1" x14ac:dyDescent="0.2">
      <c r="A431" s="60"/>
      <c r="B431" s="61" t="str">
        <f>IF(A431="","",VLOOKUP(A431,dados!$A$1:$B$24,2,FALSE))</f>
        <v/>
      </c>
      <c r="C431" s="46"/>
      <c r="D431" s="46"/>
      <c r="E431" s="65"/>
      <c r="F431" s="65"/>
      <c r="G431" s="63"/>
      <c r="H431" s="64"/>
      <c r="I431" s="60"/>
      <c r="J431" s="63"/>
    </row>
    <row r="432" spans="1:10" ht="15.75" customHeight="1" x14ac:dyDescent="0.2">
      <c r="A432" s="60"/>
      <c r="B432" s="61" t="str">
        <f>IF(A432="","",VLOOKUP(A432,dados!$A$1:$B$24,2,FALSE))</f>
        <v/>
      </c>
      <c r="C432" s="46"/>
      <c r="D432" s="46"/>
      <c r="E432" s="65"/>
      <c r="F432" s="65"/>
      <c r="G432" s="63"/>
      <c r="H432" s="64"/>
      <c r="I432" s="60"/>
      <c r="J432" s="63"/>
    </row>
    <row r="433" spans="1:10" ht="15.75" customHeight="1" x14ac:dyDescent="0.2">
      <c r="A433" s="60"/>
      <c r="B433" s="61" t="str">
        <f>IF(A433="","",VLOOKUP(A433,dados!$A$1:$B$24,2,FALSE))</f>
        <v/>
      </c>
      <c r="C433" s="46"/>
      <c r="D433" s="46"/>
      <c r="E433" s="65"/>
      <c r="F433" s="65"/>
      <c r="G433" s="63"/>
      <c r="H433" s="64"/>
      <c r="I433" s="60"/>
      <c r="J433" s="63"/>
    </row>
    <row r="434" spans="1:10" ht="15.75" customHeight="1" x14ac:dyDescent="0.2">
      <c r="A434" s="60"/>
      <c r="B434" s="61" t="str">
        <f>IF(A434="","",VLOOKUP(A434,dados!$A$1:$B$24,2,FALSE))</f>
        <v/>
      </c>
      <c r="C434" s="46"/>
      <c r="D434" s="46"/>
      <c r="E434" s="65"/>
      <c r="F434" s="65"/>
      <c r="G434" s="63"/>
      <c r="H434" s="64"/>
      <c r="I434" s="60"/>
      <c r="J434" s="63"/>
    </row>
    <row r="435" spans="1:10" ht="15.75" customHeight="1" x14ac:dyDescent="0.2">
      <c r="A435" s="60"/>
      <c r="B435" s="61" t="str">
        <f>IF(A435="","",VLOOKUP(A435,dados!$A$1:$B$24,2,FALSE))</f>
        <v/>
      </c>
      <c r="C435" s="46"/>
      <c r="D435" s="46"/>
      <c r="E435" s="65"/>
      <c r="F435" s="65"/>
      <c r="G435" s="63"/>
      <c r="H435" s="64"/>
      <c r="I435" s="60"/>
      <c r="J435" s="63"/>
    </row>
    <row r="436" spans="1:10" ht="15.75" customHeight="1" x14ac:dyDescent="0.2">
      <c r="A436" s="60"/>
      <c r="B436" s="61" t="str">
        <f>IF(A436="","",VLOOKUP(A436,dados!$A$1:$B$24,2,FALSE))</f>
        <v/>
      </c>
      <c r="C436" s="46"/>
      <c r="D436" s="46"/>
      <c r="E436" s="65"/>
      <c r="F436" s="65"/>
      <c r="G436" s="63"/>
      <c r="H436" s="64"/>
      <c r="I436" s="60"/>
      <c r="J436" s="63"/>
    </row>
    <row r="437" spans="1:10" ht="15.75" customHeight="1" x14ac:dyDescent="0.2">
      <c r="A437" s="60"/>
      <c r="B437" s="61" t="str">
        <f>IF(A437="","",VLOOKUP(A437,dados!$A$1:$B$24,2,FALSE))</f>
        <v/>
      </c>
      <c r="C437" s="46"/>
      <c r="D437" s="46"/>
      <c r="E437" s="65"/>
      <c r="F437" s="65"/>
      <c r="G437" s="63"/>
      <c r="H437" s="64"/>
      <c r="I437" s="60"/>
      <c r="J437" s="63"/>
    </row>
    <row r="438" spans="1:10" ht="15.75" customHeight="1" x14ac:dyDescent="0.2">
      <c r="A438" s="60"/>
      <c r="B438" s="61" t="str">
        <f>IF(A438="","",VLOOKUP(A438,dados!$A$1:$B$24,2,FALSE))</f>
        <v/>
      </c>
      <c r="C438" s="46"/>
      <c r="D438" s="46"/>
      <c r="E438" s="65"/>
      <c r="F438" s="65"/>
      <c r="G438" s="63"/>
      <c r="H438" s="64"/>
      <c r="I438" s="60"/>
      <c r="J438" s="63"/>
    </row>
    <row r="439" spans="1:10" ht="15.75" customHeight="1" x14ac:dyDescent="0.2">
      <c r="A439" s="60"/>
      <c r="B439" s="61" t="str">
        <f>IF(A439="","",VLOOKUP(A439,dados!$A$1:$B$24,2,FALSE))</f>
        <v/>
      </c>
      <c r="C439" s="46"/>
      <c r="D439" s="46"/>
      <c r="E439" s="65"/>
      <c r="F439" s="65"/>
      <c r="G439" s="63"/>
      <c r="H439" s="64"/>
      <c r="I439" s="60"/>
      <c r="J439" s="63"/>
    </row>
    <row r="440" spans="1:10" ht="15.75" customHeight="1" x14ac:dyDescent="0.2">
      <c r="A440" s="60"/>
      <c r="B440" s="61" t="str">
        <f>IF(A440="","",VLOOKUP(A440,dados!$A$1:$B$24,2,FALSE))</f>
        <v/>
      </c>
      <c r="C440" s="46"/>
      <c r="D440" s="46"/>
      <c r="E440" s="65"/>
      <c r="F440" s="65"/>
      <c r="G440" s="63"/>
      <c r="H440" s="64"/>
      <c r="I440" s="60"/>
      <c r="J440" s="63"/>
    </row>
    <row r="441" spans="1:10" ht="15.75" customHeight="1" x14ac:dyDescent="0.2">
      <c r="A441" s="60"/>
      <c r="B441" s="61" t="str">
        <f>IF(A441="","",VLOOKUP(A441,dados!$A$1:$B$24,2,FALSE))</f>
        <v/>
      </c>
      <c r="C441" s="46"/>
      <c r="D441" s="46"/>
      <c r="E441" s="65"/>
      <c r="F441" s="65"/>
      <c r="G441" s="63"/>
      <c r="H441" s="64"/>
      <c r="I441" s="60"/>
      <c r="J441" s="63"/>
    </row>
    <row r="442" spans="1:10" ht="15.75" customHeight="1" x14ac:dyDescent="0.2">
      <c r="A442" s="60"/>
      <c r="B442" s="61" t="str">
        <f>IF(A442="","",VLOOKUP(A442,dados!$A$1:$B$24,2,FALSE))</f>
        <v/>
      </c>
      <c r="C442" s="46"/>
      <c r="D442" s="46"/>
      <c r="E442" s="65"/>
      <c r="F442" s="65"/>
      <c r="G442" s="63"/>
      <c r="H442" s="64"/>
      <c r="I442" s="60"/>
      <c r="J442" s="63"/>
    </row>
    <row r="443" spans="1:10" ht="15.75" customHeight="1" x14ac:dyDescent="0.2">
      <c r="A443" s="60"/>
      <c r="B443" s="61" t="str">
        <f>IF(A443="","",VLOOKUP(A443,dados!$A$1:$B$24,2,FALSE))</f>
        <v/>
      </c>
      <c r="C443" s="46"/>
      <c r="D443" s="46"/>
      <c r="E443" s="65"/>
      <c r="F443" s="65"/>
      <c r="G443" s="63"/>
      <c r="H443" s="64"/>
      <c r="I443" s="60"/>
      <c r="J443" s="63"/>
    </row>
    <row r="444" spans="1:10" ht="15.75" customHeight="1" x14ac:dyDescent="0.2">
      <c r="A444" s="60"/>
      <c r="B444" s="61" t="str">
        <f>IF(A444="","",VLOOKUP(A444,dados!$A$1:$B$24,2,FALSE))</f>
        <v/>
      </c>
      <c r="C444" s="46"/>
      <c r="D444" s="46"/>
      <c r="E444" s="65"/>
      <c r="F444" s="65"/>
      <c r="G444" s="63"/>
      <c r="H444" s="64"/>
      <c r="I444" s="60"/>
      <c r="J444" s="63"/>
    </row>
    <row r="445" spans="1:10" ht="15.75" customHeight="1" x14ac:dyDescent="0.2">
      <c r="A445" s="60"/>
      <c r="B445" s="61" t="str">
        <f>IF(A445="","",VLOOKUP(A445,dados!$A$1:$B$24,2,FALSE))</f>
        <v/>
      </c>
      <c r="C445" s="46"/>
      <c r="D445" s="46"/>
      <c r="E445" s="65"/>
      <c r="F445" s="65"/>
      <c r="G445" s="63"/>
      <c r="H445" s="64"/>
      <c r="I445" s="60"/>
      <c r="J445" s="63"/>
    </row>
    <row r="446" spans="1:10" ht="15.75" customHeight="1" x14ac:dyDescent="0.2">
      <c r="A446" s="60"/>
      <c r="B446" s="61" t="str">
        <f>IF(A446="","",VLOOKUP(A446,dados!$A$1:$B$24,2,FALSE))</f>
        <v/>
      </c>
      <c r="C446" s="46"/>
      <c r="D446" s="46"/>
      <c r="E446" s="65"/>
      <c r="F446" s="65"/>
      <c r="G446" s="63"/>
      <c r="H446" s="64"/>
      <c r="I446" s="60"/>
      <c r="J446" s="63"/>
    </row>
    <row r="447" spans="1:10" ht="15.75" customHeight="1" x14ac:dyDescent="0.2">
      <c r="A447" s="60"/>
      <c r="B447" s="61" t="str">
        <f>IF(A447="","",VLOOKUP(A447,dados!$A$1:$B$24,2,FALSE))</f>
        <v/>
      </c>
      <c r="C447" s="46"/>
      <c r="D447" s="46"/>
      <c r="E447" s="65"/>
      <c r="F447" s="65"/>
      <c r="G447" s="63"/>
      <c r="H447" s="64"/>
      <c r="I447" s="60"/>
      <c r="J447" s="63"/>
    </row>
    <row r="448" spans="1:10" ht="15.75" customHeight="1" x14ac:dyDescent="0.2">
      <c r="A448" s="60"/>
      <c r="B448" s="61" t="str">
        <f>IF(A448="","",VLOOKUP(A448,dados!$A$1:$B$24,2,FALSE))</f>
        <v/>
      </c>
      <c r="C448" s="46"/>
      <c r="D448" s="46"/>
      <c r="E448" s="65"/>
      <c r="F448" s="65"/>
      <c r="G448" s="63"/>
      <c r="H448" s="64"/>
      <c r="I448" s="60"/>
      <c r="J448" s="63"/>
    </row>
    <row r="449" spans="1:10" ht="15.75" customHeight="1" x14ac:dyDescent="0.2">
      <c r="A449" s="60"/>
      <c r="B449" s="61" t="str">
        <f>IF(A449="","",VLOOKUP(A449,dados!$A$1:$B$24,2,FALSE))</f>
        <v/>
      </c>
      <c r="C449" s="46"/>
      <c r="D449" s="46"/>
      <c r="E449" s="65"/>
      <c r="F449" s="65"/>
      <c r="G449" s="63"/>
      <c r="H449" s="64"/>
      <c r="I449" s="60"/>
      <c r="J449" s="63"/>
    </row>
    <row r="450" spans="1:10" ht="15.75" customHeight="1" x14ac:dyDescent="0.2">
      <c r="A450" s="60"/>
      <c r="B450" s="61" t="str">
        <f>IF(A450="","",VLOOKUP(A450,dados!$A$1:$B$24,2,FALSE))</f>
        <v/>
      </c>
      <c r="C450" s="46"/>
      <c r="D450" s="46"/>
      <c r="E450" s="65"/>
      <c r="F450" s="65"/>
      <c r="G450" s="63"/>
      <c r="H450" s="64"/>
      <c r="I450" s="60"/>
      <c r="J450" s="63"/>
    </row>
    <row r="451" spans="1:10" ht="15.75" customHeight="1" x14ac:dyDescent="0.2">
      <c r="A451" s="60"/>
      <c r="B451" s="61" t="str">
        <f>IF(A451="","",VLOOKUP(A451,dados!$A$1:$B$24,2,FALSE))</f>
        <v/>
      </c>
      <c r="C451" s="46"/>
      <c r="D451" s="46"/>
      <c r="E451" s="65"/>
      <c r="F451" s="65"/>
      <c r="G451" s="63"/>
      <c r="H451" s="64"/>
      <c r="I451" s="60"/>
      <c r="J451" s="63"/>
    </row>
    <row r="452" spans="1:10" ht="15.75" customHeight="1" x14ac:dyDescent="0.2">
      <c r="A452" s="60"/>
      <c r="B452" s="61" t="str">
        <f>IF(A452="","",VLOOKUP(A452,dados!$A$1:$B$24,2,FALSE))</f>
        <v/>
      </c>
      <c r="C452" s="46"/>
      <c r="D452" s="46"/>
      <c r="E452" s="65"/>
      <c r="F452" s="65"/>
      <c r="G452" s="63"/>
      <c r="H452" s="64"/>
      <c r="I452" s="60"/>
      <c r="J452" s="63"/>
    </row>
    <row r="453" spans="1:10" ht="15.75" customHeight="1" x14ac:dyDescent="0.2">
      <c r="A453" s="60"/>
      <c r="B453" s="61" t="str">
        <f>IF(A453="","",VLOOKUP(A453,dados!$A$1:$B$24,2,FALSE))</f>
        <v/>
      </c>
      <c r="C453" s="46"/>
      <c r="D453" s="46"/>
      <c r="E453" s="65"/>
      <c r="F453" s="65"/>
      <c r="G453" s="63"/>
      <c r="H453" s="64"/>
      <c r="I453" s="60"/>
      <c r="J453" s="63"/>
    </row>
    <row r="454" spans="1:10" ht="15.75" customHeight="1" x14ac:dyDescent="0.2">
      <c r="A454" s="60"/>
      <c r="B454" s="61" t="str">
        <f>IF(A454="","",VLOOKUP(A454,dados!$A$1:$B$24,2,FALSE))</f>
        <v/>
      </c>
      <c r="C454" s="46"/>
      <c r="D454" s="46"/>
      <c r="E454" s="65"/>
      <c r="F454" s="65"/>
      <c r="G454" s="63"/>
      <c r="H454" s="64"/>
      <c r="I454" s="60"/>
      <c r="J454" s="63"/>
    </row>
    <row r="455" spans="1:10" ht="15.75" customHeight="1" x14ac:dyDescent="0.2">
      <c r="A455" s="60"/>
      <c r="B455" s="61" t="str">
        <f>IF(A455="","",VLOOKUP(A455,dados!$A$1:$B$24,2,FALSE))</f>
        <v/>
      </c>
      <c r="C455" s="46"/>
      <c r="D455" s="46"/>
      <c r="E455" s="65"/>
      <c r="F455" s="65"/>
      <c r="G455" s="63"/>
      <c r="H455" s="64"/>
      <c r="I455" s="60"/>
      <c r="J455" s="63"/>
    </row>
    <row r="456" spans="1:10" ht="15.75" customHeight="1" x14ac:dyDescent="0.2">
      <c r="A456" s="60"/>
      <c r="B456" s="61" t="str">
        <f>IF(A456="","",VLOOKUP(A456,dados!$A$1:$B$24,2,FALSE))</f>
        <v/>
      </c>
      <c r="C456" s="46"/>
      <c r="D456" s="46"/>
      <c r="E456" s="65"/>
      <c r="F456" s="65"/>
      <c r="G456" s="63"/>
      <c r="H456" s="64"/>
      <c r="I456" s="60"/>
      <c r="J456" s="63"/>
    </row>
    <row r="457" spans="1:10" ht="15.75" customHeight="1" x14ac:dyDescent="0.2">
      <c r="A457" s="60"/>
      <c r="B457" s="61" t="str">
        <f>IF(A457="","",VLOOKUP(A457,dados!$A$1:$B$24,2,FALSE))</f>
        <v/>
      </c>
      <c r="C457" s="46"/>
      <c r="D457" s="46"/>
      <c r="E457" s="65"/>
      <c r="F457" s="65"/>
      <c r="G457" s="63"/>
      <c r="H457" s="64"/>
      <c r="I457" s="60"/>
      <c r="J457" s="63"/>
    </row>
    <row r="458" spans="1:10" ht="15.75" customHeight="1" x14ac:dyDescent="0.2">
      <c r="A458" s="60"/>
      <c r="B458" s="61" t="str">
        <f>IF(A458="","",VLOOKUP(A458,dados!$A$1:$B$24,2,FALSE))</f>
        <v/>
      </c>
      <c r="C458" s="46"/>
      <c r="D458" s="46"/>
      <c r="E458" s="65"/>
      <c r="F458" s="65"/>
      <c r="G458" s="63"/>
      <c r="H458" s="64"/>
      <c r="I458" s="60"/>
      <c r="J458" s="63"/>
    </row>
    <row r="459" spans="1:10" ht="15.75" customHeight="1" x14ac:dyDescent="0.2">
      <c r="A459" s="60"/>
      <c r="B459" s="61" t="str">
        <f>IF(A459="","",VLOOKUP(A459,dados!$A$1:$B$24,2,FALSE))</f>
        <v/>
      </c>
      <c r="C459" s="46"/>
      <c r="D459" s="46"/>
      <c r="E459" s="65"/>
      <c r="F459" s="65"/>
      <c r="G459" s="63"/>
      <c r="H459" s="64"/>
      <c r="I459" s="60"/>
      <c r="J459" s="63"/>
    </row>
    <row r="460" spans="1:10" ht="15.75" customHeight="1" x14ac:dyDescent="0.2">
      <c r="A460" s="60"/>
      <c r="B460" s="61" t="str">
        <f>IF(A460="","",VLOOKUP(A460,dados!$A$1:$B$24,2,FALSE))</f>
        <v/>
      </c>
      <c r="C460" s="46"/>
      <c r="D460" s="46"/>
      <c r="E460" s="65"/>
      <c r="F460" s="65"/>
      <c r="G460" s="63"/>
      <c r="H460" s="64"/>
      <c r="I460" s="60"/>
      <c r="J460" s="63"/>
    </row>
    <row r="461" spans="1:10" ht="15.75" customHeight="1" x14ac:dyDescent="0.2">
      <c r="A461" s="60"/>
      <c r="B461" s="61" t="str">
        <f>IF(A461="","",VLOOKUP(A461,dados!$A$1:$B$24,2,FALSE))</f>
        <v/>
      </c>
      <c r="C461" s="46"/>
      <c r="D461" s="46"/>
      <c r="E461" s="65"/>
      <c r="F461" s="65"/>
      <c r="G461" s="63"/>
      <c r="H461" s="64"/>
      <c r="I461" s="60"/>
      <c r="J461" s="63"/>
    </row>
    <row r="462" spans="1:10" ht="15.75" customHeight="1" x14ac:dyDescent="0.2">
      <c r="A462" s="60"/>
      <c r="B462" s="61" t="str">
        <f>IF(A462="","",VLOOKUP(A462,dados!$A$1:$B$24,2,FALSE))</f>
        <v/>
      </c>
      <c r="C462" s="46"/>
      <c r="D462" s="46"/>
      <c r="E462" s="65"/>
      <c r="F462" s="65"/>
      <c r="G462" s="63"/>
      <c r="H462" s="64"/>
      <c r="I462" s="60"/>
      <c r="J462" s="63"/>
    </row>
    <row r="463" spans="1:10" ht="15.75" customHeight="1" x14ac:dyDescent="0.2">
      <c r="A463" s="60"/>
      <c r="B463" s="61" t="str">
        <f>IF(A463="","",VLOOKUP(A463,dados!$A$1:$B$24,2,FALSE))</f>
        <v/>
      </c>
      <c r="C463" s="46"/>
      <c r="D463" s="46"/>
      <c r="E463" s="65"/>
      <c r="F463" s="65"/>
      <c r="G463" s="63"/>
      <c r="H463" s="64"/>
      <c r="I463" s="60"/>
      <c r="J463" s="63"/>
    </row>
    <row r="464" spans="1:10" ht="15.75" customHeight="1" x14ac:dyDescent="0.2">
      <c r="A464" s="60"/>
      <c r="B464" s="61" t="str">
        <f>IF(A464="","",VLOOKUP(A464,dados!$A$1:$B$24,2,FALSE))</f>
        <v/>
      </c>
      <c r="C464" s="46"/>
      <c r="D464" s="46"/>
      <c r="E464" s="65"/>
      <c r="F464" s="65"/>
      <c r="G464" s="63"/>
      <c r="H464" s="64"/>
      <c r="I464" s="60"/>
      <c r="J464" s="63"/>
    </row>
    <row r="465" spans="1:10" ht="15.75" customHeight="1" x14ac:dyDescent="0.2">
      <c r="A465" s="60"/>
      <c r="B465" s="61" t="str">
        <f>IF(A465="","",VLOOKUP(A465,dados!$A$1:$B$24,2,FALSE))</f>
        <v/>
      </c>
      <c r="C465" s="46"/>
      <c r="D465" s="46"/>
      <c r="E465" s="65"/>
      <c r="F465" s="65"/>
      <c r="G465" s="63"/>
      <c r="H465" s="64"/>
      <c r="I465" s="60"/>
      <c r="J465" s="63"/>
    </row>
    <row r="466" spans="1:10" ht="15.75" customHeight="1" x14ac:dyDescent="0.2">
      <c r="A466" s="60"/>
      <c r="B466" s="61" t="str">
        <f>IF(A466="","",VLOOKUP(A466,dados!$A$1:$B$24,2,FALSE))</f>
        <v/>
      </c>
      <c r="C466" s="46"/>
      <c r="D466" s="46"/>
      <c r="E466" s="65"/>
      <c r="F466" s="65"/>
      <c r="G466" s="63"/>
      <c r="H466" s="64"/>
      <c r="I466" s="60"/>
      <c r="J466" s="63"/>
    </row>
    <row r="467" spans="1:10" ht="15.75" customHeight="1" x14ac:dyDescent="0.2">
      <c r="A467" s="60"/>
      <c r="B467" s="61" t="str">
        <f>IF(A467="","",VLOOKUP(A467,dados!$A$1:$B$24,2,FALSE))</f>
        <v/>
      </c>
      <c r="C467" s="46"/>
      <c r="D467" s="46"/>
      <c r="E467" s="65"/>
      <c r="F467" s="65"/>
      <c r="G467" s="63"/>
      <c r="H467" s="64"/>
      <c r="I467" s="60"/>
      <c r="J467" s="63"/>
    </row>
    <row r="468" spans="1:10" ht="15.75" customHeight="1" x14ac:dyDescent="0.2">
      <c r="A468" s="60"/>
      <c r="B468" s="61" t="str">
        <f>IF(A468="","",VLOOKUP(A468,dados!$A$1:$B$24,2,FALSE))</f>
        <v/>
      </c>
      <c r="C468" s="46"/>
      <c r="D468" s="46"/>
      <c r="E468" s="65"/>
      <c r="F468" s="65"/>
      <c r="G468" s="63"/>
      <c r="H468" s="64"/>
      <c r="I468" s="60"/>
      <c r="J468" s="63"/>
    </row>
    <row r="469" spans="1:10" ht="15.75" customHeight="1" x14ac:dyDescent="0.2">
      <c r="A469" s="60"/>
      <c r="B469" s="61" t="str">
        <f>IF(A469="","",VLOOKUP(A469,dados!$A$1:$B$24,2,FALSE))</f>
        <v/>
      </c>
      <c r="C469" s="46"/>
      <c r="D469" s="46"/>
      <c r="E469" s="65"/>
      <c r="F469" s="65"/>
      <c r="G469" s="63"/>
      <c r="H469" s="64"/>
      <c r="I469" s="60"/>
      <c r="J469" s="63"/>
    </row>
    <row r="470" spans="1:10" ht="15.75" customHeight="1" x14ac:dyDescent="0.2">
      <c r="A470" s="60"/>
      <c r="B470" s="61" t="str">
        <f>IF(A470="","",VLOOKUP(A470,dados!$A$1:$B$24,2,FALSE))</f>
        <v/>
      </c>
      <c r="C470" s="46"/>
      <c r="D470" s="46"/>
      <c r="E470" s="65"/>
      <c r="F470" s="65"/>
      <c r="G470" s="63"/>
      <c r="H470" s="64"/>
      <c r="I470" s="60"/>
      <c r="J470" s="63"/>
    </row>
    <row r="471" spans="1:10" ht="15.75" customHeight="1" x14ac:dyDescent="0.2">
      <c r="A471" s="60"/>
      <c r="B471" s="61" t="str">
        <f>IF(A471="","",VLOOKUP(A471,dados!$A$1:$B$24,2,FALSE))</f>
        <v/>
      </c>
      <c r="C471" s="46"/>
      <c r="D471" s="46"/>
      <c r="E471" s="65"/>
      <c r="F471" s="65"/>
      <c r="G471" s="63"/>
      <c r="H471" s="64"/>
      <c r="I471" s="60"/>
      <c r="J471" s="63"/>
    </row>
    <row r="472" spans="1:10" ht="15.75" customHeight="1" x14ac:dyDescent="0.2">
      <c r="A472" s="60"/>
      <c r="B472" s="61" t="str">
        <f>IF(A472="","",VLOOKUP(A472,dados!$A$1:$B$24,2,FALSE))</f>
        <v/>
      </c>
      <c r="C472" s="46"/>
      <c r="D472" s="46"/>
      <c r="E472" s="65"/>
      <c r="F472" s="65"/>
      <c r="G472" s="63"/>
      <c r="H472" s="64"/>
      <c r="I472" s="60"/>
      <c r="J472" s="63"/>
    </row>
    <row r="473" spans="1:10" ht="15.75" customHeight="1" x14ac:dyDescent="0.2">
      <c r="A473" s="60"/>
      <c r="B473" s="61" t="str">
        <f>IF(A473="","",VLOOKUP(A473,dados!$A$1:$B$24,2,FALSE))</f>
        <v/>
      </c>
      <c r="C473" s="46"/>
      <c r="D473" s="46"/>
      <c r="E473" s="65"/>
      <c r="F473" s="65"/>
      <c r="G473" s="63"/>
      <c r="H473" s="64"/>
      <c r="I473" s="60"/>
      <c r="J473" s="63"/>
    </row>
    <row r="474" spans="1:10" ht="15.75" customHeight="1" x14ac:dyDescent="0.2">
      <c r="A474" s="60"/>
      <c r="B474" s="61" t="str">
        <f>IF(A474="","",VLOOKUP(A474,dados!$A$1:$B$24,2,FALSE))</f>
        <v/>
      </c>
      <c r="C474" s="46"/>
      <c r="D474" s="46"/>
      <c r="E474" s="65"/>
      <c r="F474" s="65"/>
      <c r="G474" s="63"/>
      <c r="H474" s="64"/>
      <c r="I474" s="60"/>
      <c r="J474" s="63"/>
    </row>
    <row r="475" spans="1:10" ht="15.75" customHeight="1" x14ac:dyDescent="0.2">
      <c r="A475" s="60"/>
      <c r="B475" s="61" t="str">
        <f>IF(A475="","",VLOOKUP(A475,dados!$A$1:$B$24,2,FALSE))</f>
        <v/>
      </c>
      <c r="C475" s="46"/>
      <c r="D475" s="46"/>
      <c r="E475" s="65"/>
      <c r="F475" s="65"/>
      <c r="G475" s="63"/>
      <c r="H475" s="64"/>
      <c r="I475" s="60"/>
      <c r="J475" s="63"/>
    </row>
    <row r="476" spans="1:10" ht="15.75" customHeight="1" x14ac:dyDescent="0.2">
      <c r="A476" s="60"/>
      <c r="B476" s="61" t="str">
        <f>IF(A476="","",VLOOKUP(A476,dados!$A$1:$B$24,2,FALSE))</f>
        <v/>
      </c>
      <c r="C476" s="46"/>
      <c r="D476" s="46"/>
      <c r="E476" s="65"/>
      <c r="F476" s="65"/>
      <c r="G476" s="63"/>
      <c r="H476" s="64"/>
      <c r="I476" s="60"/>
      <c r="J476" s="63"/>
    </row>
    <row r="477" spans="1:10" ht="15.75" customHeight="1" x14ac:dyDescent="0.2">
      <c r="A477" s="60"/>
      <c r="B477" s="61" t="str">
        <f>IF(A477="","",VLOOKUP(A477,dados!$A$1:$B$24,2,FALSE))</f>
        <v/>
      </c>
      <c r="C477" s="46"/>
      <c r="D477" s="46"/>
      <c r="E477" s="65"/>
      <c r="F477" s="65"/>
      <c r="G477" s="63"/>
      <c r="H477" s="64"/>
      <c r="I477" s="60"/>
      <c r="J477" s="63"/>
    </row>
    <row r="478" spans="1:10" ht="15.75" customHeight="1" x14ac:dyDescent="0.2">
      <c r="A478" s="60"/>
      <c r="B478" s="61" t="str">
        <f>IF(A478="","",VLOOKUP(A478,dados!$A$1:$B$24,2,FALSE))</f>
        <v/>
      </c>
      <c r="C478" s="46"/>
      <c r="D478" s="46"/>
      <c r="E478" s="65"/>
      <c r="F478" s="65"/>
      <c r="G478" s="63"/>
      <c r="H478" s="64"/>
      <c r="I478" s="60"/>
      <c r="J478" s="63"/>
    </row>
    <row r="479" spans="1:10" ht="15.75" customHeight="1" x14ac:dyDescent="0.2">
      <c r="A479" s="60"/>
      <c r="B479" s="61" t="str">
        <f>IF(A479="","",VLOOKUP(A479,dados!$A$1:$B$24,2,FALSE))</f>
        <v/>
      </c>
      <c r="C479" s="46"/>
      <c r="D479" s="46"/>
      <c r="E479" s="65"/>
      <c r="F479" s="65"/>
      <c r="G479" s="63"/>
      <c r="H479" s="64"/>
      <c r="I479" s="60"/>
      <c r="J479" s="63"/>
    </row>
    <row r="480" spans="1:10" ht="15.75" customHeight="1" x14ac:dyDescent="0.2">
      <c r="A480" s="60"/>
      <c r="B480" s="61" t="str">
        <f>IF(A480="","",VLOOKUP(A480,dados!$A$1:$B$24,2,FALSE))</f>
        <v/>
      </c>
      <c r="C480" s="46"/>
      <c r="D480" s="46"/>
      <c r="E480" s="65"/>
      <c r="F480" s="65"/>
      <c r="G480" s="63"/>
      <c r="H480" s="64"/>
      <c r="I480" s="60"/>
      <c r="J480" s="63"/>
    </row>
    <row r="481" spans="1:10" ht="15.75" customHeight="1" x14ac:dyDescent="0.2">
      <c r="A481" s="60"/>
      <c r="B481" s="61" t="str">
        <f>IF(A481="","",VLOOKUP(A481,dados!$A$1:$B$24,2,FALSE))</f>
        <v/>
      </c>
      <c r="C481" s="46"/>
      <c r="D481" s="46"/>
      <c r="E481" s="65"/>
      <c r="F481" s="65"/>
      <c r="G481" s="63"/>
      <c r="H481" s="64"/>
      <c r="I481" s="60"/>
      <c r="J481" s="63"/>
    </row>
    <row r="482" spans="1:10" ht="15.75" customHeight="1" x14ac:dyDescent="0.2">
      <c r="A482" s="60"/>
      <c r="B482" s="61" t="str">
        <f>IF(A482="","",VLOOKUP(A482,dados!$A$1:$B$24,2,FALSE))</f>
        <v/>
      </c>
      <c r="C482" s="46"/>
      <c r="D482" s="46"/>
      <c r="E482" s="65"/>
      <c r="F482" s="65"/>
      <c r="G482" s="63"/>
      <c r="H482" s="64"/>
      <c r="I482" s="60"/>
      <c r="J482" s="63"/>
    </row>
    <row r="483" spans="1:10" ht="15.75" customHeight="1" x14ac:dyDescent="0.2">
      <c r="A483" s="60"/>
      <c r="B483" s="61" t="str">
        <f>IF(A483="","",VLOOKUP(A483,dados!$A$1:$B$24,2,FALSE))</f>
        <v/>
      </c>
      <c r="C483" s="46"/>
      <c r="D483" s="46"/>
      <c r="E483" s="65"/>
      <c r="F483" s="65"/>
      <c r="G483" s="63"/>
      <c r="H483" s="64"/>
      <c r="I483" s="60"/>
      <c r="J483" s="63"/>
    </row>
    <row r="484" spans="1:10" ht="15.75" customHeight="1" x14ac:dyDescent="0.2">
      <c r="A484" s="60"/>
      <c r="B484" s="61" t="str">
        <f>IF(A484="","",VLOOKUP(A484,dados!$A$1:$B$24,2,FALSE))</f>
        <v/>
      </c>
      <c r="C484" s="46"/>
      <c r="D484" s="46"/>
      <c r="E484" s="65"/>
      <c r="F484" s="65"/>
      <c r="G484" s="63"/>
      <c r="H484" s="64"/>
      <c r="I484" s="60"/>
      <c r="J484" s="63"/>
    </row>
    <row r="485" spans="1:10" ht="15.75" customHeight="1" x14ac:dyDescent="0.2">
      <c r="A485" s="60"/>
      <c r="B485" s="61" t="str">
        <f>IF(A485="","",VLOOKUP(A485,dados!$A$1:$B$24,2,FALSE))</f>
        <v/>
      </c>
      <c r="C485" s="46"/>
      <c r="D485" s="46"/>
      <c r="E485" s="65"/>
      <c r="F485" s="65"/>
      <c r="G485" s="63"/>
      <c r="H485" s="64"/>
      <c r="I485" s="60"/>
      <c r="J485" s="63"/>
    </row>
    <row r="486" spans="1:10" ht="15.75" customHeight="1" x14ac:dyDescent="0.2">
      <c r="A486" s="60"/>
      <c r="B486" s="61" t="str">
        <f>IF(A486="","",VLOOKUP(A486,dados!$A$1:$B$24,2,FALSE))</f>
        <v/>
      </c>
      <c r="C486" s="46"/>
      <c r="D486" s="46"/>
      <c r="E486" s="65"/>
      <c r="F486" s="65"/>
      <c r="G486" s="63"/>
      <c r="H486" s="64"/>
      <c r="I486" s="60"/>
      <c r="J486" s="63"/>
    </row>
    <row r="487" spans="1:10" ht="15.75" customHeight="1" x14ac:dyDescent="0.2">
      <c r="A487" s="60"/>
      <c r="B487" s="61" t="str">
        <f>IF(A487="","",VLOOKUP(A487,dados!$A$1:$B$24,2,FALSE))</f>
        <v/>
      </c>
      <c r="C487" s="46"/>
      <c r="D487" s="46"/>
      <c r="E487" s="65"/>
      <c r="F487" s="65"/>
      <c r="G487" s="63"/>
      <c r="H487" s="64"/>
      <c r="I487" s="60"/>
      <c r="J487" s="63"/>
    </row>
    <row r="488" spans="1:10" ht="15.75" customHeight="1" x14ac:dyDescent="0.2">
      <c r="A488" s="60"/>
      <c r="B488" s="61" t="str">
        <f>IF(A488="","",VLOOKUP(A488,dados!$A$1:$B$24,2,FALSE))</f>
        <v/>
      </c>
      <c r="C488" s="46"/>
      <c r="D488" s="46"/>
      <c r="E488" s="65"/>
      <c r="F488" s="65"/>
      <c r="G488" s="63"/>
      <c r="H488" s="64"/>
      <c r="I488" s="60"/>
      <c r="J488" s="63"/>
    </row>
    <row r="489" spans="1:10" ht="15.75" customHeight="1" x14ac:dyDescent="0.2">
      <c r="A489" s="60"/>
      <c r="B489" s="61" t="str">
        <f>IF(A489="","",VLOOKUP(A489,dados!$A$1:$B$24,2,FALSE))</f>
        <v/>
      </c>
      <c r="C489" s="46"/>
      <c r="D489" s="46"/>
      <c r="E489" s="65"/>
      <c r="F489" s="65"/>
      <c r="G489" s="63"/>
      <c r="H489" s="64"/>
      <c r="I489" s="60"/>
      <c r="J489" s="63"/>
    </row>
    <row r="490" spans="1:10" ht="15.75" customHeight="1" x14ac:dyDescent="0.2">
      <c r="A490" s="60"/>
      <c r="B490" s="61" t="str">
        <f>IF(A490="","",VLOOKUP(A490,dados!$A$1:$B$24,2,FALSE))</f>
        <v/>
      </c>
      <c r="C490" s="46"/>
      <c r="D490" s="46"/>
      <c r="E490" s="65"/>
      <c r="F490" s="65"/>
      <c r="G490" s="63"/>
      <c r="H490" s="64"/>
      <c r="I490" s="60"/>
      <c r="J490" s="63"/>
    </row>
    <row r="491" spans="1:10" ht="15.75" customHeight="1" x14ac:dyDescent="0.2">
      <c r="A491" s="60"/>
      <c r="B491" s="61" t="str">
        <f>IF(A491="","",VLOOKUP(A491,dados!$A$1:$B$24,2,FALSE))</f>
        <v/>
      </c>
      <c r="C491" s="46"/>
      <c r="D491" s="46"/>
      <c r="E491" s="65"/>
      <c r="F491" s="65"/>
      <c r="G491" s="63"/>
      <c r="H491" s="64"/>
      <c r="I491" s="60"/>
      <c r="J491" s="63"/>
    </row>
    <row r="492" spans="1:10" ht="15.75" customHeight="1" x14ac:dyDescent="0.2">
      <c r="A492" s="60"/>
      <c r="B492" s="61" t="str">
        <f>IF(A492="","",VLOOKUP(A492,dados!$A$1:$B$24,2,FALSE))</f>
        <v/>
      </c>
      <c r="C492" s="46"/>
      <c r="D492" s="46"/>
      <c r="E492" s="65"/>
      <c r="F492" s="65"/>
      <c r="G492" s="63"/>
      <c r="H492" s="64"/>
      <c r="I492" s="60"/>
      <c r="J492" s="63"/>
    </row>
    <row r="493" spans="1:10" ht="15.75" customHeight="1" x14ac:dyDescent="0.2">
      <c r="A493" s="60"/>
      <c r="B493" s="61" t="str">
        <f>IF(A493="","",VLOOKUP(A493,dados!$A$1:$B$24,2,FALSE))</f>
        <v/>
      </c>
      <c r="C493" s="46"/>
      <c r="D493" s="46"/>
      <c r="E493" s="65"/>
      <c r="F493" s="65"/>
      <c r="G493" s="63"/>
      <c r="H493" s="64"/>
      <c r="I493" s="60"/>
      <c r="J493" s="63"/>
    </row>
    <row r="494" spans="1:10" ht="15.75" customHeight="1" x14ac:dyDescent="0.2">
      <c r="A494" s="60"/>
      <c r="B494" s="61" t="str">
        <f>IF(A494="","",VLOOKUP(A494,dados!$A$1:$B$24,2,FALSE))</f>
        <v/>
      </c>
      <c r="C494" s="46"/>
      <c r="D494" s="46"/>
      <c r="E494" s="65"/>
      <c r="F494" s="65"/>
      <c r="G494" s="63"/>
      <c r="H494" s="64"/>
      <c r="I494" s="60"/>
      <c r="J494" s="63"/>
    </row>
    <row r="495" spans="1:10" ht="15.75" customHeight="1" x14ac:dyDescent="0.2">
      <c r="A495" s="60"/>
      <c r="B495" s="61" t="str">
        <f>IF(A495="","",VLOOKUP(A495,dados!$A$1:$B$24,2,FALSE))</f>
        <v/>
      </c>
      <c r="C495" s="46"/>
      <c r="D495" s="46"/>
      <c r="E495" s="65"/>
      <c r="F495" s="65"/>
      <c r="G495" s="63"/>
      <c r="H495" s="64"/>
      <c r="I495" s="60"/>
      <c r="J495" s="63"/>
    </row>
    <row r="496" spans="1:10" ht="15.75" customHeight="1" x14ac:dyDescent="0.2">
      <c r="A496" s="60"/>
      <c r="B496" s="61" t="str">
        <f>IF(A496="","",VLOOKUP(A496,dados!$A$1:$B$24,2,FALSE))</f>
        <v/>
      </c>
      <c r="C496" s="46"/>
      <c r="D496" s="46"/>
      <c r="E496" s="65"/>
      <c r="F496" s="65"/>
      <c r="G496" s="63"/>
      <c r="H496" s="64"/>
      <c r="I496" s="60"/>
      <c r="J496" s="63"/>
    </row>
  </sheetData>
  <protectedRanges>
    <protectedRange sqref="A1:XFD1048576" name="PCA_prorrogações"/>
  </protectedRanges>
  <autoFilter ref="A1:J496" xr:uid="{00000000-0009-0000-0000-000004000000}">
    <sortState xmlns:xlrd2="http://schemas.microsoft.com/office/spreadsheetml/2017/richdata2" ref="A2:J496">
      <sortCondition ref="A1:A496"/>
    </sortState>
  </autoFilter>
  <customSheetViews>
    <customSheetView guid="{EFB6D5DC-B5CD-4D35-B56B-1850FBDDD077}" filter="1" showAutoFilter="1">
      <pageMargins left="0" right="0" top="0" bottom="0" header="0" footer="0"/>
      <autoFilter ref="A1:A1000" xr:uid="{8A973603-117E-4D05-B020-F619D9738886}"/>
    </customSheetView>
  </customSheetViews>
  <pageMargins left="0.51181102362204722" right="0.51181102362204722" top="0.78740157480314965" bottom="0.78740157480314965" header="0" footer="0"/>
  <pageSetup paperSize="9" fitToHeight="0" orientation="landscape" r:id="rId1"/>
  <colBreaks count="1" manualBreakCount="1">
    <brk id="2" max="1048575" man="1"/>
  </colBreaks>
  <extLst>
    <ext xmlns:x14="http://schemas.microsoft.com/office/spreadsheetml/2009/9/main" uri="{CCE6A557-97BC-4b89-ADB6-D9C93CAAB3DF}">
      <x14:dataValidations xmlns:xm="http://schemas.microsoft.com/office/excel/2006/main" count="3">
        <x14:dataValidation type="list" allowBlank="1" showErrorMessage="1" xr:uid="{00000000-0002-0000-0400-000001000000}">
          <x14:formula1>
            <xm:f>dados!$K$2:$K$10</xm:f>
          </x14:formula1>
          <xm:sqref>I2:I496</xm:sqref>
        </x14:dataValidation>
        <x14:dataValidation type="list" allowBlank="1" showErrorMessage="1" xr:uid="{00000000-0002-0000-0400-000002000000}">
          <x14:formula1>
            <xm:f>dados!$A$2:$A$24</xm:f>
          </x14:formula1>
          <xm:sqref>A2:A496</xm:sqref>
        </x14:dataValidation>
        <x14:dataValidation type="list" allowBlank="1" showErrorMessage="1" xr:uid="{00000000-0002-0000-0400-000000000000}">
          <x14:formula1>
            <xm:f>dados!$I$2:$I$14</xm:f>
          </x14:formula1>
          <xm:sqref>H2:H496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90B1E61D8AB784D96C046E0D8F5E5D5" ma:contentTypeVersion="5" ma:contentTypeDescription="Crie um novo documento." ma:contentTypeScope="" ma:versionID="dc0cbc4ab5d4936686f4d48fd884b630">
  <xsd:schema xmlns:xsd="http://www.w3.org/2001/XMLSchema" xmlns:xs="http://www.w3.org/2001/XMLSchema" xmlns:p="http://schemas.microsoft.com/office/2006/metadata/properties" xmlns:ns2="aa7650a7-fbf7-4b50-92ad-2243a4389b18" xmlns:ns3="94aab73c-b174-4264-ac16-4ee46508da62" targetNamespace="http://schemas.microsoft.com/office/2006/metadata/properties" ma:root="true" ma:fieldsID="c52363b0bff9925bd40ebda5efea937d" ns2:_="" ns3:_="">
    <xsd:import namespace="aa7650a7-fbf7-4b50-92ad-2243a4389b18"/>
    <xsd:import namespace="94aab73c-b174-4264-ac16-4ee46508da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650a7-fbf7-4b50-92ad-2243a4389b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aab73c-b174-4264-ac16-4ee46508da62"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94aab73c-b174-4264-ac16-4ee46508da62">
      <UserInfo>
        <DisplayName>Angela Adelaide Consoli</DisplayName>
        <AccountId>58</AccountId>
        <AccountType/>
      </UserInfo>
      <UserInfo>
        <DisplayName>Danielle Cristina Novack</DisplayName>
        <AccountId>242</AccountId>
        <AccountType/>
      </UserInfo>
    </SharedWithUsers>
  </documentManagement>
</p:properties>
</file>

<file path=customXml/itemProps1.xml><?xml version="1.0" encoding="utf-8"?>
<ds:datastoreItem xmlns:ds="http://schemas.openxmlformats.org/officeDocument/2006/customXml" ds:itemID="{28345D3C-AE37-480C-ADDE-B71FE1428F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650a7-fbf7-4b50-92ad-2243a4389b18"/>
    <ds:schemaRef ds:uri="94aab73c-b174-4264-ac16-4ee46508da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99BCAA-40F8-4F72-8D15-DF42D1FE4A16}">
  <ds:schemaRefs>
    <ds:schemaRef ds:uri="http://schemas.microsoft.com/sharepoint/v3/contenttype/forms"/>
  </ds:schemaRefs>
</ds:datastoreItem>
</file>

<file path=customXml/itemProps3.xml><?xml version="1.0" encoding="utf-8"?>
<ds:datastoreItem xmlns:ds="http://schemas.openxmlformats.org/officeDocument/2006/customXml" ds:itemID="{F5CE2F4F-C0FB-4F24-A51B-EA008E5CD684}">
  <ds:schemaRefs>
    <ds:schemaRef ds:uri="http://schemas.microsoft.com/office/2006/metadata/properties"/>
    <ds:schemaRef ds:uri="http://schemas.microsoft.com/office/infopath/2007/PartnerControls"/>
    <ds:schemaRef ds:uri="94aab73c-b174-4264-ac16-4ee46508da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Respostas ao formulário 1</vt:lpstr>
      <vt:lpstr>PCA 2022 consolidado</vt:lpstr>
      <vt:lpstr>dados</vt:lpstr>
      <vt:lpstr>PCA Licit, Dispensa, Inexi</vt:lpstr>
      <vt:lpstr>PCA RC</vt:lpstr>
      <vt:lpstr>PCA Prorrogações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Manuela Stefani Cardoso</dc:creator>
  <cp:keywords/>
  <dc:description/>
  <cp:lastModifiedBy>Gabriel Camargo Siebert</cp:lastModifiedBy>
  <cp:revision/>
  <dcterms:created xsi:type="dcterms:W3CDTF">2021-07-05T19:53:40Z</dcterms:created>
  <dcterms:modified xsi:type="dcterms:W3CDTF">2023-10-30T19:39:02Z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0x010100B90B1E61D8AB784D96C046E0D8F5E5D5</vt:lpwstr>
  </property>
  <property fmtid="{D5CDD505-2E9C-101B-9397-08002B2CF9AE}" pid="3" name="MediaServiceImageTags">
    <vt:lpwstr/>
  </property>
</Properties>
</file>