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tjscjusbr0.sharepoint.com/sites/DMP-DiretoriadeMaterialePatrimnio-4.DIVISODELICITAESECOMPRASDIRETAS/Documentos Compartilhados/4.  DIVISÃO DE LICITAÇÕES E COMPRAS DIRETAS/"/>
    </mc:Choice>
  </mc:AlternateContent>
  <xr:revisionPtr revIDLastSave="22886" documentId="8_{251435F3-37AD-41C1-9CEA-D4FAA77E6094}" xr6:coauthVersionLast="47" xr6:coauthVersionMax="47" xr10:uidLastSave="{81C145B9-081B-41DD-A569-CF16986E5E97}"/>
  <bookViews>
    <workbookView xWindow="864" yWindow="-108" windowWidth="22284" windowHeight="13176" tabRatio="662" firstSheet="2" activeTab="2" xr2:uid="{00000000-000D-0000-FFFF-FFFF00000000}"/>
  </bookViews>
  <sheets>
    <sheet name="Respostas ao formulário 1" sheetId="1" state="hidden" r:id="rId1"/>
    <sheet name="PCA 2022 consolidado" sheetId="7" state="hidden" r:id="rId2"/>
    <sheet name="PCA Licit, Dispensa, Inexi" sheetId="2" r:id="rId3"/>
    <sheet name="PCA RC" sheetId="4" r:id="rId4"/>
    <sheet name="dados" sheetId="3" r:id="rId5"/>
    <sheet name="PCA Prorrogações" sheetId="5" r:id="rId6"/>
  </sheets>
  <definedNames>
    <definedName name="_xlnm._FilterDatabase" localSheetId="4" hidden="1">dados!$K$1:$K$10</definedName>
    <definedName name="_xlnm._FilterDatabase" localSheetId="1" hidden="1">'PCA 2022 consolidado'!$B$1:$AJ$175</definedName>
    <definedName name="_xlnm._FilterDatabase" localSheetId="5" hidden="1">'PCA Prorrogações'!$A$1:$J$496</definedName>
    <definedName name="_xlnm._FilterDatabase" localSheetId="3" hidden="1">'PCA RC'!$A$1:$P$1173</definedName>
    <definedName name="_xlnm._FilterDatabase" localSheetId="2" hidden="1">'PCA Licit, Dispensa, Inexi'!$A$1:$AJ$732</definedName>
    <definedName name="Z_EFB6D5DC_B5CD_4D35_B56B_1850FBDDD077_.wvu.FilterData" localSheetId="1" hidden="1">'PCA 2022 consolidado'!$B$1:$B$1000</definedName>
    <definedName name="Z_EFB6D5DC_B5CD_4D35_B56B_1850FBDDD077_.wvu.FilterData" localSheetId="2" hidden="1">'PCA Licit, Dispensa, Inexi'!$A$2:$A$134</definedName>
    <definedName name="Z_EFB6D5DC_B5CD_4D35_B56B_1850FBDDD077_.wvu.FilterData" localSheetId="5" hidden="1">'PCA Prorrogações'!$A$1:$A$896</definedName>
    <definedName name="Z_EFB6D5DC_B5CD_4D35_B56B_1850FBDDD077_.wvu.FilterData" localSheetId="3" hidden="1">'PCA RC'!$A$1:$A$374</definedName>
  </definedNames>
  <calcPr calcId="191028"/>
  <customWorkbookViews>
    <customWorkbookView name="Filtro 2" guid="{EFB6D5DC-B5CD-4D35-B56B-1850FBDDD077}"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3" i="2" l="1"/>
  <c r="AJ208" i="2"/>
  <c r="AJ207" i="2"/>
  <c r="AJ205" i="2"/>
  <c r="AJ204" i="2"/>
  <c r="AJ203" i="2"/>
  <c r="AJ202" i="2"/>
  <c r="AJ201" i="2"/>
  <c r="AJ200" i="2"/>
  <c r="AJ198" i="2"/>
  <c r="AJ197" i="2"/>
  <c r="AJ196" i="2"/>
  <c r="AJ194" i="2"/>
  <c r="AJ193" i="2"/>
  <c r="AJ192" i="2"/>
  <c r="AJ191" i="2"/>
  <c r="AJ188" i="2"/>
  <c r="AJ187" i="2"/>
  <c r="AJ185" i="2"/>
  <c r="AJ184" i="2"/>
  <c r="AJ183" i="2"/>
  <c r="AJ181" i="2"/>
  <c r="AJ180" i="2"/>
  <c r="AJ176" i="2"/>
  <c r="AJ174" i="2"/>
  <c r="AJ173" i="2"/>
  <c r="AJ171" i="2"/>
  <c r="AJ169" i="2"/>
  <c r="AJ168" i="2"/>
  <c r="AJ167" i="2"/>
  <c r="AJ165" i="2"/>
  <c r="AJ163" i="2"/>
  <c r="AJ162" i="2"/>
  <c r="AJ161" i="2"/>
  <c r="AJ160" i="2"/>
  <c r="AJ159" i="2"/>
  <c r="AJ158" i="2"/>
  <c r="AJ155" i="2"/>
  <c r="AJ153" i="2"/>
  <c r="AJ152" i="2"/>
  <c r="AJ151" i="2"/>
  <c r="AJ149" i="2"/>
  <c r="AJ148" i="2"/>
  <c r="AJ147" i="2"/>
  <c r="AJ144" i="2"/>
  <c r="AJ141" i="2"/>
  <c r="AJ139" i="2"/>
  <c r="AJ138" i="2"/>
  <c r="AJ135" i="2"/>
  <c r="AJ118" i="2"/>
  <c r="AJ117" i="2"/>
  <c r="AJ116" i="2"/>
  <c r="AJ111" i="2"/>
  <c r="AJ106" i="2"/>
  <c r="AJ104" i="2"/>
  <c r="AJ103" i="2"/>
  <c r="AJ102" i="2"/>
  <c r="AJ101" i="2"/>
  <c r="AJ90" i="2"/>
  <c r="AJ76" i="2"/>
  <c r="AJ75" i="2"/>
  <c r="AJ71" i="2"/>
  <c r="AJ70" i="2"/>
  <c r="AJ65" i="2"/>
  <c r="AJ62" i="2"/>
  <c r="AJ61" i="2"/>
  <c r="AJ59" i="2"/>
  <c r="AJ54" i="2"/>
  <c r="AJ53" i="2"/>
  <c r="AJ52" i="2"/>
  <c r="AJ50" i="2"/>
  <c r="AJ48" i="2"/>
  <c r="AJ47" i="2"/>
  <c r="AJ46" i="2"/>
  <c r="AJ43" i="2"/>
  <c r="AJ42" i="2"/>
  <c r="AJ38" i="2"/>
  <c r="AJ36" i="2"/>
  <c r="AJ35" i="2"/>
  <c r="AJ26" i="2"/>
  <c r="AJ23" i="2"/>
  <c r="AJ21" i="2"/>
  <c r="AJ20" i="2"/>
  <c r="AJ19" i="2"/>
  <c r="AJ16" i="2"/>
  <c r="AJ15" i="2"/>
  <c r="AJ13" i="2"/>
  <c r="AJ12" i="2"/>
  <c r="AJ11" i="2"/>
  <c r="AJ10" i="2"/>
  <c r="AJ9" i="2"/>
  <c r="AJ8" i="2"/>
  <c r="AJ7" i="2"/>
  <c r="AJ5" i="2"/>
  <c r="AJ4" i="2"/>
  <c r="AF53" i="2"/>
  <c r="AF208" i="2"/>
  <c r="AF207" i="2"/>
  <c r="AF206" i="2"/>
  <c r="AF205" i="2"/>
  <c r="AF204" i="2"/>
  <c r="AF203" i="2"/>
  <c r="AF202" i="2"/>
  <c r="AF201" i="2"/>
  <c r="AF200" i="2"/>
  <c r="AF199" i="2"/>
  <c r="AF198" i="2"/>
  <c r="AF197" i="2"/>
  <c r="AF196" i="2"/>
  <c r="AF195" i="2"/>
  <c r="AF194" i="2"/>
  <c r="AF193" i="2"/>
  <c r="AF192" i="2"/>
  <c r="AF191" i="2"/>
  <c r="AF190" i="2"/>
  <c r="AF189" i="2"/>
  <c r="AF188" i="2"/>
  <c r="AF187" i="2"/>
  <c r="AF185" i="2"/>
  <c r="AF184" i="2"/>
  <c r="AF183" i="2"/>
  <c r="AF182" i="2"/>
  <c r="AF180" i="2"/>
  <c r="AF179" i="2"/>
  <c r="AF178" i="2"/>
  <c r="AF177" i="2"/>
  <c r="AF176" i="2"/>
  <c r="AF175" i="2"/>
  <c r="AF174" i="2"/>
  <c r="AF172" i="2"/>
  <c r="AF171" i="2"/>
  <c r="AF170" i="2"/>
  <c r="AF169" i="2"/>
  <c r="AF168" i="2"/>
  <c r="AF167" i="2"/>
  <c r="AF166" i="2"/>
  <c r="AF165" i="2"/>
  <c r="AF164" i="2"/>
  <c r="AF163" i="2"/>
  <c r="AF162" i="2"/>
  <c r="AF161" i="2"/>
  <c r="AF160" i="2"/>
  <c r="AF159" i="2"/>
  <c r="AF158" i="2"/>
  <c r="AF157" i="2"/>
  <c r="AF156" i="2"/>
  <c r="AF155" i="2"/>
  <c r="AF154" i="2"/>
  <c r="AF153" i="2"/>
  <c r="AF152" i="2"/>
  <c r="AF151" i="2"/>
  <c r="AF150" i="2"/>
  <c r="AF149" i="2"/>
  <c r="AF148" i="2"/>
  <c r="AF147" i="2"/>
  <c r="AF145" i="2"/>
  <c r="AF144" i="2"/>
  <c r="AF143" i="2"/>
  <c r="AF142" i="2"/>
  <c r="AF141" i="2"/>
  <c r="AF140" i="2"/>
  <c r="AF139" i="2"/>
  <c r="AF138" i="2"/>
  <c r="AF137" i="2"/>
  <c r="AF136" i="2"/>
  <c r="AF135" i="2"/>
  <c r="AF134" i="2"/>
  <c r="AF133" i="2"/>
  <c r="AF132" i="2"/>
  <c r="AF131" i="2"/>
  <c r="AF130" i="2"/>
  <c r="AF129" i="2"/>
  <c r="AF128" i="2"/>
  <c r="AF127" i="2"/>
  <c r="AF126" i="2"/>
  <c r="AF125" i="2"/>
  <c r="AF124" i="2"/>
  <c r="AF123" i="2"/>
  <c r="AF122" i="2"/>
  <c r="AF121" i="2"/>
  <c r="AF120" i="2"/>
  <c r="AF119" i="2"/>
  <c r="AF118" i="2"/>
  <c r="AF117" i="2"/>
  <c r="AF116" i="2"/>
  <c r="AF115" i="2"/>
  <c r="AF114" i="2"/>
  <c r="AF113" i="2"/>
  <c r="AF112" i="2"/>
  <c r="AF111" i="2"/>
  <c r="AF110" i="2"/>
  <c r="AF109" i="2"/>
  <c r="AF108" i="2"/>
  <c r="AF107" i="2"/>
  <c r="AF106" i="2"/>
  <c r="AF105" i="2"/>
  <c r="AF104" i="2"/>
  <c r="AF102" i="2"/>
  <c r="AF101" i="2"/>
  <c r="AF100" i="2"/>
  <c r="AF99" i="2"/>
  <c r="AF98" i="2"/>
  <c r="AF97" i="2"/>
  <c r="AF96" i="2"/>
  <c r="AF95" i="2"/>
  <c r="AF94" i="2"/>
  <c r="AF93" i="2"/>
  <c r="AF92" i="2"/>
  <c r="AF91" i="2"/>
  <c r="AF90" i="2"/>
  <c r="AF89" i="2"/>
  <c r="AF88" i="2"/>
  <c r="AF87" i="2"/>
  <c r="AF86" i="2"/>
  <c r="AF85" i="2"/>
  <c r="AF84" i="2"/>
  <c r="AF83" i="2"/>
  <c r="AF82" i="2"/>
  <c r="AF81" i="2"/>
  <c r="AF80" i="2"/>
  <c r="AF79" i="2"/>
  <c r="AF78" i="2"/>
  <c r="AF77" i="2"/>
  <c r="AF76" i="2"/>
  <c r="AF75" i="2"/>
  <c r="AF74" i="2"/>
  <c r="AF73" i="2"/>
  <c r="AF72" i="2"/>
  <c r="AF71" i="2"/>
  <c r="AF70" i="2"/>
  <c r="AF69" i="2"/>
  <c r="AF68" i="2"/>
  <c r="AF67" i="2"/>
  <c r="AF66" i="2"/>
  <c r="AF65" i="2"/>
  <c r="AF64" i="2"/>
  <c r="AF63" i="2"/>
  <c r="AF62" i="2"/>
  <c r="AF61" i="2"/>
  <c r="AF60" i="2"/>
  <c r="AF59" i="2"/>
  <c r="AF58" i="2"/>
  <c r="AF57" i="2"/>
  <c r="AF56" i="2"/>
  <c r="AF55" i="2"/>
  <c r="AF54"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1" i="2"/>
  <c r="AF20" i="2"/>
  <c r="AF19" i="2"/>
  <c r="AF18" i="2"/>
  <c r="AF17" i="2"/>
  <c r="AF16" i="2"/>
  <c r="AF15" i="2"/>
  <c r="AF13" i="2"/>
  <c r="AF12" i="2"/>
  <c r="AF11" i="2"/>
  <c r="AF10" i="2"/>
  <c r="AF9" i="2"/>
  <c r="AF8" i="2"/>
  <c r="AF7" i="2"/>
  <c r="AF6" i="2"/>
  <c r="AF5" i="2"/>
  <c r="AF4" i="2"/>
  <c r="AF3" i="2"/>
  <c r="AF2" i="2"/>
  <c r="L96" i="2"/>
  <c r="L58" i="2"/>
  <c r="L57" i="2"/>
  <c r="B2" i="2"/>
  <c r="B3" i="2"/>
  <c r="B4" i="2"/>
  <c r="B5" i="2"/>
  <c r="B6" i="2"/>
  <c r="B7" i="2"/>
  <c r="B8" i="2"/>
  <c r="B9" i="2"/>
  <c r="B10" i="2"/>
  <c r="B11" i="2"/>
  <c r="B12" i="2"/>
  <c r="B13" i="2"/>
  <c r="B14" i="2"/>
  <c r="B15" i="2"/>
  <c r="B16" i="2"/>
  <c r="B17" i="2"/>
  <c r="B18" i="2"/>
  <c r="B19" i="2"/>
  <c r="B20" i="2"/>
  <c r="B21"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3" i="2"/>
  <c r="B165" i="2"/>
  <c r="B166" i="2"/>
  <c r="B167" i="2"/>
  <c r="B168" i="2"/>
  <c r="B169" i="2"/>
  <c r="B170" i="2"/>
  <c r="B171" i="2"/>
  <c r="B172" i="2"/>
  <c r="B173" i="2"/>
  <c r="B174" i="2"/>
  <c r="B175" i="2"/>
  <c r="B176" i="2"/>
  <c r="B177" i="2"/>
  <c r="B178" i="2"/>
  <c r="B179" i="2"/>
  <c r="B180" i="2"/>
  <c r="B182" i="2"/>
  <c r="B183" i="2"/>
  <c r="B184" i="2"/>
  <c r="B185" i="2"/>
  <c r="B186" i="2"/>
  <c r="B187" i="2"/>
  <c r="B188" i="2"/>
  <c r="B189" i="2"/>
  <c r="B190" i="2"/>
  <c r="B191" i="2"/>
  <c r="B192" i="2"/>
  <c r="B193" i="2"/>
  <c r="B195" i="2"/>
  <c r="B196" i="2"/>
  <c r="B197" i="2"/>
  <c r="B198" i="2"/>
  <c r="B199" i="2"/>
  <c r="B200" i="2"/>
  <c r="B201" i="2"/>
  <c r="B202" i="2"/>
  <c r="B203" i="2"/>
  <c r="B204" i="2"/>
  <c r="B205" i="2"/>
  <c r="B206" i="2"/>
  <c r="B207" i="2"/>
  <c r="B208" i="2"/>
  <c r="AF209" i="2"/>
  <c r="AF210"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AF211" i="2"/>
  <c r="AF212" i="2"/>
  <c r="AF213" i="2"/>
  <c r="AF214" i="2"/>
  <c r="AF215" i="2"/>
  <c r="AF216" i="2"/>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271" i="2"/>
  <c r="AF272" i="2"/>
  <c r="AF273" i="2"/>
  <c r="AF274" i="2"/>
  <c r="AF275" i="2"/>
  <c r="AF276" i="2"/>
  <c r="AF277" i="2"/>
  <c r="AF278" i="2"/>
  <c r="AF279" i="2"/>
  <c r="AF280" i="2"/>
  <c r="AF281" i="2"/>
  <c r="AF282" i="2"/>
  <c r="AF283" i="2"/>
  <c r="AF284" i="2"/>
  <c r="AF285" i="2"/>
  <c r="AF286" i="2"/>
  <c r="AF287" i="2"/>
  <c r="AF288" i="2"/>
  <c r="AF289" i="2"/>
  <c r="AF290" i="2"/>
  <c r="AF291" i="2"/>
  <c r="AF292" i="2"/>
  <c r="AF293" i="2"/>
  <c r="AF294" i="2"/>
  <c r="AF295" i="2"/>
  <c r="AF296" i="2"/>
  <c r="AF297" i="2"/>
  <c r="AF298" i="2"/>
  <c r="AF299" i="2"/>
  <c r="AF300" i="2"/>
  <c r="AF301" i="2"/>
  <c r="AF302" i="2"/>
  <c r="AF303" i="2"/>
  <c r="AF304" i="2"/>
  <c r="AF305" i="2"/>
  <c r="AF306" i="2"/>
  <c r="AF307" i="2"/>
  <c r="AF308" i="2"/>
  <c r="AF309" i="2"/>
  <c r="AF310" i="2"/>
  <c r="AF311" i="2"/>
  <c r="AF312" i="2"/>
  <c r="AF313" i="2"/>
  <c r="AF314" i="2"/>
  <c r="AF315" i="2"/>
  <c r="AF316" i="2"/>
  <c r="AF317" i="2"/>
  <c r="AF318" i="2"/>
  <c r="AF319" i="2"/>
  <c r="AF320" i="2"/>
  <c r="AF321" i="2"/>
  <c r="AF322" i="2"/>
  <c r="AF323" i="2"/>
  <c r="AF324" i="2"/>
  <c r="AF325" i="2"/>
  <c r="AF326" i="2"/>
  <c r="AF327" i="2"/>
  <c r="AF328" i="2"/>
  <c r="AF329" i="2"/>
  <c r="AF330" i="2"/>
  <c r="AF331" i="2"/>
  <c r="AF332" i="2"/>
  <c r="AF333" i="2"/>
  <c r="AF334" i="2"/>
  <c r="AF335" i="2"/>
  <c r="AF336" i="2"/>
  <c r="AF337" i="2"/>
  <c r="AF338" i="2"/>
  <c r="AF339" i="2"/>
  <c r="AF340" i="2"/>
  <c r="AF341" i="2"/>
  <c r="AF342" i="2"/>
  <c r="AF343" i="2"/>
  <c r="AF344" i="2"/>
  <c r="AF345" i="2"/>
  <c r="AF346" i="2"/>
  <c r="AF347" i="2"/>
  <c r="AF348" i="2"/>
  <c r="AF349" i="2"/>
  <c r="AF350" i="2"/>
  <c r="AF351" i="2"/>
  <c r="AF352" i="2"/>
  <c r="AF353" i="2"/>
  <c r="AF354" i="2"/>
  <c r="AF355" i="2"/>
  <c r="AF356" i="2"/>
  <c r="AF357" i="2"/>
  <c r="AF358" i="2"/>
  <c r="AF359" i="2"/>
  <c r="AF360" i="2"/>
  <c r="AF361" i="2"/>
  <c r="AF362" i="2"/>
  <c r="AF363" i="2"/>
  <c r="AF364" i="2"/>
  <c r="AF365" i="2"/>
  <c r="AF366" i="2"/>
  <c r="AF367" i="2"/>
  <c r="AF368" i="2"/>
  <c r="AF369" i="2"/>
  <c r="AF370" i="2"/>
  <c r="AF371" i="2"/>
  <c r="AF372" i="2"/>
  <c r="AF373" i="2"/>
  <c r="AF374" i="2"/>
  <c r="AF375" i="2"/>
  <c r="AF376" i="2"/>
  <c r="AF377" i="2"/>
  <c r="AF378" i="2"/>
  <c r="AF379" i="2"/>
  <c r="AF380" i="2"/>
  <c r="AF381" i="2"/>
  <c r="AF382" i="2"/>
  <c r="AF383" i="2"/>
  <c r="AF384" i="2"/>
  <c r="AF385" i="2"/>
  <c r="AF386" i="2"/>
  <c r="AF387" i="2"/>
  <c r="AF388" i="2"/>
  <c r="AF389" i="2"/>
  <c r="AF390" i="2"/>
  <c r="AF391" i="2"/>
  <c r="AF392" i="2"/>
  <c r="AF393" i="2"/>
  <c r="AF394" i="2"/>
  <c r="AF395" i="2"/>
  <c r="AF396" i="2"/>
  <c r="AF397" i="2"/>
  <c r="AF398" i="2"/>
  <c r="AF399" i="2"/>
  <c r="AF400" i="2"/>
  <c r="AF401" i="2"/>
  <c r="AF402" i="2"/>
  <c r="AF403" i="2"/>
  <c r="AF404" i="2"/>
  <c r="AF405" i="2"/>
  <c r="AF406" i="2"/>
  <c r="AF407" i="2"/>
  <c r="AF408" i="2"/>
  <c r="AF409" i="2"/>
  <c r="AF410" i="2"/>
  <c r="AF411" i="2"/>
  <c r="AF412" i="2"/>
  <c r="AF413" i="2"/>
  <c r="AF414" i="2"/>
  <c r="AF415" i="2"/>
  <c r="AF416" i="2"/>
  <c r="AF417" i="2"/>
  <c r="AF418" i="2"/>
  <c r="AF419" i="2"/>
  <c r="AF420" i="2"/>
  <c r="AF421" i="2"/>
  <c r="AF422" i="2"/>
  <c r="AF423" i="2"/>
  <c r="AF424" i="2"/>
  <c r="AF425" i="2"/>
  <c r="AF426" i="2"/>
  <c r="AF427" i="2"/>
  <c r="AF428" i="2"/>
  <c r="AF429" i="2"/>
  <c r="AF430" i="2"/>
  <c r="AF431" i="2"/>
  <c r="AF432" i="2"/>
  <c r="AF433" i="2"/>
  <c r="AF434" i="2"/>
  <c r="AF435" i="2"/>
  <c r="AF436" i="2"/>
  <c r="AF437" i="2"/>
  <c r="AF438" i="2"/>
  <c r="AF439" i="2"/>
  <c r="AF440" i="2"/>
  <c r="AF441" i="2"/>
  <c r="AF442" i="2"/>
  <c r="AF443" i="2"/>
  <c r="AF444" i="2"/>
  <c r="AF445" i="2"/>
  <c r="AF446" i="2"/>
  <c r="AF447" i="2"/>
  <c r="AF448" i="2"/>
  <c r="AF449" i="2"/>
  <c r="AF450" i="2"/>
  <c r="AF451" i="2"/>
  <c r="AF452" i="2"/>
  <c r="AF453" i="2"/>
  <c r="AF454" i="2"/>
  <c r="AF455" i="2"/>
  <c r="AF456" i="2"/>
  <c r="AF457" i="2"/>
  <c r="AF458" i="2"/>
  <c r="AF459" i="2"/>
  <c r="AF460" i="2"/>
  <c r="AF461" i="2"/>
  <c r="AF462" i="2"/>
  <c r="AF463" i="2"/>
  <c r="AF464" i="2"/>
  <c r="AF465" i="2"/>
  <c r="AF466" i="2"/>
  <c r="AF467" i="2"/>
  <c r="AF468" i="2"/>
  <c r="AF469" i="2"/>
  <c r="AF470" i="2"/>
  <c r="AF471" i="2"/>
  <c r="AF472" i="2"/>
  <c r="AF473" i="2"/>
  <c r="AF474" i="2"/>
  <c r="AF475" i="2"/>
  <c r="AF476" i="2"/>
  <c r="AF477" i="2"/>
  <c r="AF478" i="2"/>
  <c r="AF479" i="2"/>
  <c r="AF480" i="2"/>
  <c r="AF481" i="2"/>
  <c r="AF482" i="2"/>
  <c r="AF483" i="2"/>
  <c r="AF484" i="2"/>
  <c r="AF485" i="2"/>
  <c r="AF486" i="2"/>
  <c r="AF487" i="2"/>
  <c r="AF488" i="2"/>
  <c r="AF489" i="2"/>
  <c r="AF490" i="2"/>
  <c r="AF491" i="2"/>
  <c r="AF492" i="2"/>
  <c r="AF493" i="2"/>
  <c r="AF494" i="2"/>
  <c r="AF495" i="2"/>
  <c r="AF496" i="2"/>
  <c r="AF497" i="2"/>
  <c r="AF498" i="2"/>
  <c r="AF499" i="2"/>
  <c r="AF500" i="2"/>
  <c r="AF501" i="2"/>
  <c r="AF502" i="2"/>
  <c r="AF503" i="2"/>
  <c r="AF504" i="2"/>
  <c r="AF505" i="2"/>
  <c r="AF506" i="2"/>
  <c r="AF507" i="2"/>
  <c r="AF508" i="2"/>
  <c r="AF509" i="2"/>
  <c r="AF510" i="2"/>
  <c r="AF511" i="2"/>
  <c r="AF512" i="2"/>
  <c r="AF513" i="2"/>
  <c r="AF514" i="2"/>
  <c r="AF515" i="2"/>
  <c r="AF516" i="2"/>
  <c r="AF517" i="2"/>
  <c r="AF518" i="2"/>
  <c r="AF519" i="2"/>
  <c r="AF520" i="2"/>
  <c r="AF521" i="2"/>
  <c r="AF522" i="2"/>
  <c r="AF523" i="2"/>
  <c r="AF524" i="2"/>
  <c r="AF525" i="2"/>
  <c r="AF526" i="2"/>
  <c r="AF527" i="2"/>
  <c r="AF528" i="2"/>
  <c r="AF529" i="2"/>
  <c r="AF530" i="2"/>
  <c r="AF531" i="2"/>
  <c r="AF532" i="2"/>
  <c r="AF533" i="2"/>
  <c r="AF534" i="2"/>
  <c r="AF535" i="2"/>
  <c r="AF536" i="2"/>
  <c r="AF537" i="2"/>
  <c r="AF538" i="2"/>
  <c r="AF539" i="2"/>
  <c r="AF540" i="2"/>
  <c r="AF541" i="2"/>
  <c r="AF542" i="2"/>
  <c r="AF543" i="2"/>
  <c r="AF544" i="2"/>
  <c r="AF545" i="2"/>
  <c r="AF546" i="2"/>
  <c r="AF547" i="2"/>
  <c r="AF548" i="2"/>
  <c r="AF549" i="2"/>
  <c r="AF550" i="2"/>
  <c r="AF551" i="2"/>
  <c r="AF552" i="2"/>
  <c r="AF553" i="2"/>
  <c r="AF554" i="2"/>
  <c r="AF555" i="2"/>
  <c r="AF556" i="2"/>
  <c r="AF557" i="2"/>
  <c r="AF558" i="2"/>
  <c r="AF559" i="2"/>
  <c r="AF560" i="2"/>
  <c r="AF561" i="2"/>
  <c r="AF562" i="2"/>
  <c r="AF563" i="2"/>
  <c r="AF564" i="2"/>
  <c r="AF565" i="2"/>
  <c r="AF566" i="2"/>
  <c r="AF567" i="2"/>
  <c r="AF568" i="2"/>
  <c r="AF569" i="2"/>
  <c r="AF570" i="2"/>
  <c r="AF571" i="2"/>
  <c r="AF572" i="2"/>
  <c r="AF573" i="2"/>
  <c r="AF574" i="2"/>
  <c r="AF575" i="2"/>
  <c r="AF576" i="2"/>
  <c r="AF577" i="2"/>
  <c r="AF578" i="2"/>
  <c r="AF579" i="2"/>
  <c r="AF580" i="2"/>
  <c r="AF581" i="2"/>
  <c r="AF582" i="2"/>
  <c r="AF583" i="2"/>
  <c r="AF584" i="2"/>
  <c r="AF585" i="2"/>
  <c r="AF586" i="2"/>
  <c r="AF587" i="2"/>
  <c r="AF588" i="2"/>
  <c r="AF589" i="2"/>
  <c r="AF590" i="2"/>
  <c r="AF591" i="2"/>
  <c r="AF592" i="2"/>
  <c r="AF593" i="2"/>
  <c r="AF594" i="2"/>
  <c r="AF595" i="2"/>
  <c r="AF596" i="2"/>
  <c r="AF597" i="2"/>
  <c r="AF598" i="2"/>
  <c r="AF599" i="2"/>
  <c r="AF600" i="2"/>
  <c r="AF601" i="2"/>
  <c r="AF602" i="2"/>
  <c r="AF603" i="2"/>
  <c r="AF604" i="2"/>
  <c r="AF605" i="2"/>
  <c r="AF606" i="2"/>
  <c r="AF607" i="2"/>
  <c r="AF608" i="2"/>
  <c r="AF609" i="2"/>
  <c r="AF610" i="2"/>
  <c r="AF611" i="2"/>
  <c r="AF612" i="2"/>
  <c r="AF613" i="2"/>
  <c r="AF614" i="2"/>
  <c r="AF615" i="2"/>
  <c r="AF616" i="2"/>
  <c r="AF617" i="2"/>
  <c r="AF618" i="2"/>
  <c r="AF619" i="2"/>
  <c r="AF620" i="2"/>
  <c r="AF621" i="2"/>
  <c r="AF622" i="2"/>
  <c r="AF623" i="2"/>
  <c r="AF624" i="2"/>
  <c r="AF625" i="2"/>
  <c r="AF626" i="2"/>
  <c r="AF627" i="2"/>
  <c r="AF628" i="2"/>
  <c r="AF629" i="2"/>
  <c r="AF630" i="2"/>
  <c r="AF631" i="2"/>
  <c r="AF632" i="2"/>
  <c r="AF633" i="2"/>
  <c r="AF634" i="2"/>
  <c r="AF635" i="2"/>
  <c r="AF636" i="2"/>
  <c r="AF637" i="2"/>
  <c r="AF638" i="2"/>
  <c r="AF639" i="2"/>
  <c r="AF640" i="2"/>
  <c r="AF641" i="2"/>
  <c r="AF642" i="2"/>
  <c r="AF643" i="2"/>
  <c r="AF644" i="2"/>
  <c r="AF645" i="2"/>
  <c r="AF646" i="2"/>
  <c r="AF647" i="2"/>
  <c r="AF648" i="2"/>
  <c r="AF649" i="2"/>
  <c r="AF650" i="2"/>
  <c r="AF651" i="2"/>
  <c r="AF652" i="2"/>
  <c r="AF653" i="2"/>
  <c r="AF654" i="2"/>
  <c r="AF655" i="2"/>
  <c r="AF656" i="2"/>
  <c r="AF657" i="2"/>
  <c r="AF658" i="2"/>
  <c r="AF659" i="2"/>
  <c r="AF660" i="2"/>
  <c r="AF661" i="2"/>
  <c r="AF662" i="2"/>
  <c r="AF663" i="2"/>
  <c r="AF664" i="2"/>
  <c r="AF665" i="2"/>
  <c r="AF666" i="2"/>
  <c r="AF667" i="2"/>
  <c r="AF668" i="2"/>
  <c r="AF669" i="2"/>
  <c r="AF670" i="2"/>
  <c r="AF671" i="2"/>
  <c r="AF672" i="2"/>
  <c r="AF673" i="2"/>
  <c r="AF674" i="2"/>
  <c r="AF675" i="2"/>
  <c r="AF676" i="2"/>
  <c r="AF677" i="2"/>
  <c r="AF678" i="2"/>
  <c r="AF679" i="2"/>
  <c r="AF680" i="2"/>
  <c r="AF681" i="2"/>
  <c r="AF682" i="2"/>
  <c r="AF683" i="2"/>
  <c r="AF684" i="2"/>
  <c r="AF685" i="2"/>
  <c r="AF686" i="2"/>
  <c r="AF687" i="2"/>
  <c r="AF688" i="2"/>
  <c r="AF689" i="2"/>
  <c r="AF690" i="2"/>
  <c r="AF691" i="2"/>
  <c r="AF692" i="2"/>
  <c r="AF693" i="2"/>
  <c r="AF694" i="2"/>
  <c r="AF695" i="2"/>
  <c r="AF696" i="2"/>
  <c r="AF697" i="2"/>
  <c r="AF698" i="2"/>
  <c r="AF699" i="2"/>
  <c r="AF700" i="2"/>
  <c r="AF701" i="2"/>
  <c r="AF702" i="2"/>
  <c r="AF703" i="2"/>
  <c r="AF704" i="2"/>
  <c r="AF705" i="2"/>
  <c r="AF706" i="2"/>
  <c r="AF707" i="2"/>
  <c r="AF708" i="2"/>
  <c r="AF709" i="2"/>
  <c r="AF710" i="2"/>
  <c r="AF711" i="2"/>
  <c r="AF712" i="2"/>
  <c r="AF713" i="2"/>
  <c r="AF714" i="2"/>
  <c r="AF715" i="2"/>
  <c r="AF716" i="2"/>
  <c r="AF717" i="2"/>
  <c r="AF718" i="2"/>
  <c r="AF719" i="2"/>
  <c r="AF720" i="2"/>
  <c r="AF721" i="2"/>
  <c r="AF722" i="2"/>
  <c r="AF723" i="2"/>
  <c r="AF724" i="2"/>
  <c r="AF725" i="2"/>
  <c r="AF726" i="2"/>
  <c r="AF727" i="2"/>
  <c r="AF728" i="2"/>
  <c r="AF729" i="2"/>
  <c r="AF730" i="2"/>
  <c r="AF731" i="2"/>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 Camargo Siebert</author>
    <author/>
  </authors>
  <commentList>
    <comment ref="O1" authorId="0" shapeId="0" xr:uid="{00000000-0006-0000-0100-000001000000}">
      <text>
        <r>
          <rPr>
            <b/>
            <sz val="9"/>
            <color indexed="81"/>
            <rFont val="Segoe UI"/>
            <family val="2"/>
          </rPr>
          <t>Criar campo de seleção sim ou não</t>
        </r>
      </text>
    </comment>
    <comment ref="U1" authorId="1" shapeId="0" xr:uid="{00000000-0006-0000-0100-000002000000}">
      <text>
        <r>
          <rPr>
            <sz val="11"/>
            <color theme="1"/>
            <rFont val="Arial"/>
            <family val="2"/>
          </rPr>
          <t>Mudar campo de seleção para alto, médio e baixo - mudar coluna para depois da coluna de critério de sustentabilidade</t>
        </r>
      </text>
    </comment>
    <comment ref="X1" authorId="1" shapeId="0" xr:uid="{00000000-0006-0000-0100-000003000000}">
      <text>
        <r>
          <rPr>
            <sz val="11"/>
            <color theme="1"/>
            <rFont val="Arial"/>
            <family val="2"/>
          </rPr>
          <t>Fazer campo de seleção - sim/não. Colocar do Lado da coluna de grau da prioridade da contratação</t>
        </r>
      </text>
    </comment>
    <comment ref="Y1" authorId="0" shapeId="0" xr:uid="{00000000-0006-0000-0100-000004000000}">
      <text>
        <r>
          <rPr>
            <sz val="9"/>
            <color indexed="81"/>
            <rFont val="Segoe UI"/>
            <family val="2"/>
          </rPr>
          <t xml:space="preserve">
Aqui o campo é texto, o campo modalidade é na coluna AA - ver se precisa inserir "Dispensa em razão do valor"</t>
        </r>
      </text>
    </comment>
    <comment ref="AB1" authorId="0" shapeId="0" xr:uid="{00000000-0006-0000-0100-000005000000}">
      <text>
        <r>
          <rPr>
            <b/>
            <sz val="9"/>
            <color indexed="81"/>
            <rFont val="Segoe UI"/>
            <family val="2"/>
          </rPr>
          <t>Precisa incluir as modalidades aqui. Sugiro incluir Dispensa em razão do valor, por causa das Rcs</t>
        </r>
      </text>
    </comment>
    <comment ref="AE1" authorId="0" shapeId="0" xr:uid="{00000000-0006-0000-0100-000006000000}">
      <text>
        <r>
          <rPr>
            <b/>
            <sz val="9"/>
            <color indexed="81"/>
            <rFont val="Segoe UI"/>
            <family val="2"/>
          </rPr>
          <t>Colocar fórmula de cálculo do prazo entre a data de autorização e a data da homologação</t>
        </r>
        <r>
          <rPr>
            <sz val="9"/>
            <color indexed="81"/>
            <rFont val="Segoe UI"/>
            <family val="2"/>
          </rPr>
          <t xml:space="preserve">
</t>
        </r>
      </text>
    </comment>
  </commentList>
</comments>
</file>

<file path=xl/sharedStrings.xml><?xml version="1.0" encoding="utf-8"?>
<sst xmlns="http://schemas.openxmlformats.org/spreadsheetml/2006/main" count="17954" uniqueCount="4769">
  <si>
    <t>Carimbo de data/hora</t>
  </si>
  <si>
    <t>Pergunta sem título</t>
  </si>
  <si>
    <t>Sustentabilidade</t>
  </si>
  <si>
    <t>Social</t>
  </si>
  <si>
    <t>Ambiental</t>
  </si>
  <si>
    <t>Econômica</t>
  </si>
  <si>
    <t>Tipo de processo</t>
  </si>
  <si>
    <t>UR</t>
  </si>
  <si>
    <t>Unidade/Nome</t>
  </si>
  <si>
    <t>Descrição do objeto</t>
  </si>
  <si>
    <t>Catmat - Catserv</t>
  </si>
  <si>
    <t>Possibilidade de contratação compartilhada</t>
  </si>
  <si>
    <t>Setor responsável</t>
  </si>
  <si>
    <t>ID do Projeto Básico</t>
  </si>
  <si>
    <t>Unidade demandante</t>
  </si>
  <si>
    <t>Justificativa para a necessidade/vantajosidade da contratação/prorrogação</t>
  </si>
  <si>
    <t>Alinhamento com planejamento estratégico</t>
  </si>
  <si>
    <t>Prazo contratual a ser prorrogado</t>
  </si>
  <si>
    <t>Quantidade estimada</t>
  </si>
  <si>
    <t>Estimativa do valor da contratação/Valor da contratação</t>
  </si>
  <si>
    <t>Aplicam-se os critérios de sustentabilidade?</t>
  </si>
  <si>
    <t>Data de início da elaboração/trâmite
da RC, PB ou prorrogação</t>
  </si>
  <si>
    <t>Data de envio da RC, PB ao DGA</t>
  </si>
  <si>
    <t>Nova data provável de envio</t>
  </si>
  <si>
    <t>Data limite para contratação ou prorrogação</t>
  </si>
  <si>
    <t>Nova data limite para contratação</t>
  </si>
  <si>
    <t>Grau de Prioridade da Contratação</t>
  </si>
  <si>
    <t>Agente de contratação DMP</t>
  </si>
  <si>
    <t>Gerente de riscos</t>
  </si>
  <si>
    <t>Contratação de grande risco</t>
  </si>
  <si>
    <t>Data de autorização DGA (licitação, contratação direta ou prorrogação)</t>
  </si>
  <si>
    <t>Processo</t>
  </si>
  <si>
    <t>Situação</t>
  </si>
  <si>
    <t>Modalidade</t>
  </si>
  <si>
    <t>Nº da Licitação/Dispensa/Inexigibilidade/RC/Termo Aditivo</t>
  </si>
  <si>
    <t>Data da homologação da contratação</t>
  </si>
  <si>
    <t>Prazo Total (dias)</t>
  </si>
  <si>
    <t>DL, IL ou Licitação</t>
  </si>
  <si>
    <t/>
  </si>
  <si>
    <t>Unidade/
Nome</t>
  </si>
  <si>
    <t>Tipo</t>
  </si>
  <si>
    <t>Código Compras (catmat/catser)</t>
  </si>
  <si>
    <t>Possibilidade de compartilhada</t>
  </si>
  <si>
    <t>Setor responsável da UR</t>
  </si>
  <si>
    <t>Justificativa para a necessidade da contratação</t>
  </si>
  <si>
    <t>Estimativa preliminar do valor</t>
  </si>
  <si>
    <t>Contratação Inédita?</t>
  </si>
  <si>
    <t>Grande Risco?</t>
  </si>
  <si>
    <t>Data de início
da elaboração
do PB</t>
  </si>
  <si>
    <t>Data de envio
do PB ao DGA</t>
  </si>
  <si>
    <t>Data limite para contratação</t>
  </si>
  <si>
    <t>Agente de contratação
(fase interna)</t>
  </si>
  <si>
    <t>Agente da contratação (fase externa - Licitações)/Integrante administrativo (SAD)</t>
  </si>
  <si>
    <t>Data de autorização DGA para licitar ou contratar direto</t>
  </si>
  <si>
    <t>Nº da Licitação/Dispensa/Inexigibilidade</t>
  </si>
  <si>
    <t>A compartilhada foi efetivada</t>
  </si>
  <si>
    <t>Prazo Total
(dias)</t>
  </si>
  <si>
    <t>Houve alteração de datas?</t>
  </si>
  <si>
    <t>Justificativa para alteração PCA</t>
  </si>
  <si>
    <t>COBRADO EM:</t>
  </si>
  <si>
    <t>DEA</t>
  </si>
  <si>
    <t>Registro de Preços permanente para aquisição de materiais destinados à confecção de crachás de identificação para o PJSC</t>
  </si>
  <si>
    <t>Material</t>
  </si>
  <si>
    <t>369678, 362117</t>
  </si>
  <si>
    <t>Sim</t>
  </si>
  <si>
    <t>DDI149</t>
  </si>
  <si>
    <t>Divisão de Atendimento ao Usuário</t>
  </si>
  <si>
    <t>Garantir de forma eficiente, a segurança e o controle de acesso de pessoas às edificações do PJSC</t>
  </si>
  <si>
    <t>Aprimorar a prestação jurisdicional pela otimização da organização judiciária e da força de trabalho, sobretudo por meio dos avanços proporcionados pelos Serviços digitais</t>
  </si>
  <si>
    <t>1.000 cartão em PVC pré-impresso; 1.000 cartão em PVC pré-impresso Mifare</t>
  </si>
  <si>
    <t>Médio</t>
  </si>
  <si>
    <t>Não</t>
  </si>
  <si>
    <t>Fabiana</t>
  </si>
  <si>
    <t>não se aplica</t>
  </si>
  <si>
    <t>CONTRATADA COMO RC</t>
  </si>
  <si>
    <t>Pregão Eletrônico</t>
  </si>
  <si>
    <t>email recebido em 19/3 - solicitação de cancelamento - transferência para PCA requisição de Compras</t>
  </si>
  <si>
    <t>DDI</t>
  </si>
  <si>
    <t>Registro de Preços permanentede carteiras de identidade funcional para magistrados e servidores do PJSC</t>
  </si>
  <si>
    <t>DDI150</t>
  </si>
  <si>
    <t>Cumprir a Resolução CNJ n. 315/2020 e a Resolução GP n. 3/2011</t>
  </si>
  <si>
    <t>700 para magistrados; 300 para servidores</t>
  </si>
  <si>
    <t>Alto</t>
  </si>
  <si>
    <t>Luciano</t>
  </si>
  <si>
    <t>Em atenção à mensagem abaixo, considerando a redução dos pedidos de carteiras de identidade funcional para magistrados e servidores nos últimos meses e a suspensão temporária de instalação de novas catracas nas comarcas, o que diminui consideravelmente a necessidade de confecção de crachás para as unidades judiciárias, solicito seja cancelado o registro de preços com o código identificador DDI150 do PCA de licitações.
Faço cópia à Seção de Aquisição Diretas e solicito a gentileza de transferir a demanda para o PCA de Requisição de Compras (RC).
Esclareço, por oportuno, que a Seção de Contratações desta Diretoria já está providenciando a pesquisa de mercado para a referida aquisição.</t>
  </si>
  <si>
    <t>Registro de Preços permanente para aquisição e instalação de catracas para o PJSC, leitora de cartão, licenças de software de controle de acesso e treinamento de software</t>
  </si>
  <si>
    <t>301814, 458339, 416543, 3840</t>
  </si>
  <si>
    <t>DGDM151</t>
  </si>
  <si>
    <t>Oportunizar o incremento da segurança e o monitoramento mais efetivo de pessoal no acesso às edificações do PJSC</t>
  </si>
  <si>
    <t>30 catracas; 5 leitoras de mesa smart card; 30 licença de software de controle de acesso; 5 treinamentos</t>
  </si>
  <si>
    <t>Baixo</t>
  </si>
  <si>
    <t>Mariana Abreu</t>
  </si>
  <si>
    <t>0102760-51.2024.8.24.0710</t>
  </si>
  <si>
    <t>CONTRATADA</t>
  </si>
  <si>
    <t>Inexigibilidade</t>
  </si>
  <si>
    <t>2025/5</t>
  </si>
  <si>
    <t>Não se aplica</t>
  </si>
  <si>
    <t>sim</t>
  </si>
  <si>
    <t>31/05/2024 - não recebi resposta 03/07/2023 - Em atenção ao questionamento abaixo, informo que, a pedido da administração desta Corte, está em trâmite o SEI n. 0009857-94.2024.8.24.0710, que trata do estudo para modernização das catracas de acesso aos prédios do PJSC.
Por essa razão, até que seja decidida a adoção de nova solução e eventual substituição do modelo padronizado de catracas de acesso deste Poder Judiciário, a demanda prevista no PCA de 2024 sob o código identificador DDI 151 (DGDM 151) está suspensa.
Permaneço à disposição para outros esclarecimentos eventualmente necessários.  06/12/2024 Doc. 8907160 do Sei</t>
  </si>
  <si>
    <t>31/05/2024 - 02/07/2024</t>
  </si>
  <si>
    <t>Registro de Preço permanente de caixa de arquivo em papelão</t>
  </si>
  <si>
    <t>DDI152</t>
  </si>
  <si>
    <t>Divisão de Arquivo</t>
  </si>
  <si>
    <t>Prover os meios adequados para a guarda de processos judiciais e da documentação administrativa das unidades do PJSC</t>
  </si>
  <si>
    <t>Monica</t>
  </si>
  <si>
    <t>0026427-58.2024.8.24.0710</t>
  </si>
  <si>
    <t>90094/2024</t>
  </si>
  <si>
    <t>Resposta em 03.06.2024: a especificação da caixa de arquivo em papelão, objeto que se pretende adquirir, permanece a mesma registrada na Ata de Registro de Preços Permanente n. 2023/10, vigente até 7/2/2024, conforme SEI n. 0031322-33.2022.8.24.0710. Acrescento que em razão dos estudos realizados para eventual alteração na especificação da caixa de arquivo em papelão, não foi realizada consulta à detentora da ARPP sobre a manutenção do preço registrado durante sua vigência.
Após decisão da unidade requisitante no sentido de manter as especificações técnicas do produto em tela, entendeu-se, equivocadamente, que era necessária a elaboração de projeto básico para juntar ao novo processo autuado para instrução da nova contratação. Os autos foram encaminhados à DMP somente em 24/5/2024.
Conforme acordado com essa Diretoria, seria possível seguir com o SRPP e aguarda-se a elaboração do Termo de Consolidação da Pesquisa de Preços para prosseguimento dos trâmites necessários à contratação.
Por essa razão, foi autuado o SEI n. 0026427-58.2024.8.24.0710 para dar andamento ao Sistema de Registro de Preços Permanente.
Acrescento que as datas informadas no PCA se mantém e que os autos foram encaminhados à Seção de Fornecedores para a elaboração do Termo de Consolidação da Pesquisa de Preços (TCPP). Acrescento que em razão dos estudos realizados para eventual alteração na especificação da caixa de arquivo em papelão, não foi realizada consulta à detentora da ARPP sobre a manutenção do preço registrado durante sua vigência.
Após decisão da unidade requisitante no sentido de manter as especificações técnicas do produto em tela, entendeu-se, equivocadamente, que era necessária a elaboração de projeto básico para juntar ao novo processo autuado para instrução da nova contratação. Os autos foram encaminhados à DMP somente em 24/5/2024.
Conforme acordado com essa Diretoria, seria possível seguir com o SRPP e aguarda-se a elaboração do Termo de Consolidação da Pesquisa de Preços para prosseguimento dos trâmites necessários à contratação.</t>
  </si>
  <si>
    <t>E-mail em 02/04/2024: sem resposta. E-mail em 03/05/2024. Resposta em 03/05/2024: datas confirmadas. E-mail em 31/05/2024. Respondido em 03.06.2024.</t>
  </si>
  <si>
    <t>Registro de preços permanente de protetores de colunas para as estruturas porta paletes dos galpões 1, 2 e 3</t>
  </si>
  <si>
    <t>DDI155</t>
  </si>
  <si>
    <t>Prover os meios adequados para a guarda de processos judiciais e da documentação administrativa das unidades do PJSC, no que se refere à proteção dos porta-paletes que mantém o acervo armazenado</t>
  </si>
  <si>
    <t>Vanessa</t>
  </si>
  <si>
    <t>informo que a compra do item apresentado está sendo realizada por Requisição de Compras sob o número SEI 0039605-74.2024.8.24.0710. email de 23/07/2024</t>
  </si>
  <si>
    <t>Serviço continuado de veiculação de atos judiciais do Tribunal de Justiça de Santa Catarina no Diário Oficial do Estado de Santa Catarina</t>
  </si>
  <si>
    <t>Serviço</t>
  </si>
  <si>
    <t>DDI156</t>
  </si>
  <si>
    <t>Divisão de Documentação e Memória do Judiciário</t>
  </si>
  <si>
    <t>Publicidade legal de atos judiciais do TJSC</t>
  </si>
  <si>
    <t>31/04/2024</t>
  </si>
  <si>
    <t>Marcelo</t>
  </si>
  <si>
    <t>0050596-46.2023.8.24.0710</t>
  </si>
  <si>
    <t>Dispensa</t>
  </si>
  <si>
    <t>172/2023</t>
  </si>
  <si>
    <t>DIE</t>
  </si>
  <si>
    <t>Registro de Preços permanente para a aquisição de equipamentos e insumos de copa e limpeza</t>
  </si>
  <si>
    <t>272743, 326636, 218821, 478514, 34177, 473582, 441196, 254418, 257407, 393298, 330346, 600381, 600953, 404651, 231948</t>
  </si>
  <si>
    <t>DIE218</t>
  </si>
  <si>
    <t>Seção de Gestão de Contratos</t>
  </si>
  <si>
    <t>As aquisições dos equipamentos e insumos de copa e limpeza para propiciar aos magistrados, servidores, colaboradores e público externo um ambiente limpo, higienizado, além de propiciar o bem estar a todos que frequentam as Comarcas e unidades do Tribunal de Justiça.</t>
  </si>
  <si>
    <t>Aprimorar ações sustentáveis na gestão de recursos naturais, materiais, bens e documentos</t>
  </si>
  <si>
    <t>Bebedouro elétrico: 250; Refrigerador compacto (frigobar): 100; Cafeteira: 25; refrigerador: 20; fogão elétrico: 35; forno microondas: 25; enceradeira: 15; máquina de lavar roupas: 25; lavadora de alta pressão: 25; aspirador de pó e água: 40; carro funcional: 40; dispenser para papel toalha: 300; dispenser para papel higiênico: 300; dispenser para sabonete/alcool: 600; copo plástico descartável: 2000 cx</t>
  </si>
  <si>
    <t>0005304-04.2024.8.24.0710</t>
  </si>
  <si>
    <t>90015/2024</t>
  </si>
  <si>
    <t>9/1/2024 - 2/2/2024</t>
  </si>
  <si>
    <t>Registro de Preços permanente para a aquisição de leite UHT</t>
  </si>
  <si>
    <t>445995</t>
  </si>
  <si>
    <t>DIE219</t>
  </si>
  <si>
    <t>Aquisição de leite Uht para fornecer bebida quente às pessoas que trabalham nas unidades</t>
  </si>
  <si>
    <t>141.129</t>
  </si>
  <si>
    <t>Wanderley</t>
  </si>
  <si>
    <t>0002153-30.2024.8.24.0710</t>
  </si>
  <si>
    <t>90009/2024</t>
  </si>
  <si>
    <t>Serviço continuado de confecção de comunicação visual</t>
  </si>
  <si>
    <t>150653</t>
  </si>
  <si>
    <t>DIE220</t>
  </si>
  <si>
    <t>Fornecimento de materiais de comunicação visual para identificação de setores</t>
  </si>
  <si>
    <t>13.575</t>
  </si>
  <si>
    <t>0014039-26.2024.8.24.0710</t>
  </si>
  <si>
    <t>90075/2024</t>
  </si>
  <si>
    <t>E-mail enviado no dia 17/4/2024, com resposta no mesmo dia mantendo as datas</t>
  </si>
  <si>
    <t>Registro de Preços permanente para a aquisição de insumos de limpeza (álcool Gel/líquido)</t>
  </si>
  <si>
    <t>269943;269943;269941;376222; 413343; 607816;604684</t>
  </si>
  <si>
    <t>DIE221</t>
  </si>
  <si>
    <t>Aquisição de insumos de limpeza (alcool) para higienização de mãos e de ambientes para público interno e externo e materiais para coleta seletiva</t>
  </si>
  <si>
    <t>Alcool em gel (frasco em válvula pump): 3500; Alcool em gel (sache): 4600; Álcool líquido: 16.000; Lixeira e cestos de lixo de coleta seletiva: 800; Sacos de lixo Azul/vermelho: 2.000 centos</t>
  </si>
  <si>
    <t>Mariana</t>
  </si>
  <si>
    <t>0012080-20.2024.8.24.0710</t>
  </si>
  <si>
    <t>90037/2024</t>
  </si>
  <si>
    <t>Registro de Preços permanente para a aquisição de insumos de copa (café e açucar)</t>
  </si>
  <si>
    <t>463587; 463996</t>
  </si>
  <si>
    <t>DIE222</t>
  </si>
  <si>
    <t>Aquisição de café em pó e açucar para fornecimento de bebida quente às pessoas que trabalham nas unidades e público externo</t>
  </si>
  <si>
    <t>Café em pó: 31600kg; Açucar: 23400kg</t>
  </si>
  <si>
    <t>0069797-87.2024.8.24.0710</t>
  </si>
  <si>
    <t>90119/2024</t>
  </si>
  <si>
    <t>Cobrado em 11/6/2024</t>
  </si>
  <si>
    <t>Registro de Preços permanente para a aquisição de água mineral</t>
  </si>
  <si>
    <t>445485; 445484; 445479</t>
  </si>
  <si>
    <t>DIE223</t>
  </si>
  <si>
    <t>Aquisição de água mineral para fornecer às pessoas que trabalham nas unidades e público externo</t>
  </si>
  <si>
    <t>bombona: 134.703; garrafa de água sem gas:865.262; garrafa de agua com gás:263769</t>
  </si>
  <si>
    <t>0041395-93.2024.8.24.0710</t>
  </si>
  <si>
    <t>90120/2024</t>
  </si>
  <si>
    <t>DMP</t>
  </si>
  <si>
    <t>Registro de preços permanente de caixas para remessa</t>
  </si>
  <si>
    <t>466572, 441269, 395445, 429100, 459372. Talvez exista a necessidade de criação de novos códigos</t>
  </si>
  <si>
    <t>DMP009</t>
  </si>
  <si>
    <t>Divisão de Almoxarifado</t>
  </si>
  <si>
    <t>Viabilizar a remessas de materiais para as Unidades Requisitantes do PJSC</t>
  </si>
  <si>
    <t>4.500 unidades</t>
  </si>
  <si>
    <t>TRANSF. PARA O PRÓX. EXERCÍCIO</t>
  </si>
  <si>
    <t>Resposta em 06/05/2024: Ampliação no reaproveitamento de caixas de produtos remetidas a Unidades da Grande Florianópolis resultou na extensão da duração do estoque existente. Resposta em 09/12/2024: No decorrer dos últimos meses houve uma ampliação na reutilização de caixas, objetivando redução na geração de resíduos, o que resultou na não realização da aquisição neste exercício do objeto previsto na Demanda DMP009. Em setembro, período da confecção do PCA 2025, houve a previsão em nova demanda, conforme planilha preenchida à época, a ser realizada em 2025, conforme SEI 115078-66.2024.</t>
  </si>
  <si>
    <t>E-mail em 02/04/2024: sem resposta. E-mail em 03/05/2024. Resposta em 06/05/2024. E-mail em 03.07.2024: sem resposta. E-mail em 15.08.2024. E-mail em 01/10/2024. E-mail em 29/10/2024. E-mail em 05/12/2024.</t>
  </si>
  <si>
    <t>Reforma Global e Ampliação do Fórum da Comarca de Santa Rosa do Sul</t>
  </si>
  <si>
    <t>Obra</t>
  </si>
  <si>
    <t>1627</t>
  </si>
  <si>
    <t>086.1.1.0</t>
  </si>
  <si>
    <t>Gerência de Projetos</t>
  </si>
  <si>
    <t>Atendimento ao programa de necessidades da Comarca (solucionar problemas de acessibilidade, PCI, espaço físico, segurança, entre outros)</t>
  </si>
  <si>
    <t>Adequar a infraestrutura à nova dinâmica processual e operacional</t>
  </si>
  <si>
    <t>1</t>
  </si>
  <si>
    <t>Comissão Permanente de Licitação</t>
  </si>
  <si>
    <t>0066937-16.2024.8.24.0710</t>
  </si>
  <si>
    <t>Concorrência</t>
  </si>
  <si>
    <t>90111/2024</t>
  </si>
  <si>
    <t>Justificativa DEA 10/05/2024: segue em orçamentação na SOC/DPRO</t>
  </si>
  <si>
    <t>16/04/2024 (CC)</t>
  </si>
  <si>
    <t>CM</t>
  </si>
  <si>
    <t>Aquisição de rádios comunicadores velados para as equipes do NIS e rádios digitais para as comarcas (Casa Militar)</t>
  </si>
  <si>
    <t>15345</t>
  </si>
  <si>
    <t>CASMIL/001</t>
  </si>
  <si>
    <t>Casa Militar</t>
  </si>
  <si>
    <t>Necessários em razão das atividades de natureza velada que o NIS realiza no atendimento a servidores e magistrados da Instituição, bem como em atendimentos a autoridades de Tribunais Superiores quando se encontram neste Estado (NIS). Já os rádios para a Casa Militar são necessários para distribuição para as equipes de segurança que atuam nas comarcas.</t>
  </si>
  <si>
    <t>Fomentar a governança e a gestão estratégica</t>
  </si>
  <si>
    <t>30 unidades rádios velados
100 unidades rádios digitais</t>
  </si>
  <si>
    <t>0013660-85.2024.8.24.0710</t>
  </si>
  <si>
    <t>90124/2024</t>
  </si>
  <si>
    <t>doc. 8716190</t>
  </si>
  <si>
    <t>9/2/2024: E-mail enviado, sem resposta da UR
15/3/2024: E-mail enviado, sem resposta da UR
9/4/2024: E-mail enviado, sem resposta da UR
E-mail enviado em 12/4, foi informado que o projeto fica sobrestado até o segundo semestre de 2024
24/6: E-mil enviado, foi informado no mesmo dia o seguinte: Em resposta, informo que estamos aguardando a manifestação dos órgãos públicos que tenham interesse em participar de procedimento licitatório conjunto para compra compartilhada dos rádios de comunicação. O prazo para manifestação encerra-se do dia 26/06/2024.
A nova data de envio do PB está prevista para 30/08/2024 e a data limite de contratação prevista para 30.9.2024.
Informação no processo passou data limite para contratação para 30/10/2024.</t>
  </si>
  <si>
    <t>Registro de preços permanente para aquisição de etiquetas patrimoniais e coleta de dados</t>
  </si>
  <si>
    <t>228703; 301860</t>
  </si>
  <si>
    <t>DMP002</t>
  </si>
  <si>
    <t>Divisão de Patrimônio</t>
  </si>
  <si>
    <t>Aquisição de etiquetas e coletores para a realização do controle e inventário patrimonial no TJSC</t>
  </si>
  <si>
    <t>Etiquetas para superfície metálicas de identificação por radiofrequência (RFID UHF): 252.000; Coletora RFID CHAINWAY R6: 210</t>
  </si>
  <si>
    <t>CANCELADA</t>
  </si>
  <si>
    <t>Resposta em 15/08/2024: demanda sobrestada em razão da tramitação do processo de prorrogação da ata atualmente vigente - processo n. 0033665-31.2024.8.24.0710. Resposta em 02.10.2024: Tivemos as prorrogações das atas, conforme SEI n° 0033665-31.2024.8.24.0710, logo, não haverá a abertura de processo para novas contratações, uma vez que que a ata foi prorrogada até 26 de setembro de 2025, doc. n° 8596330. Assim, pode CANCELAR a previsão no PCA 2024.</t>
  </si>
  <si>
    <t>E-mail em 15/08/2024. Resposta em 15/08/2024. E-mail em 01/10/2024. Resposta em 02/10/2024</t>
  </si>
  <si>
    <t>NIS</t>
  </si>
  <si>
    <t>Contratação de serviços continuados de manutenção preventiva e corretiva, para execução em regime de empreitada por preço global, bem como fornecimento de peças em equipamentos de inspeção por Raio-X, para execução em regime de empreitada por preço unitário, para os 21 equipamentos de inspeção por Raio-X distribuídos pelo PJSC.</t>
  </si>
  <si>
    <t>NIS 009</t>
  </si>
  <si>
    <t>Divisão de Segurança Institucional – NIS/DSI</t>
  </si>
  <si>
    <t>(...)com fim de atender ao que determinam as normativas vigentes, especialmente a Resolução n.º 435/2021 do CNJ, bem como a resolução GP n.º 11/2022 e a Resolução TJ N.º 14/2019, mostra-se imprescindível a contratação de serviços de manutenção preventiva e corretiva para os equipamentos de scâneres Raio-X, visando garantir a segurança, eficiência e confiabilidade do equipamento, bem como para evitar interrupções no seu funcionamento e reduzir custos a longo prazo.</t>
  </si>
  <si>
    <t>21 (vinte e um) serviços de manutenção preventiva e corretiva, durante 12 (dose) meses cada serviço.</t>
  </si>
  <si>
    <t>0033488-04.2023.8.24.0710</t>
  </si>
  <si>
    <t>email recebido em 12/07/2024 - nformamos que a nova data de envio do PB ao DGA será de 30 de agosto de 2024 e a data limite para contratação será de 30 de outubro.                      07/11/2024 - De outro norte, quanto ao ID NIS 09, informo que estão sendo realizadas tratativas junto à pretensa contratada para obtenção da documentação necessária para continuidade no processo. Todavia, como, após reanálise das formas de manutenção possíveis, optou-se por fazer algumas mudanças em relação ao modelo em que se vinha trabalhando, fez-se necessária nova alteração nos termos do PB e a junção de mais documentos, os quais a empresa ainda não encaminhou. Isso, infelizmente, representou atraso em relação aos prazos antes indicados. Desta forma, indica-se as seguintes datas para envio do PB e limite para contratação:
Envio do PB ao DGA: 16/12/2024
Data limite para contratação: 31/03/2025
Reporto que o atraso no envio do PB se deve a outras demandas que sobrevieram ao NIS, para as quais foi indicada prioridade, de modo que o administrativo do setor precisou direcionar as atividades para o atendimento delas.
Frisa-se, neste ponto, que o efetivo administrativo do NIS é empregado, também, em atividades operacionais desenvolvidas pelo setor, motivo por que se faz necessário elencar atividades prioritárias, acabando por sobrestar, algumas vezes, as demandas administrativas, em face ao caráter muitas vezes emergencial das demandas operacionais.
Contudo, reporta-se que, neste momento, estão sendo envidados todos os esforços para que, dentro dos novos prazos supra elencados, sejam os documentos encaminhados para continuidade nos trâmites de praxe.</t>
  </si>
  <si>
    <t>01/02/2024 - cobrança por teams; 17/04/2024 - combrei do Mateus via teams e ele disse que não teve tempo. 27/5/2024 via teams - 02/07/2024 - 18/07/2024 - 01/08/2024 - 03/09/2024 - 01/10/2024 - 5/11/2024</t>
  </si>
  <si>
    <t>Aquisição de equipamentos de inteligência e contrainteligência para utilização nas atividades desenvolvidas pelo Núcleo de Inteligência e Segurança Institucional, bem como para auxílio no controle de acesso das unidades do PJSC.</t>
  </si>
  <si>
    <t>NIS 010</t>
  </si>
  <si>
    <t>(...) medida indispensável para que se possa manter as equipes de segurança providas do aparato necessário ao pleno desenvolvimento de suas atividades, sem que haja qualquer prejuízo à segurança da Instituição e seus ativos, e possibilitando que a segurança institucional do PJSC, que hoje é referência no cenário nacional, mantenha elevados os altos índices de excelência na prestação de seus serviços.</t>
  </si>
  <si>
    <t>Kit: 1; analisador: 1; gerador de imagens: 1</t>
  </si>
  <si>
    <t>0028575-13.2022.8.24.0710</t>
  </si>
  <si>
    <t>70/2024</t>
  </si>
  <si>
    <t>email recebido em 12/07/2024 - nformamos que a nova data de envio do PB ao DGA será de 30 de agosto de 2024 e a data limite para contratação será de 30 de outubro.
Reporto que o atraso no envio do PB se deve a outras demandas que sobrevieram ao NIS, para as quais foi indicada prioridade, de modo que o administrativo do setor precisou direcionar as atividades para o atendimento delas.
Frisa-se, neste ponto, que o efetivo administrativo do NIS é empregado, também, em atividades operacionais desenvolvidas pelo setor, motivo por que se faz necessário elencar atividades prioritárias, acabando por sobrestar, algumas vezes, as demandas administrativas, em face ao caráter muitas vezes emergencial das demandas operacionais.
Contudo, reporta-se que, neste momento, estão sendo envidados todos os esforços para que, dentro dos novos prazos supra elencados, sejam os documentos encaminhados para continuidade nos trâmites de praxe.</t>
  </si>
  <si>
    <t>21/06/2024 -02/07/2024 - 01/08/2024 - 03/09/2024 - 0/10/2024 - 5/11/2024</t>
  </si>
  <si>
    <t>Aquisição de poltronas para o Salão do Júri</t>
  </si>
  <si>
    <t>296891</t>
  </si>
  <si>
    <t>DMP003</t>
  </si>
  <si>
    <t>Aquisição de poltronas para o Salão do Júri das comarcas de São Lourenço do Oeste, Abelardo Luz, Araquari e Taió</t>
  </si>
  <si>
    <t>400</t>
  </si>
  <si>
    <t>0008861-96.2024.8.24.0710</t>
  </si>
  <si>
    <t>90139/2024</t>
  </si>
  <si>
    <t>"Solicita-se a alteração de cronograma da contratação em razão de novas informações da DEA" e-mail de 23.02.24</t>
  </si>
  <si>
    <t>Registro de preços permanente de papel A4</t>
  </si>
  <si>
    <t>481439</t>
  </si>
  <si>
    <t>DMP008</t>
  </si>
  <si>
    <t>Permitir a geração de documentos físicos</t>
  </si>
  <si>
    <t>30.000 resmas</t>
  </si>
  <si>
    <t>0018518-62.2024.8.24.0710</t>
  </si>
  <si>
    <t>90060/2024</t>
  </si>
  <si>
    <t>Justificativa do atraso: existia uma grande possibilidade da empresa detentora da Ata vigente prorrogar a mesma por mais 12 meses, contudo o Fabricante não manteve o valor ao mesmo, impossibilitando tal prorrogação.</t>
  </si>
  <si>
    <t>02/02/2024 - 06/03/2024 - 2/4/2024 - 29/04/2024 (cobrei do pregoeiro)</t>
  </si>
  <si>
    <t>Núcleo de Inteligência e Segurança Institucional</t>
  </si>
  <si>
    <t>Aquisição de Pórtico detector de metais portátil para a Casa Militar</t>
  </si>
  <si>
    <t>90255</t>
  </si>
  <si>
    <t>Para utilização em sessões do júri e demais eventos nas comarcas que não dispõem do equipamento</t>
  </si>
  <si>
    <t>1 (uma) unidade</t>
  </si>
  <si>
    <t>10/06/2024 - A aquisição de Pórtico detector de metais portátil para a Casa Militar, encontra-se suspensa no momento.
A Casa Militar informou que sobrestará a aquisição deste objeto, se não houver transtornos administrativos, até o último quadrimestre de 2024, por motivo de prioridades nas contratações.               06/11/2024 - Inicialmente, quanto ao ID CasMil/001, informo, de ordem da Casa Militar, que eles declinaram daquela aquisição, uma vez que se supriu a demanda por outros meios e não se fez necessária, neste momento, a aquisição. Assim, reitera-se que não haverá encaminhamento de projeto pela desistência da contratação.</t>
  </si>
  <si>
    <t>31/05/2024 - 01/08/2024 - 03/09/2024 - 01/10/2024 - 5/11/2024</t>
  </si>
  <si>
    <t>Registro de preços permanente de suprimentos de informática</t>
  </si>
  <si>
    <t>350797, 379124, 275795, 311744, 312022, 236158, 368517, 427219, 427221, 427220, 427218, 426542, 433927, 355718, 390895, 392039, 380365, 320113, 315804, 310845, 344501, 135143, 360093, 95036, 257136, 399166, 417279, 399147, 415478, 431169, 384043, 334998, 391904</t>
  </si>
  <si>
    <t>DMP010</t>
  </si>
  <si>
    <t>Divisão de Almoxarifado / Divisão de Suporte e Gestão de Ativos de TI</t>
  </si>
  <si>
    <t>3.000 unidades</t>
  </si>
  <si>
    <t>0043134-38.2023.8.24.0710</t>
  </si>
  <si>
    <t>CONTRATADA PARCIALMENTE</t>
  </si>
  <si>
    <t>90096/2024</t>
  </si>
  <si>
    <t>Concessão de uso remunerado de espaço situado nas dependências do Fórum da Comarca de Lages para a exploração dos Serviços de lanchonete</t>
  </si>
  <si>
    <t>19356</t>
  </si>
  <si>
    <t>DMP005</t>
  </si>
  <si>
    <t>Comarca de Lages</t>
  </si>
  <si>
    <t>O fornecimento de lanches e refeições no próprio local de trabalho evita que haja necessidade do colaborador se deslocar para fazer suas refeições em casa ou outro local, gerando economia sob vários aspectos para os servidores e contribuindo para uma melhor produtividade na prestação de seus Serviços. Ademais, considerando o uso público do estabelecimento, os demais profissionais e cidadãos que passam pelo Fórum também se beneficiam desse Serviço com a venda de alimentação e bebidas.</t>
  </si>
  <si>
    <t>Promover a saúde, a qualidade de vida, o desenvolvimento humano e a formação profissional para a melhoria contínua</t>
  </si>
  <si>
    <t>12 meses</t>
  </si>
  <si>
    <t>0021068-30.2024.8.24.0710</t>
  </si>
  <si>
    <t>FRACASSADA</t>
  </si>
  <si>
    <t>90073/2024</t>
  </si>
  <si>
    <t>2/5 - verbalmente para Monica</t>
  </si>
  <si>
    <t>DGA</t>
  </si>
  <si>
    <t>Serviço continuado de coleta bens apreendidos em processos judiciais, bens permanentes e materiais de consumo inservíveis e de documentos sigilosos, para execução regime empreitada por preço unitário, Região Meio Oeste do Poder Judiciário de Santa Catarina</t>
  </si>
  <si>
    <t>24708</t>
  </si>
  <si>
    <t>DGA036</t>
  </si>
  <si>
    <t>Secretaria de Gestão Sociambental</t>
  </si>
  <si>
    <t>Manutenção da gestão de resíduos sólidos. Fim de vigência de contrato.</t>
  </si>
  <si>
    <t>40 eventos 10500 Kg</t>
  </si>
  <si>
    <t>AGRUPADA COM OUTRA DEMANDA</t>
  </si>
  <si>
    <t>9/5/2024 - UR informou que as ID's DGA036 a DGA041 serão unificadas na ID DGA037</t>
  </si>
  <si>
    <t>Serviço continuado de coleta bens apreendidos em processos judiciais, bens permanentes e materiais de consumo inservíveis e de documentos sigilosos, para execução regime empreitada por preço unitário, nas unidades do PJSC, divididas em lotes</t>
  </si>
  <si>
    <t>DGA037</t>
  </si>
  <si>
    <t>264 eventos 427.000 Kg</t>
  </si>
  <si>
    <t>0023404-41.2023.8.24.0710</t>
  </si>
  <si>
    <t>90108/2024</t>
  </si>
  <si>
    <t>Serviço continuado de coleta bens apreendidos em processos judiciais, bens permanentes e materiais de consumo inservíveis e de documentos sigilosos, para execução regime empreitada por preço unitário, Região Sul do Poder Judiciário de Santa Catarina</t>
  </si>
  <si>
    <t>DGA038</t>
  </si>
  <si>
    <t>38 eventos 128000 Kg</t>
  </si>
  <si>
    <t>Serviço continuado de coleta bens apreendidos em processos judiciais, bens permanentes e materiais de consumo inservíveis e de documentos sigilosos, para execução regime empreitada por preço unitário, Região Leste do Poder Judiciário de Santa Catarina</t>
  </si>
  <si>
    <t>DGA039</t>
  </si>
  <si>
    <t>42 eventos 143000 Kg</t>
  </si>
  <si>
    <t>Serviço continuado de coleta bens apreendidos em processos judiciais, bens permanentes e materiais de consumo inservíveis e de documentos sigilosos, para execução regime empreitada por preço unitário, Região Vale Itajaí do Poder Judiciário de Santa Catarina</t>
  </si>
  <si>
    <t>DGA040</t>
  </si>
  <si>
    <t>46 eventos 181000 Kg</t>
  </si>
  <si>
    <t>Serviço continuado de coleta bens apreendidos em processos judiciais, bens permanentes e materiais de consumo inservíveis e de documentos sigilosos, para execução regime empreitada por preço unitário, Região Norte do Poder Judiciário de Santa Catarina</t>
  </si>
  <si>
    <t>DGA041</t>
  </si>
  <si>
    <t>30 eventos 112000 Kg</t>
  </si>
  <si>
    <t>Serviços de coleta, transporte, e destinação final adequada à legislação ambiental, de resíduos recicláveis classe II, em lotes para as regiões Sul, Grande Florianópolis e Florianópolis.l</t>
  </si>
  <si>
    <t>DGA042</t>
  </si>
  <si>
    <t>Manutenção da gestão de resíduos sólidos</t>
  </si>
  <si>
    <t>632 eventos</t>
  </si>
  <si>
    <t>0044370-25.2023.8.24.0710</t>
  </si>
  <si>
    <t>Credenciamento</t>
  </si>
  <si>
    <t>Serviços de coleta, transporte, e destinação final adequada à legislação ambiental, de resíduos recicláveis classe II. Substitutivo do Convênio 13/2022(Capital)</t>
  </si>
  <si>
    <t>DGA043</t>
  </si>
  <si>
    <t>288 coletas</t>
  </si>
  <si>
    <t>Serviços de coleta, transporte, e destinação final adequada à legislação ambiental, de resíduos recicláveis classe II. Substitutivo do Convênio 3/2023; 13/2022; 12/2022 (Grande Fpolis, Capital e Região Sul)</t>
  </si>
  <si>
    <t>DGA044</t>
  </si>
  <si>
    <t>174 coletas</t>
  </si>
  <si>
    <t>Comissão Permanente de Habilitação Cadastral</t>
  </si>
  <si>
    <t>Serviços de coleta, transporte, e destinação final adequada à legislação ambiental, de resíduos recicláveis classe II. Substitutivo do Convênio 40/2019 (Descanso e São Miguel)</t>
  </si>
  <si>
    <t>DGA045</t>
  </si>
  <si>
    <t>52 coletas</t>
  </si>
  <si>
    <t>DGP</t>
  </si>
  <si>
    <t>Contratação de empresa especializada na prestação, de forma contínua, de serviços de recepção; de zeladoria; de coordenação de ensino e de auxiliares de serviços de documentação, informação e pesquisa a serem executados nas dependências dos prédios do Poder Judiciário de Santa Catarina, para execução em regime de empreitada por preço global, compreendendo inclusive o fornecimento de uniformes, equipamentos de proteção individual e ferramentas necessários à execução dos serviços.</t>
  </si>
  <si>
    <t>8729, 8512</t>
  </si>
  <si>
    <t>DGP 48</t>
  </si>
  <si>
    <t>Diretoria de Gestão de Pessoas</t>
  </si>
  <si>
    <t>A contratação justifica-se pelo fato de não existirem no quadro de servidores efetivos deste Poder os referidos profissionais, de maneira que se faz necessária a contratação dos serviços em tela de forma contínua, dentro dos parâmetros e rotinas estabelecidos, com fornecimento de profissionais e respectivos insumos necessários</t>
  </si>
  <si>
    <t>R$ 1.800.000,00/mês</t>
  </si>
  <si>
    <t>0035099-89.2023.8.24.0710</t>
  </si>
  <si>
    <t>90152/2024</t>
  </si>
  <si>
    <t xml:space="preserve">13-9-2024: Em relação às datas previstas no Plano de Contratações Anual de 2024, sugere-se a alteração das datas anteriormente previstas para 1/10/2024 (envio do PB para autorização do DGA) e 19/12/2024 (data limite da contratação), considerando a vigência da contratação emergencial já justificada nestes autos. Informo que as datas foram anuídas pela Diretora de Gestão de Pessoas por meio do Microsft Teams. (doc. 8624491)
</t>
  </si>
  <si>
    <t>E-mail em 12.06.2024. E-mail em 03.07.2024. E-mail em 15.08.2024. E-mail em 26/09/2024.</t>
  </si>
  <si>
    <t>DTI</t>
  </si>
  <si>
    <t>Aquisição de STI de audiovisual</t>
  </si>
  <si>
    <t>Solução de TIC</t>
  </si>
  <si>
    <t>479217, 483819
440588, 454694</t>
  </si>
  <si>
    <t>DTI235</t>
  </si>
  <si>
    <t>Melhorar a captação de áudio e vídeo das salas de audiência e das salas de depoimento especial para reduzir ruído e aumentar a qualidade de captação.</t>
  </si>
  <si>
    <t>Promover a transformação digital por meio do uso estratégico da tecnologia da informação e do fortalecimento da segurança da informação</t>
  </si>
  <si>
    <t>0053993-16.2023.8.24.0710</t>
  </si>
  <si>
    <t>90162/2024</t>
  </si>
  <si>
    <t>Já em relação a contratação "DTI235 - kit audiovisual" conversei com o Ragnar da DSGA/DTI e favor alterar a data limite para 06/12/2024 e a data de envio do PB à DGA para 13/09/2024. Justificativa: As novas datas se justificam em razão do fato da equipe da DSGA/SGME ter direcionado esforços na implantação dos novos serviços de impressão do PJSC, o que atrasou a elaboração da documentação referente a contratação de STI de audiovisual. Contudo, importante ressaltar que durante o período, uma das soluções aventadas no EP foi avaliada em pré-teste operacional junto a unidades judiciais de primeiro grau</t>
  </si>
  <si>
    <t>E-mail enviado em 26/4/2024
E-mail enviado em 24/6/2024</t>
  </si>
  <si>
    <t>Aquisição de mobiliário profissional para o Centro Integrado de Videomonitoramento</t>
  </si>
  <si>
    <t>13200</t>
  </si>
  <si>
    <t>NIS/003</t>
  </si>
  <si>
    <t>Divisão de Segurança Insitucional/NIS</t>
  </si>
  <si>
    <t>Necessário para adequar o leiaute da sala do Centro Integrado de Segurança e Monitoramento e atender às demandas daquele setor</t>
  </si>
  <si>
    <t>1 unidade de mobiliário completo</t>
  </si>
  <si>
    <t>SOBRESTADA</t>
  </si>
  <si>
    <t>Informo que o projeto NIS/003 está sobrestado para o segundo semestre. e-mail de 25.04.24</t>
  </si>
  <si>
    <t>Serviço de subscrição de licenças e Serviço continuado de operação assistida - Liferay DXP</t>
  </si>
  <si>
    <t>26077 e 26000</t>
  </si>
  <si>
    <t>DTI210</t>
  </si>
  <si>
    <t>Manutenção da ferramenta que provê o Portal Institucional do PJSC. E atualmente a DTI não possui equipe com conhecimentos necessários para prestar suporte técnico na ferramenta.</t>
  </si>
  <si>
    <t>2 licenças para produção
2 licenças para homologação
Suporte: 500 horas /ano</t>
  </si>
  <si>
    <t>0005507-63.2024.8.24.0710</t>
  </si>
  <si>
    <t>90154/2024</t>
  </si>
  <si>
    <t>Email recebido em 03/10/2024 - Em relação a contratação DTI210 - Liferay (0005507-63.2024.8.24.0710) favor alterar a data de envio do PB à DGA para 07/10/2024, conforme justificativa da analista jurídica Anna Carolina Bauer Koller no email abaixo. Prezada Susi,
Boa tarde! - Considerando que recebi uma demanda urgente na SGL na data de hoje, e não vislumbrando possibilidade de fazer uma segunda revisão em relação ao PB do processo 0005507-63.2024.8.24.0710 até amanhã, sugiro a prorrogação no mínimo até dia 7.10.2024, se possível, por gentileza.</t>
  </si>
  <si>
    <t>03/09/2024 - 01/10/2024 - 5/11/2024</t>
  </si>
  <si>
    <t>Aquisição de extrator físico para análise de evidências digitais e licença para três anos de extração e análise de dados</t>
  </si>
  <si>
    <t>16671</t>
  </si>
  <si>
    <t>NIS/005</t>
  </si>
  <si>
    <t>Divisão de Inteligência/NIS</t>
  </si>
  <si>
    <t>Solução imprescindível para o pleno desenvolvimento da atividade de inteligência no âmbito do Poder Judiciário catarinense</t>
  </si>
  <si>
    <t>1 unidade da ferramenta com licença válida por 3 anos</t>
  </si>
  <si>
    <t>Informamos que a aquisição do objeto descrito no Projeto Básico de ID NIS/005 está sobrestado por tempo indeterminado. E-mail 9.2.2024</t>
  </si>
  <si>
    <t>Aquisição de trajes completos para utilização pelos agentes do NIS, necessários em razão das atividades de segurança aproximada realizadas</t>
  </si>
  <si>
    <t>12858</t>
  </si>
  <si>
    <t>NIS/001</t>
  </si>
  <si>
    <t>Necessários em razão das atividades de segurança aproximada realizadas pela equipe do NIS e da Casa Militar</t>
  </si>
  <si>
    <t>37 Unidades</t>
  </si>
  <si>
    <t>14/2/2024 - Os motivos para a alteração da data é a demanda dessa unidade em processos prioritários.
7/11/2024 - o NIS declinou da aquisição pretendida, uma vez que surgiram outras demandas prioritárias e foi necessário remanejar valores para atendê-las. Assim, não será indicada nova data em razão de que a aquisição não ocorrerá neste ano.</t>
  </si>
  <si>
    <t>Aquisição de veículo e viatura furgão para a Casa Militar</t>
  </si>
  <si>
    <t>456327</t>
  </si>
  <si>
    <t>CASMIL/002</t>
  </si>
  <si>
    <t>São necessários novos veículos para transporte de armas e produtos aos locais destinados por ordem judicial e deslocamento da equipe NUGAE/Casa Militar e outras funções; A viatura furgão será equipada com aparelhos de controle de acesso, scanner e meios de tecnologia para serem aplicados em audências e eventos do PJSC em que se necessite de controle de acesso restrito móvel pela Casa Militar</t>
  </si>
  <si>
    <t>Veículos para transporte de arma: 2 (duas) unidades, Viatura Furgão: 1 (uma unidade)</t>
  </si>
  <si>
    <t>Resposta em 08/07/2024:Sobrestado até o terceiro quadrimestre de 2024 (sem data definida), por motivo de prioridades nas contratações e alinhamentos administrativos que envolvem uma aquisição deste porte. Resposta em 07/10/2024: informo que esta Casa Militar não irá adquirir o referido veículo este ano.</t>
  </si>
  <si>
    <t>E-mail em 03/07/2024. Resposta em 08/07/2024. Cobrado em 01/10/2024. Resposta em 07/10/2024.</t>
  </si>
  <si>
    <t>DOF</t>
  </si>
  <si>
    <t>Cessão do direito de operacionalização da folha de pagamento</t>
  </si>
  <si>
    <t>21857</t>
  </si>
  <si>
    <t>DOF001</t>
  </si>
  <si>
    <t>Diretoria de Orçamento e Finanças</t>
  </si>
  <si>
    <t>Possibilidade de exploração econômico-financeira da gestão da folha de pagamentos de salários e outras indenizações na condição de ativo especial intengível, conforme Acórdão TCU n. 3.042-P, de 10.12.2008.</t>
  </si>
  <si>
    <t>Mariana Digiácomo</t>
  </si>
  <si>
    <t>0026213-67.2024.8.24.0710</t>
  </si>
  <si>
    <t>67/2024</t>
  </si>
  <si>
    <t>Aquisição de equipamento concentrador da rede SD-WAN</t>
  </si>
  <si>
    <t>DTI237</t>
  </si>
  <si>
    <t>Atualmente o 2 concentradores da rede SD-WAN foram fornecidos pela ALGAR. Eles estão com END OD SUPPORT já definidos para 2026. Como esses equipamentos são estratégicos para a gerência SD-WAN das comarcas, e a ALGAR não tem mais interesse em renovar essas equipamentos, a fim de minimizar os riscos de indisponibilidade e manter o core da rede SD-WAN atualizados, definiu-se pela aquisição destes novos equipamentos. Já os 2 Fortigates 100F serão utilizados em alta redundância na unidade de Florianópolis-Executivo Fiscal que é atendida apenas pelo CIASC, que não fornece equipamentos, e utilizaremos o Fortigate 100E que atualmente está ali instalado, para conectar links ADSL para que tenhamos acesso ao core da rede quando há incidentes com o firewall sem que necessitamos nos deslocar até o TJSC.</t>
  </si>
  <si>
    <t>4 Equipamentos de REDE de alta performace</t>
  </si>
  <si>
    <t>wanderley</t>
  </si>
  <si>
    <t>0016577-77.2024.8.24.0710</t>
  </si>
  <si>
    <t>90004/2025</t>
  </si>
  <si>
    <t>Justificativa: Demora na entrega das propostas pelos fornecedores.
demora adicional não prevista na elaboração do documento único de EP/PB e também devido ao afastamento de integrantes da contratação por férias ou licença.</t>
  </si>
  <si>
    <t>08/08/2024
1/9/2024</t>
  </si>
  <si>
    <t>Construção do Fórum da Comarca de Rio Negrinho</t>
  </si>
  <si>
    <t>5622</t>
  </si>
  <si>
    <t>084.2.1.0</t>
  </si>
  <si>
    <t>0102666-06.2024.8.24.0710</t>
  </si>
  <si>
    <t>90155/2024</t>
  </si>
  <si>
    <t>Justificativa DEA 10/05/2024 atendimento de outras demandas na Divisão de Projetos.</t>
  </si>
  <si>
    <t>16/04/2024 (CC); 21/10/2024 (CC)</t>
  </si>
  <si>
    <t>Construção do Fórum da Comarca de Presidente Getúlio</t>
  </si>
  <si>
    <t>079.2.2.0</t>
  </si>
  <si>
    <t>0102994-33.2024.8.24.0710</t>
  </si>
  <si>
    <t>90009/2025</t>
  </si>
  <si>
    <t>Justificativa para alteração PCA (datas): dificuldade de recebimento de cotação de insumos. Material em fase final de elaboração (orçamento). Alterações realizadas em 22/10/2024. CC.</t>
  </si>
  <si>
    <t>21/10/2024 (CC)</t>
  </si>
  <si>
    <t>DSQV</t>
  </si>
  <si>
    <t>Serviço de aplicação do gesto vacinal com fornecimento da vacina</t>
  </si>
  <si>
    <t>25364</t>
  </si>
  <si>
    <t>DSQV12</t>
  </si>
  <si>
    <t>Segundo a Organização Mundial de Saúde - OMS, a vacinação contra influenza é a intervenção mais importante na redução do impacto da doença, além de contibuir para a redução do absenteísmo ao trabalho e promover a melhoria da saúde, bem-estar e qualidade de vida dos colaboradores do Poder Judiciário Catarinense.</t>
  </si>
  <si>
    <t>0002848-81.2024.8.24.0710</t>
  </si>
  <si>
    <t>90012/2024</t>
  </si>
  <si>
    <t>No entanto, os motivos do atraso na finalização dos documentos foram expostos para justificativa da solicitação de prorrogação excepcional do Contrato n. 123/2019, que abrange atualmente os objetos relativos aos indicadores mencionados acima, conforme Informação n. 8042427 juntada no processo administrativo SEI n. 0005075-44.2024.8.24.0710.</t>
  </si>
  <si>
    <t>Serviço continuado de Análise Ergonômica do Trabalho (AET) com a adequação ergonômica dos postos de trabalho dos magistrados e servidores ativos (efetivos e comissionados), estagiários e residentes judiciais do Poder Judiciário do Estado de Santa Catarina.</t>
  </si>
  <si>
    <t>16241</t>
  </si>
  <si>
    <t>DSQV13</t>
  </si>
  <si>
    <t>Tendo em vista o desinteresse da contratada na prorrogação do Contrato n. 41/2021 e das licitantes remanescentes do Pregão n. 19/2021 em assumir o referido contrato (Processo Administrativo n. 0038235-94.2023.8.24.0710), persiste a necessidade da nova .</t>
  </si>
  <si>
    <t>0024033-78.2024.8.24.0710</t>
  </si>
  <si>
    <t>90081/2024</t>
  </si>
  <si>
    <t>02/05/2024, 6/6/2024</t>
  </si>
  <si>
    <t>Serviço de manutenção e suporte de servidores e storages da marca HPE, utilizado pelo eproc</t>
  </si>
  <si>
    <t>DTI229</t>
  </si>
  <si>
    <t>Com o fim da garantia dos equipamentos, que dão suporte aos bancos de dados dos sistemas eproc e Sei, é fundamental a de Serviços de suporte e manutenção, para resolução de eventuais problemas rapidamente, evitando impactos na utilização destes sistemas</t>
  </si>
  <si>
    <t>Serviços de suporte de 10 servidores e 4 storages</t>
  </si>
  <si>
    <t>0033696-51.2024.8.24.0710</t>
  </si>
  <si>
    <t>75/2024</t>
  </si>
  <si>
    <t>SUSPENSA - Paulo Bernadino/DTI - Contratação suspensa porque está ocorrendo um projeto piloto com compra de tablets através de RC. e- mail de 23.02.2024 * A alteração nos marcos da aquisição foi necessária em razão do pré-teste da STI ter sido suspenso pelo novo juiz da Vara do Júri de Joinville. Dessa forma, a avaliação técnica da STI ainda necessita de sensibilização do Magistrado e aplicação da medida para observar o impacto da tecnologia em relação ao objetivo da contratação. e-mail de 27.06.2024 * á em relação a contratação DTI234 - Tablets (0028551-14.2024.8.24.0710), informo que a respectiva contratação está SUSPENSA no PCTI/PCA 2024. Justificativa: estão sendo realizados estudos em relação a usabilidade da STI na unidade piloto. Houve atraso na análise em razão da substituição do magistrado anterior, que era entusiasta da solução. Em paralelo, está-se verificando a possibilidade de desenvolvimento de aplicação para utilizar o equipamento na votação dos quesitos da sessão do Júri. A contratação será transferida para 2025. e-mail de 13.08.2024</t>
  </si>
  <si>
    <t xml:space="preserve"> Atualização tecnológica da solução de backup (NOVA SOLUÇÃO DE BACKUP - LICENÇAS DE SOFTWARE)</t>
  </si>
  <si>
    <t>DTI141</t>
  </si>
  <si>
    <t>DTI - Divisão de Infraestrutura de TI</t>
  </si>
  <si>
    <t>Realizar as cópias de segurança para proteção das informações armazenadas na infraestrutura de TI do PJSC, para que possam ser restauradas em caso de perda acidental, ocorrência de desastres ou ataques cibernéticos.</t>
  </si>
  <si>
    <t>Licenças para proteger 400TB de informações e 2 appliances de backup e 1 tape library</t>
  </si>
  <si>
    <t>0029655-80.2020.8.24.0710</t>
  </si>
  <si>
    <t>90005/2025</t>
  </si>
  <si>
    <t xml:space="preserve">20/6/2024 - Justificativa DTI141 - Renato DI/DTI - justifica-se pela equipe reduzida, com muitas atividades operacionais. O PB está em fase final de elaboração, mas como o objeto também é complexo, a pesquisa de preços junto ao mercado é demorada. 23/8/2024 - Após elaboração das especificações técnicas do objeto, foi realizada pesquisa de preços junto ao mercado, e verificou-se que o custo da solução ficou inviável. Diante do cenário enfrentado, a equipe está realizando alterações nas especificações do objeto, o que demandará mais tempo para sua conclusão
24/10/2024 - Justifica-se, além da equipe reduzida, pela complexidade do objeto, e a demora dos fornecedores em apresentar propostas comerciais. O Projeto Básico já está em análise na DMP.
6/12/2024 - No dia 11/11/2024 já havíamos solicitado alterações nas datas da presente contratação, conforme cópia do email abaixo. 
Ademais, conforme informação do Renato da DTI/DI, no presente momento só está faltando terminar a pesquisa de preços, sendo que o pessoal da Seção de Fornecedores provavelmente deve terminar ainda hoje. A intenção é enviar amanhã o PB à DGA.
</t>
  </si>
  <si>
    <t>01/10/2024
6/12/2024</t>
  </si>
  <si>
    <t>Registro de preços permanente para a Aquisição de Mobiliário Padrão</t>
  </si>
  <si>
    <t>24562; 237129; 108227; 229148; 108227; 20591; 256767; 116700; 446437; 373609; 276717; 390178; 328749; 150328; 298513; 378279; 458808; 69191</t>
  </si>
  <si>
    <t>DMP001</t>
  </si>
  <si>
    <t>Substituições de mobiliários obsoletos, criação de novos cargos e atendimentos de novas varas e demais órgão criados por este TJSC.</t>
  </si>
  <si>
    <t>0011460-08.2024.8.24.0710</t>
  </si>
  <si>
    <t>9003/2025</t>
  </si>
  <si>
    <t xml:space="preserve">Solicita-se a alteração de cronograma da contratação em razão de novas informações da DEA: email 02/10/2024 - Considerando que houve alterações das especificações técnicas, à pedido da Administração, sugere-se a alteração do prazo para entrega do processo para envio ao DGA no dia 15 de novembro de 2014 e data limite da contratação 01 de fevereiro de 2025.   *5/11/2024* Não foi possível o encaminhamento do autos até o momento, haja vista a especificidade dos bens que tiveram alterações das especificações técnicas neste ano e em razão da ampla pesquisa de preços para a elaboração do Termo de Consolidação da Pesquisa de Preços, além disso, foi necessária a revisão do mapa de riscos do PB.
</t>
  </si>
  <si>
    <t>31/05/2024 - 02/07/2024 -001/08/2024 - 03/09/2024 - 01/10/2024 - 5/11/2024</t>
  </si>
  <si>
    <t>Serviço especializado de segurança e medicina do trabalho para elaboração de LTCAT – Laudo Técnico de Condições Ambientais do Trabalho, PGR - Programa de Gerenciamento de Riscos, PCMSO – Programa de Controle Médico de Saúde Ocupacional e EMO – Exame Médico Ocupacional com emissão do ASO – Atestado de Saúde Ocupacional</t>
  </si>
  <si>
    <t>17825</t>
  </si>
  <si>
    <t>DSQV14</t>
  </si>
  <si>
    <t>Promoção, monitoramento e preservação da saúde dos colaboradores do Poder Judiciário de Santa Catarina, bem como a análise dos indicadores de saúde resultantes, para a implementação de ações, como campanhas, pesquisas e ações dirigidas pela Diretoria de Saúde. Ainda, cumprimento da Resolução n. 207/2015 do CNJ e suas alterações, a qual estabelece que os Tribunais devem enviar anualmente ao CNJ os índices de realização de exames periódicos. E, ainda, tendo em vista o desinteresse das contratadas na prorrogação dos Contratos n. 157/2019 e n. 35/2021 e persiste a necessidade da nova .</t>
  </si>
  <si>
    <t>0069573-52.2024.8.24.0710</t>
  </si>
  <si>
    <t>Tal necessidade deve-se à possível modificação da forma de execução desta nova contratação para credenciamento de médicos aptos a realizar os exames médico ocupacionais.
Considerando que estudos complementares serão necessários, registra-se que a DSQV/DSO está pleiteando um aditamento ao Contrato n. 23/2023, para acréscimo de posto de engenheiro em segurança do trabalho, visando atuação exclusiva nesta Divisão. Tal adição objetiva auxiliar e ampliar as ações da Seção do SESMT no desenvolvimento de suas atribuições, inclusive no que se refere aos estudos da contratação ora em análise. 05/09/2024 Em atenção ao seu questionamento, informamos que: dando seguimento aos estudos técnicos preliminares acerca da contratação dos serviços especializados de saúde e segurança do trabalho (DSQV14), identificou-se a necessidade de nova dilação dos prazos inicialmente previstos.
Tal necessidade deve-se à modificação na forma de contratação e na recente decisão proferida no Processo Administrativo n. 0016608-97.2024.8.24.0710, que autorizou a distribuição de posto de engenheiro em segurança do trabalho, com atuação exclusiva nesta Diretoria. Desta forma, o profissional auxiliará no planejamento das ações da Seção do SESMT, inclusive a contratação ora em análise. 02/10/2024 - Em atenção ao seu questionamento, informamos que: dando seguimento aos estudos técnicos preliminares acerca da contratação dos serviços especializados de saúde e segurança do trabalho (DSQV14), identificou-se a necessidade de nova dilação dos prazos inicialmente previstos.
Tal necessidade deve-se às peculiaridades e amplitude da contratação, bem como da recém chegada de engenheiro em segurança do trabalho na Diretoria de Saúde e Qualidade de Vida, o qual está auxiliando no planejamento e na construção do Estudo Técnico Preliminar e do Projeto Básico.
Outrossim, solicita-se que seja alterado no PCA a modalidade de contração, retirando-se o modelo atual de Pregão e inserindo a Dispensa de Licitação. Referido pedido encontra fundamento nos estudos até agora realizados que denotam que a dispensa de licitação é a solução que melhor atende aos anseios e necessidades da Administração.
Em complemento, registro que a contratação é objeto de análise nos Autos n. 0069573-52.2024.8.24.0710.
Pelo exposto, solicitamos: a mudança da modalidade Pregão e sua substituição por Dispensa; e a revisão dos prazos previstos para a contratação DSQV14, nos seguintes termos:.      *28/11/2024* Em relação ao Processo Administrativo nº 0069573-52.2024.8.24.0710, que trata da contratação dos serviços especializados de saúde e segurança do trabalho (DSQV14), identificou-se a necessidade de alteração dos prazos já previstos.
Essa necessidade decorre das peculiaridades já descritas que caracterizam uma contratação dessa magnitude, ou seja, abrangência da contratação para as 112 comarcas do estado mais a sede do Tribunal de Justiça, além da demora no recebimento das últimas informações e do orçamento atualizado pelo SESI e do recente alinhamento dos serviços de saúde, escopo deste projeto, entre o SESI e a DSQV. Adicionalmente, é necessário ajustar a contratação às alterações na NR 1, que entrarão em vigor a partir de maio de 2025.
Por fim, solicita-se a revisão dos prazos previstos para a contratação DSQV14, nos seguintes termos:
09/12/2024 - doc. 8907257</t>
  </si>
  <si>
    <t>06/03/2024 - 31/5/2024 - 02/07/2024 -01/08/2024 - 03/09/2024 - 01/10/2024 - 5/11/2024</t>
  </si>
  <si>
    <t>Renovação do suporte e ampliação da infraestrutura da solução de desktops virtuais - VDI</t>
  </si>
  <si>
    <t>DTI175</t>
  </si>
  <si>
    <t>Manter os Serviços de suporte técnico, Serviços de atualização de novas versões dos softwares, garantia das correções de segurança dos softwares e equipamentos da solução que provê o acesso remoto seguro aos servidores em teletrabalho</t>
  </si>
  <si>
    <t>608 licenças, 9 servidores novos e 50TB storage</t>
  </si>
  <si>
    <t>0020719-95.2022.8.24.0710</t>
  </si>
  <si>
    <t>90083/2024</t>
  </si>
  <si>
    <t>05/03/2024: E-mail enviado. Resposta em 11/03/2024: A equipe está reduzida com apenas 2 servidores com conhecimento técnico do objeto e que também são responsáveis por manter toda a operação de infraestrutura de TI. Os estudos técnicos precisaram ser refeitos, pois o fabricante da solução de software utilizado em nossa infraestrutura foi adquirido por outra empresa, resultando em mudanças nas formas de comercialização dos softwares. Além disso, os fornecedores estão enfrentando dificuldades para apresentar orçamentos devido às alterações ocorridas. Em conversas com alguns desses fornecedores, há a possibilidade de que essa situação seja normalizada nos próximos 15 dias * Manter as datas acima. O EP já foi aprovado pela SGL, falta apenas a aprovação da SF. Essa semana o EP deve ser assinado pela equipe. Quanto ao PB o mesmo será simples. email de 02/04/2024 * favor manter as datas atuais do PCA 2024, não há necessidade de alteração das mesmas. e-mail de 25.062024</t>
  </si>
  <si>
    <t>Renovação de garantia e prestação de Serviço continuado de suporte técnico e de operação assistida ininterrupta da infraestrutura de carimbo do tempo instalada no Tribunal de Justiça de Santa Catarina</t>
  </si>
  <si>
    <t>DTI178</t>
  </si>
  <si>
    <t>A Solução de Carimbo de Tempo (SGACT) atualmente utilizada no PJSC como componente essencial do sistema como Selo Digital.
Por essa razão, a sua interrupção pode ocasionar a parada das atividades realizadas pelos Magistrados, Servidores e demais consumidores do Poder Judiciário de Santa Catarina - PJSC no seu dia a dia, o que demonstra a necessidade de continuidade</t>
  </si>
  <si>
    <t>0032337-66.2024.8.24.0710</t>
  </si>
  <si>
    <t>Foi solicitada a prorrogação excepcional do contrato atual por mais um ano até 13/09/2024 (0007037-78.2019.8.24.0710) para ser estudada e avaliar uma nova tecnologia na nuvem. * DTI178 - Carimbo do tempo conversei com a Sibelly da DRC/DTI e favor antecipar a data limite para 13/09/2024 e a data de envio do PB à DGA para 13/07/2024, tendo em vista que o contrato 142/2018 vence no dia 13/09/2024. e-mail de 25.06.2024 E.mail recebindo em 15/07/2024 - Justificativa - Sibelly - DRC/DTI: Há necessidade de prorrogar o envio do PB à DGA para efetuar os ajustes finais no mesmo, bem como elaborar o Termo de Referência.</t>
  </si>
  <si>
    <t>Serviço de suporte para licenças do software Datacore Swarm e expansão da infraestrutura de armazenamento seguro do eproc</t>
  </si>
  <si>
    <t>DTI200</t>
  </si>
  <si>
    <t>Continuidade dos Serviços de suporte e atualização tecnológica das licenças do software Datacore Swarm, responsável pelo armazenamento dos documentos gerados no sistema eproc</t>
  </si>
  <si>
    <t>60 meses para licença de 480TB</t>
  </si>
  <si>
    <t>0011592-65.2024.8.24.0710</t>
  </si>
  <si>
    <t>90118/2024</t>
  </si>
  <si>
    <t>E-mail enviado em 24/6/2024, processo está am andamento, dentro do previsto</t>
  </si>
  <si>
    <t>Aquisição de Sensores de XDR para Endpoints da Trend</t>
  </si>
  <si>
    <t>DTI202</t>
  </si>
  <si>
    <t>Aumentar a proteção nas estações de trabalho para malwares de dia zero ou que não tenham padrões de escaneamento e permitir ações de contenção e resposta a incidentes</t>
  </si>
  <si>
    <r>
      <rPr>
        <u/>
        <sz val="12"/>
        <color rgb="FF000000"/>
        <rFont val="Calibri"/>
      </rPr>
      <t>Justificativa DTI202:</t>
    </r>
    <r>
      <rPr>
        <sz val="12"/>
        <color rgb="FF000000"/>
        <rFont val="Calibri"/>
      </rPr>
      <t> Foram iniciados estudos para a renovação total da solução de proteção para endpoints, dessa forma, no presente momento,  a contratação de sensores não seria necessária, por isso solicitamos sua suspensão. (email enviado em 07/6)</t>
    </r>
  </si>
  <si>
    <t>Serviço de segurança de DNS-SEC.</t>
  </si>
  <si>
    <t>DTI208</t>
  </si>
  <si>
    <t>Aumentar a segurança de Redes do PJSC</t>
  </si>
  <si>
    <t>2 Licenças</t>
  </si>
  <si>
    <t>Justificativa DTI208: A contratação será suspensa para ser analisada pela DTI/DI (Renato/Alessandro) durante os estudos da contratação de serviços em nuvem -  DTI140 - "Contratação de serviços em nuvem na modalidade IaaS". Apesar de ser um componente de segurança, está muito ligado à administração do DNS que é de responsabilidade da DTI/DI.  (email enviado em 07/6)</t>
  </si>
  <si>
    <t>Serviços de empresa especializada para atender atividades operacionais dos Serviços de infraestrutura</t>
  </si>
  <si>
    <t>DTI057</t>
  </si>
  <si>
    <t>Aprimorar o monitoramento da infrestrutura de TI, em regime 24x7, proporcionando maior disponibilidade aos Serviços e sistemas de TI providos pelo PJSC</t>
  </si>
  <si>
    <t>0013457-94.2022.8.24.0710</t>
  </si>
  <si>
    <t xml:space="preserve">email recebido em 18/3/2024 - Taciana: - A equipe está reduzida com apenas 2 servidores com conhecimento técnico do objeto e que também são responsáveis por manter toda a operação de
infraestrutura de TI. Os estudos técnicos foram concluídos e aprovados e a elaboração do PB já iniciou.
E-mail 15/07/2024 - Justificativa: A equipe está reduzida e conduzindo outras contratações simultaneamente, além de possuir muitas atividades operacionais. O PB está em fase final de elaboração, mas como o objeto é complexo a pesquisa de preços junto ao mercado é demorada. email encaminhado SAD (17/9/2024):A equipe está reduzida e conduzindo outras contratações simultaneamente, além de possuir muitas atividades operacionais. O PB está em fase final de elaboração, mas como o objeto é complexo a pesquisa de preços junto ao mercado é demorada.
Justificativa (Remato DTI) em 29/11/2024:  A equipe está reduzida e conduzindo outras contratações simultaneamente, sendo necessário priorizar as contratações mais urgentes, além de possuir muitas atividades operacionais. O PB está em fase final de elaboração, mas como o objeto é complexo a pesquisa de preços junto ao mercado é demorada.
</t>
  </si>
  <si>
    <t>14/03/2024
Email enviado pela DTI em 29/11/2024 - doc. 8915128</t>
  </si>
  <si>
    <t>Modernização e ampliação da infraestrutura de servidores de rede e de armazenamento, que suportam o banco de dados do eproc</t>
  </si>
  <si>
    <t>DTI173</t>
  </si>
  <si>
    <t>Expansão, continuidade e suporte da infraestrutura do banco de dados do sistema eproc</t>
  </si>
  <si>
    <t>20 servidores de rede 4 storages</t>
  </si>
  <si>
    <t>0012879-34.2022.8.24.0710</t>
  </si>
  <si>
    <t>Resposta em 11.03.2024: A equipe está reduzida com apenas 2 servidores com conhecimento técnico do objeto e que também são responsáveis por manter toda a operação de infraestrutura de TI. Os estudos técnicos estão em andamento; no entanto, dependemos das interações com os fornecedores para progredir na pesquisa de mercado. Além disso, estamos enfrentando atrasos no retorno de informações por parte dos fornecedores. Resposta em 31.05: A elaboração dos Estudos Técnicos Preliminares sofreu atraso devido a dificuldade na obtenção de orçamentos do software de virtualização VMWare. Esta dificuldade foi ocasionada pela aquisição do fabricante VMWare por outra empresa – Broadcom, que demorou em organizar o novo modelo comercial de seus produtos, impedindo que as empresas credenciadas apresentassem cotações para as empresas. Os orçamentos necessários foram obtidos somente no final de abril, o que permitiu a continuidade e finalização do ETP. Resposta em 15/07/2024: A equipe está reduzida e conduzindo outras contratações simultaneamente, além de possuir muitas atividades operacionais. O PB está em fase final de elaboração, mas como o objeto é complexo a pesquisa de preços junto ao mercado é demorada.
E-mail enviado em 16/9/2024: A equipe está reduzida e conduzindo outras contratações simultaneamente, além de possuir muitas atividades operacionais. O PB está em fase final de elaboração, mas como o objeto é complexo a pesquisa de preços junto ao mercado é demorada. Resposta em 29/10/2024: datas mantidas. E-mail em 28/11/2024:  A equipe está reduzida e conduzindo outras contratações simultaneamente, sendo necessário priorizar as contratações mais urgentes, além de possuir muitas atividades operacionais. O PB está em fase final de elaboração, mas como o objeto é complexo a pesquisa de preços junto ao mercado é demorada.</t>
  </si>
  <si>
    <t>05/03/2024: E-mail enviado. Resposta em 11/03/2024 E-mail em 31.05.2024. Resposta em 31.05.2024. E-mail em 03/07/2024. Resposta em 15/07/2024.
Email enviado pela DTI em 16/9/2024. Resposta em 16/09/2024. Email em 29/10/2024. Resposta em 29/10/2024.
Email enviado pela DTI em 29/11/2024 - doc. 8914929</t>
  </si>
  <si>
    <t>Serviço que consiste na disponibilização do acesso às bases de dados dos sistemas da RFB, para fins de consulta ao Cadastro de Pessoas Físicas (CPF) e ao Cadastro Nacional da Pessoa Jurídica (CNPJ), por meio eletrônico, fazendo uso de Web Service (INFOCONV-WS), observados os termos da Instrução Normativa (IN) RFB Nº 20, de 17 de fevereiro de 1998.</t>
  </si>
  <si>
    <t>DTI223</t>
  </si>
  <si>
    <t>O Serviço é necessário para acessar as informações e os dados da Base da RFB do CPF e do CNPJ, com retorno das informações pertinentes a dados não abrangidos pelo sigilo fiscal e perfil do convenente habilitado pela RFB.</t>
  </si>
  <si>
    <t>Aproximadamente 230 mil consultas por mês</t>
  </si>
  <si>
    <t>0045140-18.2023.8.24.0710</t>
  </si>
  <si>
    <t>15/2024</t>
  </si>
  <si>
    <t>No momento essa contratação está suspensa até retorno da Receita Federal quanto à solicitação de acesso as bases. Entretanto, ao que tudo indica, tal aquisição se dará na forma de convênio. ------ Trata-se de dispensa de licitação com adesão a contrato, o qual já está sendo analisado e o PB sendo finalizado pela equipe técnica na próxima semana. Sendo assim, a data de envio do PB será alterada para 07/02, entretanto a data da contratação permanece devido aos detalhes informados anteriormente.</t>
  </si>
  <si>
    <t>06/12/2023 - 2/2/2024 (Sem mapa de riscos doc. 7861966)</t>
  </si>
  <si>
    <t>Serviço de solução de prontuário eletrônico para armazenar informações médicas dos servidores, permitindo extrair relatórios, refinar pesquisas, controlar a agenda dos médicos e psicólogos, respeitando o sigilo de dados.</t>
  </si>
  <si>
    <t>DTI225</t>
  </si>
  <si>
    <t>DSQV - Diretoria de Saúde e Qualidade de Vida</t>
  </si>
  <si>
    <t>A Diretoria de Saúde tem como atribuições propor, coordenar e executar ações em saúde, coordenar e supervisionar as atividades da Junta Médica Oficial; prestar assistência emergencial à saúde de magistrados e servidores ativos; realizar ações de promoção, prevenção e vigilância em saúde, como campanhas, pesquisas e divulgação.
Atualmente o sistema Sisclínica é uma constante, seja no diagnóstico epidemiológico das principais causas de afastamento, seja nas ações preventivas de saúde e consequente redução dos índices de absenteísmo, tornando-se ferramenta indispensável para o bom desempenho da Diretoria de Saúde.
O software já está adaptado as necessidades desta Diretoria, não sendo conhecido mesmo momento outro software que de pronto pudesse atender as demandas específicas desta Tribunal de Justiça.</t>
  </si>
  <si>
    <t>1. Adaptação do sistema
2. Treinamento
3. Suporte técnico
4. Novos desenvolvimentos</t>
  </si>
  <si>
    <t>Karine Torres Furtado/DSQV - O atraso no projeto básico ocorreu porque recém assumi a função de secretária da Junta Médica e tive que me inteirar do assunto; a equipe estava reduzida com muitas demandas acontecendo ao mesmo tempo e tivemos de contatar várias vezes os fornecedores para obter a melhor cotação. e-mail de 23.02.24 * O atraso se deu porque a DMP não considerou suficiente o argumento de inviabilidade de substituição do atual sistema. Ademais, segundo mencionaram no parecer do processo 0043888-77.2023.8.24.0710, a pesquisa deveria ser mais abrangente mediante a consulta de soluções de órgãos públicos de outros Estados e também do setor privado, de modo a chamar possíveis interessados sobre a existência da necessidade pública da Administração, que poderiam apresentar soluções disponíveis. E como não havia tempo hábil para isso, já que o Contrato n. 201/2018 (doc. 0402508), firmado também com a empresa GK Sistemas Ltda, tem vigência máxima até 03/04/2024 (doc. 6196068, Sei n. 0079104-41.2019.8.24.0710) e, diante da impossibilidade de efetuar eventual transição de sistema até lá, a DMP resolveu adotar medidas para manter em operação o sistema "SisClínica 2000" com a sugestão de uma contratação de despesa de pequeno valor. Para tanto, ordenou o retorno a SAD para adequar o contrato reduzindo o prazo de execução para 12 meses. e-mail de 2.04.24</t>
  </si>
  <si>
    <t>Fornecimento de solução de software via internet com interface web para gestão e operacionalização de consignados em folha de pagamento, reserva de margem consignável e controle no poder do âmbito do PJSC.</t>
  </si>
  <si>
    <t>DTI224</t>
  </si>
  <si>
    <t>DTI - Divisão de Sistemas Administrativos</t>
  </si>
  <si>
    <t>Gerenciar e operacionalizar os empréstimos consignados adquiridos pelos colaboradores do PJSC com desconto em folha.</t>
  </si>
  <si>
    <t>0041132-95.2023.8.24.0710</t>
  </si>
  <si>
    <t>90012/2025</t>
  </si>
  <si>
    <t>Glaucen Herter/DGP- O contrato 067/2019 será prorrogado excepcionalmente por mais seis meses, dessa forma a contratação também será prorrogada. e- mail de 23.02.2024 * Em razão da necessidade de efetuar o levantamento das funcionalidades do sistema que servirão para aferir, durante a prova de conceito, se as propostas apresentadas pelos licitantes atendem à necessida e-mail de de pública, antes de sua efetiva contratação. e-mail de 2.04.24 * A justificativa das alterações das datas encontram-se no documento 7954524 do SEI 0079105-26.2019.8.24.0710, em virtude da prorrogação excepcional do contrato 67/2019 solicitada pela DGP email de 30/04/2024 * Mantidas as datas e-mail de 13.08.24</t>
  </si>
  <si>
    <t>Serviços de Manutenção de Climatização da Biblioteca, do CPD e do Auditório Pleno do TJSC</t>
  </si>
  <si>
    <t>200.3.62.63</t>
  </si>
  <si>
    <t>Divisão de Manutenção Predial de 2º Grau</t>
  </si>
  <si>
    <t>Substituição parcial do contrato 17/2019. A Biblioteca, o CPD e o Auditório do Pleno do TJSC são climatizados por sistemas de climatização do tipo central e tais sistemas necessitam de Serviços de manutenção preventiva e corretiva para se manterem operando dentro da normalidade e atendendo adequadamente aos respectivos ambientes.
Além disso, a execução de manutenções preventivas e corretivas em sistemas de climatização é exigida por leis e resoluções nacionais.</t>
  </si>
  <si>
    <t>0117709-80.2024.8.24.0710</t>
  </si>
  <si>
    <t>90007/2025</t>
  </si>
  <si>
    <t>Resposta em 27.03.2024: Demandas acumuladas na DMCO. Resposta em 18/07/2024. outras demandas mais prioritárias na DMTJ. Durante o desenvolvimento da especificação técnica do respectivo material, foi necessária execução de retrofit de todo o sistema de climatização da Biblioteca, que está demandando a retificação do material técnico incialmente elaborado. Além disso, todos os circuitos de alimentação elétrica dos equipamentos estão sendo atualizados, o que também implica em modificações no projeto básico. A prorrogação é imprescindível para garantir que todas as alterações e atualizações sejam devidamente incorporadas no memorial descritivo e ao projeto básico. Resposta em 05/12/2024: A demanda foi encaminhada para licitação, através do SEI n. 0116807-30.2024.8.24.0710.</t>
  </si>
  <si>
    <t>05/12/2023: Datas mantidas. 05/03/2024: Reiterado e-mail. Resposta em 27.03.2024: alteração de datas. E-mail em 03/07/2024. Resposta em 18/07/2024. E-mail em 05/12/2024. Resposta em 05/12/2024.</t>
  </si>
  <si>
    <t>Serviço de Manutenção da sala cofre</t>
  </si>
  <si>
    <t>DTI228</t>
  </si>
  <si>
    <t>Manter o funcionamento adequado do ambiente da sala cofre, garantindo o bom funcionamento da infraestrutura de TI que dá suporte aos Serviços de TI disponibilizados pelo PJSC</t>
  </si>
  <si>
    <t>Serviços de suporte e manutenção da sala cofre pelo período de 30 meses, e 2 recargas eventuais do gás FM-200</t>
  </si>
  <si>
    <t>Substituição do sistema de climatização do Fórum São José</t>
  </si>
  <si>
    <t>2020</t>
  </si>
  <si>
    <t>094.1.6.0</t>
  </si>
  <si>
    <t>Justificativa DEA 10/05/2024 atendimento de outras demandas na Divisão de Projetos. Alteração data envio ao DGA em 22/10/2024. Justificativa: atendimento de outras demandas mais prioritárias na Divisão de Projetos.</t>
  </si>
  <si>
    <t>Serviço de atualização do Projeto Wifi do PJSC</t>
  </si>
  <si>
    <t>DTI230</t>
  </si>
  <si>
    <t>Considerando que as atuais controladoras da rede wi-fi já estão com END OF LIFE previstas para 2025 e que teremos que licitar novos equipamentos para o TJSC, e que existe uma demanda reprimida das comarcas por esse Serviço, é necessário que seja planejada uma rede wi-fi que abranja todo o PJSC.</t>
  </si>
  <si>
    <t>2 controladoras, 1500 AP</t>
  </si>
  <si>
    <t>0011681-88.2024.8.24.0710</t>
  </si>
  <si>
    <t>90123/2024</t>
  </si>
  <si>
    <t>18/6/2024 Justificativa DTI230 - Janine DRC/DTI - Antecipação de datas a fim da contratação ser finalizada em 2024</t>
  </si>
  <si>
    <t>31/05/2024 -02/07/2024 - 01/08/2024 - 03/09/2024 - 01/10/2024</t>
  </si>
  <si>
    <t>Serviço continuado de manutenção preventiva e corretiva no sistema climatização do novo Fórum de Família da Comarca de Balneário Camboriú</t>
  </si>
  <si>
    <t>200.3.62.31</t>
  </si>
  <si>
    <t>Divisão de Manutenção Predial de 1º Grau</t>
  </si>
  <si>
    <t>Garantir o funcionamento adequado dos equipamentos de climatização</t>
  </si>
  <si>
    <t>após rescisão do contrato da reforma global, as obras não foram retomadas (processo de contratação do remanescente em trâmite) e-mail de 1.04.2024  *Pode ser excluído do PCA, pois a obra será concluída somente em 2026. Portanto, os serviços de manutenção ficarão também para 2026. EMAIL DE 2/10/2024</t>
  </si>
  <si>
    <t>Aquisição de peças e insumos para manutenção preventiva, corretiva e atualização tecnológica em equipamentos fora do prazo de garantia do parque tecnológico do Poder Judiciário de Santa Catarina.</t>
  </si>
  <si>
    <t>330047
235356
398361
367307
414511
451822
449693
451817
487697</t>
  </si>
  <si>
    <t>DTI232</t>
  </si>
  <si>
    <t>Manter em operação equipamentos do parque tecnológico do PJSC fora do prazo de garantia e que necessitem manutenção corretiva, preventiva ou atualização tecnológica. E melhoria na solução de videoconferência para as salas ativas e passivas, visto ser uma atualização tecnológica necessária para a plena utilização das funcionalidades, especialmente após a adoção do Teams para atividades internas do PJSC.</t>
  </si>
  <si>
    <t>18/6/2024 - DTI232 - Ragnar DSGA/DTI - A substituição do parque de dispositivos de impressão (contrato n. 19/2024), a atualização tecnológica de monitores e computadores, a tardia contratação de peças e insumos do Edital n 93/2023 do qual decorrem as ARPs 2023/010, 2023/011, 2023/012, 2023/013, 2023/015, 2023/016, 2023/017, 2024/013, 2024/014, 2024/015, 2024/016 ainda vigentes, levaram a um novo comportamento de consumo e complementação de quantitativos no estoque. Novo balanço tem sido realizado pela área demandante para identificar as peças e insumos necessários e seus respectivos quantitativos. Nesse contexto, frente a necessidade dos novos levantamentos, viu-se a necessidade de alterar o cronograma da contração. 13/08/2024 Já em relação a contratação DTI 232 - Peças de informática, informo que a respectiva contratação está SUSPENSA no PCTI/PCA 2024, em razão da vigência de Ata de Registro de Preços, fez-se o aproveitamento da integralidade das ARP. O estoque atual das peças atende a demanda para o segundo semestre de 2024. A contratação será transferida para 2025.</t>
  </si>
  <si>
    <t>02/07/2024 -01/08/2024</t>
  </si>
  <si>
    <t>Aquisição de monitores grandes (widescreen flat ou curvo)</t>
  </si>
  <si>
    <t>453204
482914</t>
  </si>
  <si>
    <t>DTI233</t>
  </si>
  <si>
    <t>Instalação em algumas unidades operacionais para avaliar a retirada do segundo monitor e deixar apenas um de maior porte, que permita a subdivisão de telas.</t>
  </si>
  <si>
    <t>0004875-03.2025.8.24.0710</t>
  </si>
  <si>
    <t>Ragnar/DSGA/DTI: O pré-teste da STI foi aplicado na área administrativa da Secretaria do TJSC. Contudo, em razão da utilização de diferentes aplicações nas unidades administrativas, verificou-se a necessidade de realizar teste operacional também nas unidades judiciais de primeiro e segundo graus. Dessa forma, para submeter a STI à avaliação dos usuários das unidades judiciais, viu-se a necessidade de postergar a elaboração dos documentos da contratação, motivo pelo qual se faz necessário alterar os prazos da contratação. Resposta em 13.08.2025: SUSPENSA no PCTI/PCA 2024, pois foram adquiridos 4 monitores que estão em fase de testes e validação em diversas áreas do TJ e em unidades de primeiro grau. Ainda estão sendo coletados dados dos estudos preliminares, mas em razão dos diferentes ambientes de análise, a contratação não será concluída em 2024 e será transferida para 2025.</t>
  </si>
  <si>
    <t>E-mail em 31/05/2024. Resposta em 17/06/2024. E-mail em 13/08/2025 da própria DTI sobrestando a demanda.</t>
  </si>
  <si>
    <t>Aquisição de dispositivo touch screen portátil (tablets)</t>
  </si>
  <si>
    <t>DTI234</t>
  </si>
  <si>
    <t>CGJ e DTI</t>
  </si>
  <si>
    <t>DTI - Disponibilizar tablets testar sistema de citação/intimação eletrônica por parte dos Oficiais de Justiça, além de acesso ao Processo Eletrônico por parte de cidadãos do Tribunal do Júri.
CGJ - O tablet é um periférico apto a permitir que os servidores possam aprimorar as suas técnicas na exposição de temas em reuniões ou cursos, além de ser uma ferramenta de fácil portabilidade e acesso. Seu uso permitiria o acesso fácil à informação nesses eventos e solenidades, contribuindo na execução de trabalho com mais eficiência</t>
  </si>
  <si>
    <t>1500 para DTI + 4 específicos para CGJ</t>
  </si>
  <si>
    <t>0028551-14.2024.8.24.0710</t>
  </si>
  <si>
    <t>Serviços de Manutenção e Operação - Estações de Tratamento de Efluentes</t>
  </si>
  <si>
    <t>19160</t>
  </si>
  <si>
    <t>200.3.27.4</t>
  </si>
  <si>
    <t>Fim da vigência do contrato n. 74/2019. A manutenção das estações de tratamento de esgoto visa mantê-las em perfeito funcionamento, por meio da identificação e execução dos Serviços necessários, coleta e análise dos efluentes, de forma a garantir a emissão dos efluentes de acordo com as normas e legislações vigentes.</t>
  </si>
  <si>
    <t>0047833-72.2023.8.24.0710</t>
  </si>
  <si>
    <t>90002/2025</t>
  </si>
  <si>
    <t xml:space="preserve">email encaminhado em 27/3 - Santicler - especificações técnicas concluídas pela DMCO e encaminhadas à SOC/DPRO para elaboração do orçamento. Todavia, em razão da necessidade de focar esforços na elaboração dos orçamentos das obras de construção dos fóruns de Sombrio e Santa Rosa do Sul, foi solicitada à SOC prioridade nesses materiais, em detrimento daquele.                                                                                              Email enviado em 12/8 - Santicler - material na SOC/DPRO para iniciar orçamento, todavia aguardando disponibilidade de profissional, em razão de outras demandas mais prioritárias. O contrato 74/2019 tem vigência até 31/03/2025.                                                                                        </t>
  </si>
  <si>
    <t>14/10/2024 - 30/7/2024-11/6/2024 -14/03/2024</t>
  </si>
  <si>
    <t>Modernização dos elevadores do Fórum da Comarca de São José</t>
  </si>
  <si>
    <t>200.3.63.49</t>
  </si>
  <si>
    <t>Defasagem tecnológica e segurança</t>
  </si>
  <si>
    <t>0123614-66.2024.8.24.0710</t>
  </si>
  <si>
    <t>90015/2025</t>
  </si>
  <si>
    <t>email encaminhado em 27/3 - Santicler -prazo comprometido em razão do grande numero de demandas na respectiva Seção     Email enviado em 12/8 - Santicler - aguardando profissional disponível, em razão de outras demandas mais prioritárias. </t>
  </si>
  <si>
    <t>30/7/2024 -11/06/2024 14/03/2024</t>
  </si>
  <si>
    <t>Reforma parcial do prédio do fórum da comarca de Imaruí</t>
  </si>
  <si>
    <t>044.1.2.0</t>
  </si>
  <si>
    <t>Divisão de Fiscalização</t>
  </si>
  <si>
    <t>Atendimento à demanda constante no SEI n. 0032198-85.2022.8.24.0710, no qual a comarca solicita providências para para solucionar problemas de infiltração de água da chuva, através da cobertura do prédio.</t>
  </si>
  <si>
    <t>0032198-85.2022.8.24.0710</t>
  </si>
  <si>
    <t>24/11/2023 - Justificativa para a inclusão após a elaboração do PCA: havia expectativa de execução da obra por meio de contrato de manutenção vigente. Contudo, posteriormente, optou-se por aumentar o escopo da obra, incluindo outras demandas. Além disso, verificou-se a necessidade de elaboração de projeto. Por se tratar de foram de mesma tipologia ao de Lebon Régis, que recebeu obra similiar recentemente, decidiu-se por utilizar o material técnico já desenvolvido para aquele fórum. Registra-se que a demanda já foi autorizada pela DGA, nos termos do doc. 7692522 do SEI n. 0032198-85.2022.8.24.0710. Em 22/10/2024 - alteração das datas do PCA. Justificativa DEA: projeto foi temporariamente sobrestado, em razão de licença para tratamento de saúde da arquitetura responsável. Atualmente em fase de elaboração, com previsão de conclusão e envio à licitação até final do ano, ou início de 2025 (já previsto no PCA 2025, caso não seja encaminhado em 2024).</t>
  </si>
  <si>
    <t>Aquisição de programa de capacitação e conscientização em segurança cibernética</t>
  </si>
  <si>
    <t>DTI238</t>
  </si>
  <si>
    <t>NSEC - Núcleo de Segurança Cibernética</t>
  </si>
  <si>
    <t>Conscientizar magistrados, servidores, colaboradores e usuários em geral dos Serviços de tecnologia da informação deste Tribunal sobre a importância da segurança cibernética, além de focar a atenção dos usuários e orientá-los a reconhecerem situações de quebra de segurança para agirem adequadamente e minimizar os impactos causados por esse tipo de ameaça.</t>
  </si>
  <si>
    <t>10.000 licenças em plataforma digital</t>
  </si>
  <si>
    <t>suspensa</t>
  </si>
  <si>
    <t>Após contato com a Luzmarina Rocesski, Assessora do Núcleo de Segurança Cibernética - NSEC, informo que a contratação DTI238 - "Aquisição de programa de capacitação e conscientização em segurança cibernética" - está SUSPENSA em virtude da reestruturação que o NSEC passará nos próximos meses.</t>
  </si>
  <si>
    <t>Serviço continuado de manutenção preventiva e corretiva nos elevadores do novo Fórum da Comarca de Campo Erê</t>
  </si>
  <si>
    <t>200.3.63.24</t>
  </si>
  <si>
    <t>Manter perfeito funcionamento dos equipamentos (obra prevista para ser entregue em 2024)</t>
  </si>
  <si>
    <t>Resposta em 26/4/2024: "depende do andamento da obra - situação: atrasada."
Resposta em 25/6/2024: "Justificativa: depende do andamento da obra - situação: atrasada."</t>
  </si>
  <si>
    <t>9/4/2024: E-mail enviado.
24/6: E-mil enviado</t>
  </si>
  <si>
    <t>Serviço continuado de instalação, configuração, manutenção e monitoramento de pontos de interligação de unidades do Poder Judiciário do Estado de Santa Catarina, por fibra
óptica, com o CIASC</t>
  </si>
  <si>
    <t>DTI240</t>
  </si>
  <si>
    <t>Temos 40 links de fibra conecetando comarcas ao PJSC. Além desses, existem 2 links de fibra de 10 Gbps que conectam a Sala Cofre do PJSC a uma infraestrutura redundante de servidores que fica alojada no datacenter do CIASC.É necessário a continuidade desses Serviços para a execução das atividades judiciárias nos moldes atuais.</t>
  </si>
  <si>
    <t>42 links de fibras óticas</t>
  </si>
  <si>
    <t>Daniele Maes</t>
  </si>
  <si>
    <t>0001206-73.2024.8.24.0710</t>
  </si>
  <si>
    <t>37/2024</t>
  </si>
  <si>
    <t>Mari Abreu é a integrante - confirmou que está no prazo para o envio ao DGA (Binha22/04)</t>
  </si>
  <si>
    <t>Prestação de serviços continuados de suporte técnico especializado em sistemas de telecomunicações, para execução de manutenção preventiva, corretiva, adaptativa e evolutiva nos sistemas de Telefonia VoIP, Tarifação, Bilhetagem, Videoconferência e Intimação por telefone, baseados nas plataformas Asterisk e BigBlueButton, suportados pelas tecnologias Linux, Asterisk, DRDB, Heartbeat, MySQL, PHP, Java, Ldap, A2Billing, Zabbix e Asternic</t>
  </si>
  <si>
    <t>DTI241</t>
  </si>
  <si>
    <t>O planejamento dessa aquisição se faz necessária a fim de dar continuidade aos serviços e minimizar os riscos por indisponibilidade do sistema VOIP do PJSC e do PJSCConecta para videoconferências</t>
  </si>
  <si>
    <t>Para atendimento a todo Estado, em todas as unidades do Poder Judiciário</t>
  </si>
  <si>
    <t>0005643-60.2024.8.24.0710</t>
  </si>
  <si>
    <t>90129/2024</t>
  </si>
  <si>
    <t>Ocorreu atraso na precificação dos produtos.</t>
  </si>
  <si>
    <t>09/07/2024; 8/8/2024</t>
  </si>
  <si>
    <t>Projetos para Construção do Prédio do Fórum da Comarca de Modelo</t>
  </si>
  <si>
    <t>Serviço de Engenharia</t>
  </si>
  <si>
    <t>20060</t>
  </si>
  <si>
    <t>066.2.1.1</t>
  </si>
  <si>
    <t>Divisão de Projetos</t>
  </si>
  <si>
    <t>Projetos necessários à execução das obras previstas no PPA e Plano Plurianual</t>
  </si>
  <si>
    <t>Justificativa DEA 07/05/2024: atendimento de outras demandas na Divisão de Projetos.
15/10/2024: Agrupada em nova demanda que tramitará no SEI 0111208-13.2024.8.24.0710</t>
  </si>
  <si>
    <t>Projetos para a Reforma Global e Ampliação do Fórum da Comarca de Indaial</t>
  </si>
  <si>
    <t>046.1.3.1</t>
  </si>
  <si>
    <t>Justificativa DEA 10/05/2024: necessidade de contratação de estudo de impacto de vizinhança, não previsto inicialmente.
15/10/2024: Agrupada em nova demanda que tramitará no SEI 0111208-13.2024.8.24.0710</t>
  </si>
  <si>
    <t>Serviço continuado de manutenção preventiva e corretivano sistema de climatização do Fórum da Comarca de Campo Erê</t>
  </si>
  <si>
    <t>200.3.62.9</t>
  </si>
  <si>
    <t>depende das obras de reforma do fórum, que estão atrasadas. e-mail de 1.04.2024 * Justificativa: depende do andamento da obra - situação: atrasada. e-mail de 26.04.24 * Justificativa: depende do andamento da obra - situação: atrasada. e-mail de 25.06.2024  * Pode ser excluído do PCA, pois a obra será concluída somente em 2025. A demanda já foi incluída no PCA 2025. E-MAIL DE 2/10/2024</t>
  </si>
  <si>
    <t>Projetos para a Reforma Global do Fórum da Comarca de Joinville - Fazendário</t>
  </si>
  <si>
    <t>058.2.2.1</t>
  </si>
  <si>
    <t>Justificativa DEA 10/05/2024 atendimento de outras demandas na Divisão de Projetos.
15/10/2024: Agrupada em nova demanda que tramitará no SEI 0111208-13.2024.8.24.0710</t>
  </si>
  <si>
    <t>Projetos para a Reforma Global e Ampliação do Fórum da Comarca de Caçador</t>
  </si>
  <si>
    <t>016.1.5.1</t>
  </si>
  <si>
    <t>Arrecadação de receitas e movimentação financeira proveniente de transferências e pagamentos</t>
  </si>
  <si>
    <t>20362</t>
  </si>
  <si>
    <t>DOF002</t>
  </si>
  <si>
    <t>Impossibilidade do TJSC realizar a arrecadação de custas e outros valores e o pagamento de salários e outras indenizações e de fornecedores de forma direta, ou seja, sem intermédio de instituição bancária e sem expressivo incremento de despesa.</t>
  </si>
  <si>
    <t>"Os Estudos Técnicos Preliminares dos identificadores de projeto básico ns. DOF001 (cessão do direito de operacionalização da folha de pagamento), DOF002 (arrecadação de receitas e movimentação financeira proveniente de transferências e pagamentos) e DOF003 (aplicação das disponibilidades financeiras), incluídos no Plano de Contratações Anual 2024, relativos ao objeto do Contrato n. 123/2019, estão sendo instruídos no processo administrativo SEI n. 0055706-26.2023.8.24.0710.
No entanto, esses ainda não foram finalizados devido à complexidade do assunto e às tratativas junto aos bancos públicos, a saber, Banco do Brasil e Caixa Econômica Federal, para obtenção de propostas de contratação que se mostrem vantajosas ao Tribunal de Justiça de Santa Catarina. Conforme atestam os documentos no mencionado processo administrativo, os bancos solicitaram maiores informações sobre a pirâmide salarial e demais dados e informações sobre a movimentação financeira do Tribunal e dilação do prazo para apresentação de proposta.
Esta Diretoria encaminhou aos bancos os ofícios solicitando a proposta de contratação na data de 24/11/2023, obtendo a proposta da Caixa Econômica Federal em 10/01/2024 e do Banco do Brasil somente em 22/03/2024. Ressalta-se que a contratação dos bancos públicos é possível de ser realizada mediante dispensa de licitação, procedimento mais célere, contudo, entende-se, preliminarmente, que as propostas recebidas para cessão do direito de operacionalização da folha de pagamento estão aquém do seu real valor, visto o preço obtido por outros tribunais de justiça estaduais em suas respectivas contratações. Sendo assim, com o intuito de instruir da melhor forma possível os Estudos Técnicos Preliminares, está-se procedendo a chamamento público junto aos bancos, públicos e privados, com o objetivo de realizar audiência pública de prospecção de mercado para precificação do direito de centralização e operacionalização da folha de pagamento, vez que se trata de ativo especial intangível em função da possibilidade de sua exploração econômico-financeira.
Para tanto, esta Diretoria necessita da dilação dos prazos para finalização dos Estudos Técnicos Preliminares, momento em que será definida a melhor solução para a necessidade pública e a forma de contratação, se dispensar ou licitar, e posterior elaboração do Projeto Básico e demais trâmites da contratação. Por conseguinte, faz-se necessária a prorrogação excepcional do Contrato n. 123/2019 pelo prazo de 12 (doze) meses ou até a superveniência da nova contratação, uma vez que os serviços contratados são imprescindíveis para a continuidade da prestação jurisdicional, pois envolvem todos os pagamentos e movimentações financeiras das contas bancárias do Tribunal de Justiça, relativos a despesas e receitas públicas, desde pagamento da folha e de fornecedores até a arrecadação das receitas e realização de repasses previstos em lei."
6/12/2024 - contrato 79/2024 - contrato se refere às demandas DOF001, DOF002 e DOF003</t>
  </si>
  <si>
    <t>14/2; 18/3; 6/12</t>
  </si>
  <si>
    <t>Projetos para Estabilização de talude no terreno que abriga o Almoxarifado (ASTJ)</t>
  </si>
  <si>
    <t>112.3.5.1</t>
  </si>
  <si>
    <t>Justificativa DEA 10/05/2024: reprogramado em razão de outras demandas mais prioritárias.
15/10/2024: Agrupada em nova demanda que tramitará no SEI 0111208-13.2024.8.24.0710</t>
  </si>
  <si>
    <t>Aplicação das disponibilidades financeiras</t>
  </si>
  <si>
    <t>13811</t>
  </si>
  <si>
    <t>DOF003</t>
  </si>
  <si>
    <t>Necessidade de aplicação financeira das disponibilidades, uma vez que a renúncia de receitas é conduta vedada pela legislação.</t>
  </si>
  <si>
    <t>0055706-26.2023.8.24.0710</t>
  </si>
  <si>
    <t>Informo que os Estudos Técnicos Preliminares e o Projeto Básico para os objetos cadastrados no PCA/2024 por meio dos identificadores DOF001, DOF002 e DOF003 estão sendo instruídos no SEI n. 0055706-26.2023.8.24.0710.
No entanto, os motivos do atraso na finalização dos documentos foram expostos para justificativa da solicitação de prorrogação excepcional do Contrato n. 123/2019, que abrange atualmente os objetos relativos aos indicadores mencionados acima, conforme Informação n. 8042427 juntada no processo administrativo SEI n. 0005075-44.2024.8.24.0710. Resposta da DOF em 06/12/2024: contrato assinado sob o n. 79/2024</t>
  </si>
  <si>
    <t>05/12/2023: sem resposta. 05/03/2024: reiterado e-mail. 02/04/2024: reiterado e-mail. Resposta em 05/04/2024. E-mail em 05/12/2024</t>
  </si>
  <si>
    <t>Serviço de solução informatizada para Gerenciamento Administrativo Integrado – ERP, incluindo licenciamento, Serviços técnicos de parametrização, implantação e migração de informações dos sistemas legados, integração com sistemas internos e externos utilizados pelo PJSC, customização, suporte e treinamento, utilizando o modelo licenciamento + IaaS (Infrastructure as a Service)</t>
  </si>
  <si>
    <t>26000, 3840 e 25992</t>
  </si>
  <si>
    <t>DTI226</t>
  </si>
  <si>
    <t>Gabinete da Presidência</t>
  </si>
  <si>
    <t>Aquisição necessária para a continuidade do Sistema integrado de gestão empresarial do PJSC</t>
  </si>
  <si>
    <t>1 . Infraestrutura = 10 anos 4. Suporte = 10 anos 5. Treinamento e capacitação = 3000 horas 7. Customização = 6000 pontos de função</t>
  </si>
  <si>
    <t>0097631-65.2024.8.24.0710</t>
  </si>
  <si>
    <t>demanda atrasada (Mari D. enviou emai, à DTI em 06/09/2024/atualizada data envio PB em 06/09/2024. email enviado pela Taciana.</t>
  </si>
  <si>
    <t>Projetos para a Construção do Fórum de Ponte Serrada</t>
  </si>
  <si>
    <t>076.2.2.1</t>
  </si>
  <si>
    <t>Projetos para a Ampliação da rede sprinkler do Arquivo Central - Aririú Palhoça</t>
  </si>
  <si>
    <t>112.4.2.1</t>
  </si>
  <si>
    <t>15/10/2024: Agrupada em nova demanda que tramitará no SEI 0111208-13.2024.8.24.0710</t>
  </si>
  <si>
    <t>Projetos para a Reforma Global e Ampliação do Fórum da Comarca de Lages</t>
  </si>
  <si>
    <t>059.1.2.1</t>
  </si>
  <si>
    <t>Justificativa DEA 10/05/2024: reprogramado em razão de outras demandas.
15/10/2024: Agrupada em nova demanda que tramitará no SEI 0111208-13.2024.8.24.0710</t>
  </si>
  <si>
    <t>Ampliação do prédio do Arquivo Central</t>
  </si>
  <si>
    <t>112.4.5.1</t>
  </si>
  <si>
    <t>Serviço continuado de manutenção preventiva e corretiva nos elevadores do novo Fórum da Comarca de Imbituba</t>
  </si>
  <si>
    <t>200.3.63.17</t>
  </si>
  <si>
    <t>0110087-47.2024.8.24.0710</t>
  </si>
  <si>
    <t>76/2024</t>
  </si>
  <si>
    <t> depende do andamento da obra de construção do novo fórum - a demanda já foi prevista no PCA 2025 (email Santicler 14/10)</t>
  </si>
  <si>
    <t>14/10/2024 -30/7/2024 -11/06/2024</t>
  </si>
  <si>
    <t>Reforma Parcial - PCI do Fórum da Comarca de Lauro Muller</t>
  </si>
  <si>
    <t>061.1.3.0</t>
  </si>
  <si>
    <t>Regularizar a edificação junto ao CBMSC, segurança</t>
  </si>
  <si>
    <t>Justificativa DEA 10/05/2024: reprogramado em razão de outras demandas. Demanda cancelada em 22/10/2024. Justificativa DEA: excluir do PCA - projeto cancelado (incluído no escopo a obra de reforma global e ampliação do fórum).</t>
  </si>
  <si>
    <t>Construção do Fórum da Comarca de São José do Cedro</t>
  </si>
  <si>
    <t>095.2.1.0</t>
  </si>
  <si>
    <t>Justificativa DEA 10/05/2024: atraso na entrega de projetos por parte da empresa contratada. Transferida para o PCA 2025, em 22/10/2024. Jusjtificativa DEA: atraso na entrega de projetos por parte da empresa contratada; priorização de outras demandas pela equipe da SOC/DPRO/DEA.</t>
  </si>
  <si>
    <t>Projetos para a Construção do Fórum da Comarca de Trombudo Central</t>
  </si>
  <si>
    <t>104.2.1.1</t>
  </si>
  <si>
    <t>Justificativa DEA 10/05/2024: atraso na entrega de projetos por parte da empresa contratada.
15/10/2024: Agrupada em nova demanda que tramitará no SEI 0111208-13.2024.8.24.0710</t>
  </si>
  <si>
    <t>Reforma Global e Ampliação do Fórum da Comarca de Orleans</t>
  </si>
  <si>
    <t>069.1.1.1</t>
  </si>
  <si>
    <t>Renovação de licenças do pacote Microsoft 365 (E-mail, Teams, etc)</t>
  </si>
  <si>
    <t>DTI227</t>
  </si>
  <si>
    <t>Continuidade do Serviço</t>
  </si>
  <si>
    <t>Justificativa: Tendo em vista que o contrato 054/2021 encerra-se em 27/05/2025 e por se tratar de uma contratação simples, todas as datas da contratação foram postergadas para 2025.</t>
  </si>
  <si>
    <t>Serviços em nuvem na modalidade IaaS</t>
  </si>
  <si>
    <t>DTI140</t>
  </si>
  <si>
    <t>Prover infraestrutura de servidores de rede e de armazenamento para atendimento de demandas não planejadas ou que necessitam ser atendidas de maneira imediata, e para armazenar cópias de segurança (backup)</t>
  </si>
  <si>
    <t>0037533-51.2023.8.24.0710</t>
  </si>
  <si>
    <r>
      <rPr>
        <b/>
        <sz val="11"/>
        <color rgb="FF000000"/>
        <rFont val="Calibri"/>
        <scheme val="major"/>
      </rPr>
      <t>Resposta em 11/03/2024:</t>
    </r>
    <r>
      <rPr>
        <sz val="11"/>
        <color rgb="FF000000"/>
        <rFont val="Calibri"/>
        <scheme val="major"/>
      </rPr>
      <t xml:space="preserve"> A equipe está reduzida com apenas 2 servidores com conhecimento técnico do objeto e que também são responsáveis por manter toda a operação de infraestrutura de TI. As datas estão sendo ajustadas para priorizar outras contratações mais urgentes. Além do mais, os estudos que estão sendo realizados mostraram-se mais complexos, requerendo a interação com diversos provedores de serviços de nuvem e o retorno costuma demorar. Resposta em 15/07/2024: manutenção das datas.
</t>
    </r>
    <r>
      <rPr>
        <b/>
        <sz val="11"/>
        <color rgb="FF000000"/>
        <rFont val="Calibri"/>
        <scheme val="major"/>
      </rPr>
      <t xml:space="preserve">Email enviado pela DTI em 16/9/2024: </t>
    </r>
    <r>
      <rPr>
        <sz val="11"/>
        <color rgb="FF000000"/>
        <rFont val="Calibri"/>
        <scheme val="major"/>
      </rPr>
      <t>A equipe está reduzida e conduzindo outras contratações simultaneamente, além de possuir muitas atividades operacionais. Considerando que a contratação tem o objetivo de modernizar a infraestrutura, não impactando na continuidade dos serviços, estamos priorizando as contratações mais críticas.</t>
    </r>
  </si>
  <si>
    <t>05/03/2024: E-mail enviado. Resposta em 11/03/2024. Resposta em 15/07/2024.
Email enviado pela DTI em 16/9/2024. Email em 29/10/2024</t>
  </si>
  <si>
    <t>Correção das patologias na base dos pilares do Hall de Entrada do TJSC</t>
  </si>
  <si>
    <t>112.1.5.0</t>
  </si>
  <si>
    <t>Justificativa para alteração PCA (postergado para 2025): atendimento de outras demandas na DMTJ.</t>
  </si>
  <si>
    <t>Aquisição de equipamentos Datacenter</t>
  </si>
  <si>
    <t>DTI231</t>
  </si>
  <si>
    <t>O planejamento dessa aquisição se faz necessária a fim de dar continuidade aos Serviços e minimizar os riscos por indisponibilidade, já que os atuais equipamentos do Core já estão com END OF LIFE previstas para 2027 e que obrigatoriamente teremos que licitar novos equipamentos para o PJSC</t>
  </si>
  <si>
    <t>0077807-23.2024.8.24.0710</t>
  </si>
  <si>
    <t>A equipe está reduzida e as datas foram ajustadas conforme as prioridades das contratações da Unidade Demandante.</t>
  </si>
  <si>
    <t>E-mail recebido em 30/04/2024</t>
  </si>
  <si>
    <t>Projetos para Construção Fórum da Comarca da Capital - Norte da Ilha/Canasvieiras</t>
  </si>
  <si>
    <t>023.6.1.1</t>
  </si>
  <si>
    <t>Projetos para a Construção Fórum da Comarca de Itá</t>
  </si>
  <si>
    <t>048.2.1.1</t>
  </si>
  <si>
    <t>Serviços postais - Correios</t>
  </si>
  <si>
    <t>4286</t>
  </si>
  <si>
    <t>DIE224</t>
  </si>
  <si>
    <t>Seção de Correspondência</t>
  </si>
  <si>
    <t>Serviços postais para atender demandas judiciais</t>
  </si>
  <si>
    <t>0075746-92.2024.8.24.0710</t>
  </si>
  <si>
    <t>73/2024</t>
  </si>
  <si>
    <t>não</t>
  </si>
  <si>
    <t>Serviço continuado de limpeza de vidros e esquadrias externas (Região 01)</t>
  </si>
  <si>
    <t>24112</t>
  </si>
  <si>
    <t>DIE225</t>
  </si>
  <si>
    <t>Necessidade de dar continuidade aos Serviços de limpeza dos vidros e esquadrias externos, nas Unidades e Comarcas da Região 1</t>
  </si>
  <si>
    <t>0115727-31.2024.8.24.0710</t>
  </si>
  <si>
    <t>90001/2025</t>
  </si>
  <si>
    <t>Resposta em 12/12/2024: o não cumprimento do prazo estabelecido no PCA, cabe a este setor justificar que após envio do processo aos integrantes administrativos da Diretoria de Material e Patrimônio para análise do projeto básico (8844996), os autos retornaram para alterar o modelo do documento de Projeto Básico para Termo de Referência, bem como alterações constantes no processo 0034396-32.2021.8.24.0710  - documento 8772693.  Por este motivo foi necessário adequar todo documento ao novo modelo, fato que gerou o atraso no andamento e envio dos autos à Diretoria-Geral Administrativa. 
Ressalto que o processo tramitará nesta data para DGA.</t>
  </si>
  <si>
    <t>E-mail em 05/12/2024. Resposta em 12/12/2024</t>
  </si>
  <si>
    <t>Registro de preços permanente de papel toalha e papel higiênico</t>
  </si>
  <si>
    <t>238338, 412112, 389042</t>
  </si>
  <si>
    <t>DMP006</t>
  </si>
  <si>
    <t>Disponibilizar materiais para higiene dos funcionários e público das Unidades Judiciárias</t>
  </si>
  <si>
    <t>3000 caixas de papel rolão 1300 fardos de papel h 30m 30000 pacotes de papel toalha</t>
  </si>
  <si>
    <t>0116032-15.2024.8.24.0710</t>
  </si>
  <si>
    <t>90165/2024</t>
  </si>
  <si>
    <t>Registro de preços permanente de materiais de limpeza</t>
  </si>
  <si>
    <t>310507, 424175, 307880, 137057, 151014, 398561, 253727, 150224, 229357, 253730</t>
  </si>
  <si>
    <t>DMP007</t>
  </si>
  <si>
    <t>Divisão de Almoxarifado / Divisão Administrativa DIE</t>
  </si>
  <si>
    <t>Permitir a realização das atividades de limpeza das edificações do PJSC</t>
  </si>
  <si>
    <t>agua sanitária 3.500 caixas, desinfetante 30.000 litros, deterg multiuso 4.000 bombonas, pano p/ limpeza 10.000 unidades, vassoura de nylon 1.800 unidades, saco de lixo 50L 1.500 centos, saco de lixo 15L, 4.000 centos, saco de lixo 100L 2.500 centos, pastilha adesiva sanit 12.000 caixas, sabonete líquido 11.000 refis</t>
  </si>
  <si>
    <t>0018519-47.2024.8.24.0710</t>
  </si>
  <si>
    <t>90121/2024</t>
  </si>
  <si>
    <t>Aquisição de solução de montagem rápida para atividades de inteligência</t>
  </si>
  <si>
    <t>NIS/004</t>
  </si>
  <si>
    <t>Ferramenta de suma importância para o aperfeiçoamento e pleno desenvolvimento das atividades de inteligência desenvolvidas no âmbito da Instituição</t>
  </si>
  <si>
    <t>1 unidade</t>
  </si>
  <si>
    <t>Paola</t>
  </si>
  <si>
    <t>PREVISTA</t>
  </si>
  <si>
    <t>NCI</t>
  </si>
  <si>
    <t>Serviço de clipagem</t>
  </si>
  <si>
    <t>10219</t>
  </si>
  <si>
    <t>NCI001</t>
  </si>
  <si>
    <t>NCI e Assessoria de Imprensa</t>
  </si>
  <si>
    <t>Monitoramento de informações nas mídias impressa e eletrônica sobre o PJSC em âmbito regional, estadual e nacional, que serve como suporte ao trabalho desenvolvido pela Assessoria de Imprensa - NCI. Com base no monitoramento se avalia a repercussão da atuação do PJSC na mídia e na sociedade.</t>
  </si>
  <si>
    <t>0013814-06.2024.8.24.0710</t>
  </si>
  <si>
    <t>90135/2024</t>
  </si>
  <si>
    <t>Projetos para a Construção do Fórum da Comarca de Itapiranga</t>
  </si>
  <si>
    <t>052.2.1.1</t>
  </si>
  <si>
    <t>Serviço de Subscrição de licenças e Suporte técnico, manutenção corretiva e consultoria para melhoria dos processos de gestão de Serviços de TI - IBM Control Desk on Cloud -</t>
  </si>
  <si>
    <t>DTI209</t>
  </si>
  <si>
    <t>Manutenção do Portal de Serviços e Central de Atendimento de chamados do PJSC. E sustentação do Portal de Serviços e Central de Atendimento de chamados do PJSC, com possibilidade de consultoria técnica para aprimorar os processos pelos quais os Serviços são prestados.</t>
  </si>
  <si>
    <t>200 licenças nomeadas
200 licenças concorrentes
Suporte: 40 horas / mês
1.800 horas / ano</t>
  </si>
  <si>
    <t>0068034-51.2024.8.24.0710</t>
  </si>
  <si>
    <t>Projetos para a Construção do Fórum da Comarca de Meleiro</t>
  </si>
  <si>
    <t>065.2.1.1</t>
  </si>
  <si>
    <t>Projetos para a Construção do Fórum da Comarca de Papanduva</t>
  </si>
  <si>
    <t>073.2.1.1</t>
  </si>
  <si>
    <t>Aquisição de tonner para impressoras diversas do PJSC</t>
  </si>
  <si>
    <t>465473, 399166,
399166, 399147,
399147, 433927,
368517, 427219,
427221, 427220, 427218, 426542,
417279, 417279, 431169, 431169,
384043, 384043,
431169, 416423, 392039, 286714,
334998, 391904,
391904, 439418,
324301, 444620</t>
  </si>
  <si>
    <t>DTI236</t>
  </si>
  <si>
    <t>DMP/Divisão de Almoxarifado</t>
  </si>
  <si>
    <t>Necessidade com base no consumo de tonners das impressoras do parque tecnológico do PJSC</t>
  </si>
  <si>
    <t>0013518-81.2024.8.24.0710</t>
  </si>
  <si>
    <t>UR informou não ser possível aguardar a finalização dos trâmites do processo de contratação em andamento (SEI n. 0043134-38.2023.8.24.0710), em razão da urgência no atendimento da demanda. Assim, foi indicada a dispensa emergencial (SEI 0013518-81.2024.8.24.0710).</t>
  </si>
  <si>
    <t>Projetos para a Reforma Global e Ampliação do Fórum da Comarca de Lauro Muller</t>
  </si>
  <si>
    <t>061.1.2.1</t>
  </si>
  <si>
    <t>Serviço continuado de design gráfico</t>
  </si>
  <si>
    <t>15032</t>
  </si>
  <si>
    <t>DGP49</t>
  </si>
  <si>
    <t>Assessoria Técnica</t>
  </si>
  <si>
    <t>Necessidade de dar continuidade aos Serviços de design gráfico</t>
  </si>
  <si>
    <t>8 postos</t>
  </si>
  <si>
    <t>0002802-92.2024.8.24.0710</t>
  </si>
  <si>
    <t>agrupado na demanda DGP 51, conforme doc. 8389893</t>
  </si>
  <si>
    <t>15/3/2024: E-mail enviado, sem resposta da UR
9/4/2024: E-mail enviado, sem resposta da UR
9/5: E-mail enviado,sem resposta da UR
24/6: E-mail enviado</t>
  </si>
  <si>
    <t>Serviço continuado de movimentação de mercadorias</t>
  </si>
  <si>
    <t>DGP50</t>
  </si>
  <si>
    <t>Necessidade de dar continuidade aos Serviços de movimentação de cargas</t>
  </si>
  <si>
    <t>60 postos</t>
  </si>
  <si>
    <t>cobrado em 14/3/2024 - sem resposta - reiterado em 9/4/2024- reiterado em 22/4 - reiterado em 11/6</t>
  </si>
  <si>
    <t>Renovação com acréscimo de licenças para a suíte Autodesk AEC Colletion e do do pacote BIM 360 DOCS</t>
  </si>
  <si>
    <t>DTI239</t>
  </si>
  <si>
    <t>DEA - Diretoria de Engenharia</t>
  </si>
  <si>
    <t>Essencial para análise e desenvolvimento dos projetos na área de Engenharia e Arquitetura</t>
  </si>
  <si>
    <t>Autodesk AEC: Renovação (10 ) + Aquisição (+10) para 3 anos
BIM 360: Renovação (40) para 3 anos</t>
  </si>
  <si>
    <t xml:space="preserve">em conversa com Gallileu, 14/10/2024, informou que o contrato 94/2021 foi prorrogado até 2026. Estão aguardando DTI enviar OS para validar a prorrogação. Processo 0032520-37.2024.8.24.0710. E-mail recebi em 25/10/24: Informo que a contratação DTI239 - "Renovação com acréscimo de licenças para a suíte Autodesk AEC Colletion e do do pacote  BIM 360 DOCS" - foi CANCELADA no PCTI 2024. Em conversa com o servidor da DEA, Gallileu Olegário Neto, no dia 25/10/24, foi-nos informado sobre a renovação do contrato 094/2021, dessa forma não há mais necessidade na continuidade da presente contratação. </t>
  </si>
  <si>
    <t>Reforma Global e Ampliação do Fórum da Comarca de Taió</t>
  </si>
  <si>
    <t>100.1.1.0</t>
  </si>
  <si>
    <t>0008395-05.2024.8.24.0710</t>
  </si>
  <si>
    <t>90057/2024</t>
  </si>
  <si>
    <t>ASPLAN</t>
  </si>
  <si>
    <t>Serviço de consultoria em inovação - ACATE</t>
  </si>
  <si>
    <t>4837</t>
  </si>
  <si>
    <t>ASPLAN/NUI</t>
  </si>
  <si>
    <t>A busca por soluções inovadoras para problemas específicos por meio da edição e seleção de desafios em um hub de inovação, ajudando ainda a promover a colaboração entre diferentes empresas e indivíduos, criando um ambiente propício para o compartilhamento de ideias e conhecimentos.</t>
  </si>
  <si>
    <t>0026467-40.2024.8.24.0710</t>
  </si>
  <si>
    <t>Doc. 8386132 - informando nova data limite para contratação. (Fabiana 11/07/2024) Enviado email cobrança em 25/3/2024; enviado novo email de cobrança em 16/4/2024. Em resposta (16/4/2024): Prezada Mariana, Informamos que estamos em tratativas com a alta gestão para refinamento da estratégia de inovação. Assim que tivermos as definições necessárias, entraremos em contato, inclusive para adequação do cronograma, se necessário. Agradecemos a atenção e permanecemos à disposição para eventuais esclarecimentos. Atenciosamente, Anna Claudia Krüger</t>
  </si>
  <si>
    <t>Revitalização das áreas e jardins, localizados na parte frontal do prédio do Tribunal de Justiça de Santa Catarina</t>
  </si>
  <si>
    <t>112.0.10.0</t>
  </si>
  <si>
    <t>Demanda solicitada pela Presidência do TJSC, com vistas à revitalização da área frontal do prédio e atendimento ao processo 0019885-92.2022.8.24.0710</t>
  </si>
  <si>
    <t>0049550-22.2023.8.24.0710</t>
  </si>
  <si>
    <t>6/2024</t>
  </si>
  <si>
    <t>Construção do Fórum da Comarca de Curitibanos</t>
  </si>
  <si>
    <t>032.2.1.0</t>
  </si>
  <si>
    <t>Serviço de especialistas em inovação com expertise em capacitar laboratoristas em inovação</t>
  </si>
  <si>
    <t>4846</t>
  </si>
  <si>
    <t>A contratação é essencial para a disseminação da cultura da inovação e do compartilhamento de problemas, ideias e soluções, nas diversas unidades administrativas e judiciais do PJSC</t>
  </si>
  <si>
    <t>Email 02/04/2024 - Informamos que estamos em tratativas com a alta gestão para refinamento da estratégia de inovação. Assim que tivermos as definições necessárias, entraremos em contato, inclusive para adequação do cronograma. Email 31/5/2024 - Informo que a contratação da demanda (Serviço de especialistas em inovação com expertise em capacitar laboratoristas em inovação) está sob análise e provavelmente haverá alteração de datas.
Tão logo, tenhamos definição da demanda com as datas, faremos contato. Email 03/10/2024 - Em atenção à solicitação abaixo, solicita-se por gentileza o cancelamento da referida demanda para este ano, ou seja, "Serviço de especialistas em inovação com expertise em capacitar laboratoristas em inovação".</t>
  </si>
  <si>
    <t>02/02/2024 - 06/03/2024 - 02/04/2024 - 29/04/2024 -31/5/2024 -02/07/2024 - 01/08/2024 - 03/09/2024 -01/10/2024</t>
  </si>
  <si>
    <t>Reforma Global e Ampliação do Fórum da Comarca de Brusque</t>
  </si>
  <si>
    <t>015.1.1.0</t>
  </si>
  <si>
    <t>Serviço continuado de manutenção preventiva e corretiva nos elevadores do novo Fórum da Comarca de Garuva</t>
  </si>
  <si>
    <t>200.3.63.13</t>
  </si>
  <si>
    <t>02/07 - email: o envio do material depende da conclusão da instalação dos elevadores (obra de construção do novo fórum em andamento). ---- 02/10/2024 - Manut. elevadores Garuva - Pode ser excluído do PCA, pois a obra será concluída somente em 2025. A demanda já foi incluída no PCA 2025.                       17/12/2024 O fórum de Garuva foi inaugurado na semana.
Dessa forma, oi encaminhada à Secretaria do foro pedido para que elabore RC para contratação dos serviços de manutenção, em razão de o valor ficar abaixo do limite legal para contratações por dispensa de licitação.
Dessa forma, a demanda pode ser excluída do PCA 2024, uma vez que o processo será encaminhado à SAD somente em janeiro de 2025</t>
  </si>
  <si>
    <t>02/07/2024 -01/10/2024</t>
  </si>
  <si>
    <t>Construção do Fórum da Comarca de Garopaba</t>
  </si>
  <si>
    <t>037.2.1.0</t>
  </si>
  <si>
    <t>Reforma Global e Ampliação do Fórum da Comarca de Palmitos</t>
  </si>
  <si>
    <t>072.1.2.0</t>
  </si>
  <si>
    <t>Serviço continuado de manutenção preventiva e corretiva nos elevadores do novo Fórum da Comarca de Herval do Oeste</t>
  </si>
  <si>
    <t>200.3.63.15</t>
  </si>
  <si>
    <t>contratada por dispensa de licitação - contrato n. 29/2024 (0011066-98.2024.8.24.0710). Após, irão contrtatar por aditivo a outro contrato.</t>
  </si>
  <si>
    <t>05/12/2023: Datas mantidas. E-mail em 03/05/2024. Resposta em 07/05/2024</t>
  </si>
  <si>
    <t>Serviço continuado de manutenção preventiva e corretiva nos elevadores do novo Fórum de Família da Comarca de Balneário Camboriú</t>
  </si>
  <si>
    <t>200.3.63.16</t>
  </si>
  <si>
    <t>cancelada</t>
  </si>
  <si>
    <t>A demanda pode ser excluída do PCA 2024, uma vez que depende da conclusão das obras de reforma global do fórum. As obras se encontram paralizadas (contrato rescindido), com previsão de retomada somente em 2025, após nova contratação.</t>
  </si>
  <si>
    <t>Construção do Fórum da Comarca de Urussanga</t>
  </si>
  <si>
    <t>108.2.1.0</t>
  </si>
  <si>
    <t>Serviço continuado de manutenção preventiva e corretiva no sistema climatização do novo Fórum da Comarca de Garuva</t>
  </si>
  <si>
    <t>200.3.62.17</t>
  </si>
  <si>
    <t>A demanda 200.3.62.17 pode ser excluída do PCA 2024, uma vez que será aditada no novo contrato, cujo material já foi encaminhado à licitação (SEI n. 0054745-85.2023.8.24.0710).</t>
  </si>
  <si>
    <t>Serviço continuado de manutenção preventiva e corretiva no sistema de climatização do novo Fórum da Comarca de Imbituba</t>
  </si>
  <si>
    <t>200.3.62.18</t>
  </si>
  <si>
    <t>Resposta em 18/07/2024: será incluído, na forma de aditivo contratual, no contrato vindouro da região SUL (em contratação). Pode ser excluído do PCA 2024.</t>
  </si>
  <si>
    <t>E-mail em 03/07/2024. Resposta em 18/07/2024.</t>
  </si>
  <si>
    <t>Reforma Parcial - PCI do Fórum da Comarca de Ibirama</t>
  </si>
  <si>
    <t>042.1.4.0</t>
  </si>
  <si>
    <t>Serviço continuado de manutenção preventiva e corretiva no sistema de climatização do Fórum da Comarca de Herval do Oeste</t>
  </si>
  <si>
    <t>200.3.62.11</t>
  </si>
  <si>
    <t>E-mail enviado em 26/4: " excluir do PCA, pois serviço será aditado ao contrato vigente de mesma natureza."</t>
  </si>
  <si>
    <t>15/3/2024: E-mail enviado, sem resposta da UR
9/4/2024: E-mail enviado, sem resposta da UR</t>
  </si>
  <si>
    <t>Reforma Parcial - PCI do Fórum da Comarca de Itajaí</t>
  </si>
  <si>
    <t>050.1.3.0</t>
  </si>
  <si>
    <t>Serviço continuado de levantamento topográfico e sondagem</t>
  </si>
  <si>
    <t>200.3.64.1</t>
  </si>
  <si>
    <t>Serviços necessários à elaboração dos projetos da futura obra</t>
  </si>
  <si>
    <t>E-mail enviado em 26/4: "em elaboração com profissional que está com outras demandas mais prioritárias. Material aguardando na "fila"."
15/10/2024: Agrupada em nova demanda que tramitará no SEI 0111208-13.2024.8.24.0710</t>
  </si>
  <si>
    <t>15/3/2024: E-mail enviado, sem resposta da UR
9/4/2024: E-mail enviado.</t>
  </si>
  <si>
    <t>Projetos para a Reforma Global e Ampliação do Fórum da Comarca de Santa Cecília</t>
  </si>
  <si>
    <t>085.2.1.1</t>
  </si>
  <si>
    <t>Justificativa DEA 10/04/2024: reprogramado em razão de outras demandas
15/10/2024: Agrupada em nova demanda que tramitará no SEI 0111208-13.2024.8.24.0710</t>
  </si>
  <si>
    <t>Construção do Fórum da Comarca de Sombrio</t>
  </si>
  <si>
    <t>099.2.1.0</t>
  </si>
  <si>
    <t>0033865-38.2024.8.24.0710</t>
  </si>
  <si>
    <t>90101/2024</t>
  </si>
  <si>
    <t>Serviços de Manutenção do Sistema de Climatização do Fórum da Comarca de Chapecó</t>
  </si>
  <si>
    <t>200.3.62.59</t>
  </si>
  <si>
    <t>Fim da vigência do contrato n. 62/2019. A execução de manutenção preventiva mensal e corretiva visa atender ao que determina a Portaria nº 3523 do Ministério da Saúde, e resoluções da Agência Nacional de Vigilância Sanitária, assim como atender à exigência técnica de possuir um responsável técnico pelos Serviços de manutenção</t>
  </si>
  <si>
    <t>E-mail enviado em 26/4: "material em andamento, todavia concorrendo com outras demandas no setor."
E-mail enviado em 25/6/2024: "Pode ser excluído do PCA, pois a demanda foi inserida na contratação de manutenção regionalizada (em licitação)."
E-mail enviado em 12/8: "A demanda 200.3.62.59 pode ser excluída do PCA 2024, uma vez que será aditada no novo contrato, cujo material já foi encaminhado à licitação (SEI n. 0054745-85.2023.8.24.0710)."</t>
  </si>
  <si>
    <t>15/3/2024: E-mail enviado, sem resposta da UR
9/4/2024: E-mail enviado.
24/6: E-mail enviado
8/8: E-mail enviado</t>
  </si>
  <si>
    <t>Serviços de Manutenção do Sistema de Climatização do Fórum da Comarca de Joinville</t>
  </si>
  <si>
    <t>200.3.62.60</t>
  </si>
  <si>
    <t>Fim da vigência do contrato n. 61/2019. A execução de manutenção preventiva mensal e corretiva visa atender ao que determina a Portaria nº 3523 do Ministério da Saúde, e resoluções da Agência Nacional de Vigilância Sanitária, assim como atender à exigência técnica de possuir um responsável técnico pelos Serviços de manutenção</t>
  </si>
  <si>
    <t>Justificativa: em elaboração, todavia está previsto para seguir em material único com os projetos ID 200.3.62.59 e ID 200.3.62.61. Será necessária prorrogação, em caráter excepcional do contrato vigente. E-mail de 05/06/2024 - Manut. Sist climat Joinville - excluir do PCA, pois está sendo tratado na contratação regionalizada (SEI 0054745-85.2023.8.24.0710).</t>
  </si>
  <si>
    <t>05/12/2023 - 10/01/2024 - 2/2/2024 - 29/04/2024 - 31/5/2024</t>
  </si>
  <si>
    <t>Serviços de Manutenção das Plataformas Elevatórias PJSC</t>
  </si>
  <si>
    <t>200.3.63.50</t>
  </si>
  <si>
    <t>Fim da vigência do contrato n. 94/2019. A execução de manutenções preventivas e corretivas em elevadores ou plataformas elevatórias é fundamental para que estes possam ser colocados adequadamente em funcionamento, uma vez que os equipamentos necessitam de inspeções periódicas de maneira a operarem em totais condições de segurança. Além disso, em função do uso, algumas peças e componentes sofrem desgaste natural, o que gera a necessidade de manutenções corretivas.</t>
  </si>
  <si>
    <t>0051150-78.2023.8.24.0710</t>
  </si>
  <si>
    <t>90026/2024</t>
  </si>
  <si>
    <t>Serviços de Manutenção de Climatização dos equipamentos individuais PJSC</t>
  </si>
  <si>
    <t>200.3.62.61</t>
  </si>
  <si>
    <t>Fim da vigência dos contratos n. 160/2019 e 163/2019. A execução de manutenção preventiva mensal e corretiva visa atender ao que determina a Portaria nº 3523 do Ministério da Saúde, e resoluções da Agência Nacional de Vigilância Sanitária, assim como atender à exigência técnica de possuir um responsável técnico pelos Serviços de manutenção</t>
  </si>
  <si>
    <t>0054745-85.2023.8.24.0710</t>
  </si>
  <si>
    <t>90109/2024</t>
  </si>
  <si>
    <t>Resposta em 18/07/2024: licitação em andamento.</t>
  </si>
  <si>
    <t>Ampliação da rede sprinkler Arquivo Central - Aririú Palhoça</t>
  </si>
  <si>
    <t>2011</t>
  </si>
  <si>
    <t>112.4.2.0</t>
  </si>
  <si>
    <t>Aquisição de equipamentos de climatização do tipo split</t>
  </si>
  <si>
    <t>200.3.30.5</t>
  </si>
  <si>
    <t>Atualização contínua dos equipamentos em razão do fim de vida útil, bem como atendimento ao cronograma de substituição de equipamentos de climatização do tipo janeleiro por splits</t>
  </si>
  <si>
    <t>0021794-04.2024.8.24.0710</t>
  </si>
  <si>
    <t>90088/2024</t>
  </si>
  <si>
    <t>02/02/2024 - 6/3/2024 - 02/04/2024 - 29/04/2024 - 31/5/2024</t>
  </si>
  <si>
    <t>Serviços de Manutenção de Climatização de equipamentos splits Torre I</t>
  </si>
  <si>
    <t>200.3.62.62</t>
  </si>
  <si>
    <t>Substituição parcial do contrato 17/2019. A torre I do TJSC é climatizada por diversos equipamentos de climatização do tipo split e estes necessitam de Serviços de manutenção preventiva e corretiva para se manterem operando dentro da normalidade e atendendo adequadamente servidores, funcionários e usuários da edificação.
Além disso, a execução de manutenções preventivas e corretivas em sistemas de climatização é exigida por leis e resoluções nacionais.</t>
  </si>
  <si>
    <t>90175/2024</t>
  </si>
  <si>
    <t>Justificativa: material em andamento, todavia concorrendo com outras demandas no setor. e-mail de 26.04.24 * Em razão da substituição dos equipamentos por sistema de climatização do tipo VRF (obra em andamento), foi prorrogado excepcionalmente o contrato 17/2019 até 2025. Portanto, a demanda em tela pode ser excluída do PCA 2024. e-mail de 25.06.2024.
21/11/2024 - no que tange ao pedido de exclusão da demanda 200.3.62.62 no PCA 2024, informa-se que também houve equívoco ao solicitar o cancelamento da demanda pois, embora o novo sistema de climatização (contrato em andamento) tenha como propósito substituir os equipamentos de climatização (cuja manutenção se dá pelo contrato 17/2019), alguns equipamentos permanecerão ativos, razão pela qual há necessidade da contratação em tela. Por economia processual, sugere-se que seja mantido o ID já previsto no PCA, sem necessidade de solicitar inclusão de "nova demanda".</t>
  </si>
  <si>
    <t>Reforma Global e Ampliação Porto do Fórum da Comarca de Porto União</t>
  </si>
  <si>
    <t>078.1.1.0</t>
  </si>
  <si>
    <t>Serviços de Manutenção do sistema de segurança para o Arquivo Central</t>
  </si>
  <si>
    <t>200.3.23.2</t>
  </si>
  <si>
    <t>Substituição contrato 28/2019. A Edificação do Arquivo Central do TJSC abriga uma grande quantidade de documentos importantes do Poder Judiciário Catarinense e neste sentido, foram instalados diversos sistemas de segurança, os quais, para operarem de maneira adequada, necessitam estar em bom estado de conservação e funcionamento, aspecto que só pode ser garantido, a partir de Serviço continuado de manutenção preventiva e corretiva.</t>
  </si>
  <si>
    <t>0048136-86.2023.8.24.0710</t>
  </si>
  <si>
    <t>90069/2024</t>
  </si>
  <si>
    <t>atraso no processo de orçamentação, o qual se deu pelas seguintes razões:
1. Aumento significativo e não esperado de reformas gerenciadas pela DMTJ;
2. Início do contrato 066/2023, que trata da instalação do novo sistema de ar-condicionado para a torre I do TJSC;
3. Necessidade de realizar treinamentos internos em função da substituição de alguns colaboradores terceirizados;
4. Alguns afastamentos, ocorridos ao longo dos últimos meses, para tratamento de saúde.
17/4/2024 - demandas acumuladas na DMCO</t>
  </si>
  <si>
    <t>14/02/2024; 9/4/2024</t>
  </si>
  <si>
    <t>Contratação de empresa especializada na prestação, de forma contínua, de serviços de copeiragem, marcenaria, movimentação de mercadorias e design gráfico, a serem executados nas dependências dos prédios do Poder Judiciário do Estado de Santa Catarina, para execução em regime de empreitada por preço global, compreendendo inclusive, o fornecimento de uniformes, equipamentos de proteção individual e ferramentas necessários à execução dos serviços.</t>
  </si>
  <si>
    <t>DGP51</t>
  </si>
  <si>
    <t>Necessidade de dar continuidade aos Serviços de marcenaria</t>
  </si>
  <si>
    <t>4 postos</t>
  </si>
  <si>
    <t>alterado conforme DOD - doc. 8389893 - 26/11/2024 - Informo que os contratos referentes aos postos terceirizados elencados no DGP51 - copeiragem, movimentação de mercadorias e design gráfico - foram prorrogados até 31-7-2025.</t>
  </si>
  <si>
    <t>31/05/2024 - 01/08/2024 - 26/09/2024 - 5/11/2024</t>
  </si>
  <si>
    <t>Serviço continuado de gestão de consignados</t>
  </si>
  <si>
    <t>DGP52</t>
  </si>
  <si>
    <t>Necessidade de dar continuidade aos Serviços de gestão de consignados</t>
  </si>
  <si>
    <t>ANULADA</t>
  </si>
  <si>
    <t>15/3: E-mail enviado, sem resposta da UR
9/4: E-mail enviado, sem resposta da UR
9/5: E-mail enviado,sem resposta da UR
24/6: E-mail enviado, sem resposta da UR
8/8: E-mail enviado, sem resposta da UR</t>
  </si>
  <si>
    <t>Serviço continuado de avaliação e manutenção preventiva dos sistemas de segurança contra incêndio e pânico</t>
  </si>
  <si>
    <t>200.3.15.4</t>
  </si>
  <si>
    <t>Manter os sistemas das edificações em pleno funcionamento e cumprir as exigências normativas do CBMSC para garantir a regularidade das edificações do Poder Judiciário</t>
  </si>
  <si>
    <t>0008398-57.2024.8.24.0710</t>
  </si>
  <si>
    <t>90072/2024</t>
  </si>
  <si>
    <t>05/03/2024: E-mail enviado. Resposta em 27/03/2024: alteração de datas. Justificativa: a SOC/DPRO está trabalhando no material (elaboração de planilha orçamentária) para encaminhamento no prazo previsto, todavia a alteração de prazo é para possível atraso que possa ocorrer. Email enviado em 22.04.2024. Resposta em 23.04.2024: Datas mantidas. Em 31/05/2024: Edital e contrato elaborados/ OK da UR/ PRO retornou na data de hoje</t>
  </si>
  <si>
    <t>Concessão de uso remunerado de espaço situado nas dependências do Fórum da Comarca de Itajaí para a exploração dos serviços de lanchonete</t>
  </si>
  <si>
    <t>DMP011</t>
  </si>
  <si>
    <t>Comarca de Itajaí</t>
  </si>
  <si>
    <t>Conforme deliberação em reunião dos magistrados da Comarca de Itajaí, e também em razão de o fornecimento de lanches e refeições no próprio local de trabalho evitar que haja necessidade do colaborador se deslocar, melhor aproveitando o tempo e contribuindo para a produtividade na prestação de do serviço.</t>
  </si>
  <si>
    <t>0003115-53.2024.8.24.0710</t>
  </si>
  <si>
    <t>2024/90045</t>
  </si>
  <si>
    <t>Serviços continuados de treinamento de hardware e software, bem como de serviços continuados de suporte técnico das catracas de acesso, tipo pedestal, urna acoplada, e do software integrado de controle e registro de acesso de pessoas. - TELEMÁTICA SISTEMAS INTELIGENTES LTDA.</t>
  </si>
  <si>
    <t>DDI157</t>
  </si>
  <si>
    <t>Permitir o suporte técnico que abranja manutenções preventivas, corretivas e emergenciais das catracas de acesso, bem assim manutenções corretivas do software integrado de controle e registro de acesso de pessoas, para garantir a efetiva utilização dos equipamentos e o consequente monitoramento de acesso aos prédios</t>
  </si>
  <si>
    <t>0017929-70.2024.8.24.0710</t>
  </si>
  <si>
    <t>34/2024</t>
  </si>
  <si>
    <t>email enviado em 25/03/2024 à dgdm.atendimento@tjsc.jus.br - cobrei em 29/4/2024 da Flavia no Teams 31/5/2024 ASSESSORIA DMP em 31/5/2024 por teams</t>
  </si>
  <si>
    <t>Serviço de Consultoria em projetos de inovação</t>
  </si>
  <si>
    <t>4850</t>
  </si>
  <si>
    <t>Consultoria, mentoria, viabilidade, auxílio na identificação de novas e melhores possibilidades de avanço ao PJSC, além de amplitude da visão de negócio.</t>
  </si>
  <si>
    <t>não haverá tempo hábil à deflagração de processos licitatórios ainda neste ano no âmbito desta Assessoria de Planejamento – Asplan. e-mail de 8.11.2024</t>
  </si>
  <si>
    <t>AJU</t>
  </si>
  <si>
    <t>Aquisição de 54 (cinquenta e quatro) licenças da Plataforma Alura, visando a oferta de 8 (oito) cursos, pelo período de 12 meses, as quais constam do Plano de Capacitação de TI 2023/2024, aprovado pelo Comitê de Governança de Tecnologia da Informação e Comunicação (CGovTI) do Tribunal de Justiça do Estado de Santa Catarina (TJSC).</t>
  </si>
  <si>
    <t>21172</t>
  </si>
  <si>
    <t>AJU18/2023</t>
  </si>
  <si>
    <t>Divisão Administrativa</t>
  </si>
  <si>
    <t>As atividades de capacitação desenvolvidas pela Academia Judicial propiciam o alinhamento de sua missão de “Desenvolver permanentemente conhecimentos, habilidades e atitudes de magistrados, servidores e colaboradores do Poder Judiciário de Santa Catarina” com o objetivo estratégico institucional do Poder Judiciário de Santa Catarina. A aquisição das licenças para participação de servidores nos cursos vai ao encontro do apresentado pela Diretoria de Tecnologia da Informação (DTI) que, em seu Plano de Capacitação de TI 2023 /2024, aprovado pelo Comitê de Governança de Tecnologia da Informação e Comunicação (CGovTI) do Tribunal de Justiça do Estado de Santa Catarina (TJSC) (disponível em https://www.tjsc.jus.br/web/tecnologia-da-informacao/plano-de-capacitacoes), planejou a realização de 40 cursos para capacitação dos seus colaboradores, sendo que desse total, 8 (oito) são candidatos à execução por meio da plataforma digital de ensino Alura, conforme requerido no Processo n. 0045428-63.2023.8.24.0710.</t>
  </si>
  <si>
    <t>0055363-30.2023.8.24.0710</t>
  </si>
  <si>
    <t>82/2024</t>
  </si>
  <si>
    <t>Serviço continuado de Telefonia Fixa Comutada (STFC) de todo o Poder Judiciário de Santa Catarina.</t>
  </si>
  <si>
    <t>26263</t>
  </si>
  <si>
    <t>DTI242</t>
  </si>
  <si>
    <t>DTI - Divisão de Redes de Comunicação</t>
  </si>
  <si>
    <t>Continuidade de serviço de telefonia fixa comutada operante em todo o Poder Judiciário de Santa Catarina.</t>
  </si>
  <si>
    <t>Para atendimento de todo Estado, em todas as unidades do Poder Judiciário</t>
  </si>
  <si>
    <t>R$ 1.500.000,00 (hum milhão e quinhentos mil reais)</t>
  </si>
  <si>
    <t>0055824-02.2023.8.24.0710</t>
  </si>
  <si>
    <t>90092/2024</t>
  </si>
  <si>
    <t>O contrato atual de telefonia fixa comutada, de número 52/2022 com vigência até 11/12/2023 não pode ser prorrogado devido a imperfeição material na sua confecção, detectada em conjunto pela DMP e DTI, somente perto de sua renovação, haja vista que a empresa OI apenas apresentou as faturas de pagamento do ano inteiro cumuladas em um curto espaço de tempo para sua análise, quais sejam em setembro referentes aos meses 2, 3 e 4; e outubro referentes aos meses 5, 6, 7 e 8 de 2023. Ocorreu um erro na formulação da proposta não detectada pela equipe da DTI nem pela empresa vencedora e concorrente à época, o que levou a uma precificação equivocada da empresa vencedora, faltando orçamento para arcar com as despesas do atual contrato. Portanto, e tendo em vista sugestão técnico jurídica da DMP, faz-se necessário uma contratação emergencial de 6 meses, tempo hábil e necessário para que a equipe técnica produza novo processo licitatório, porém sem interromper os serviços de telefonia fixa essencial ao Poder Judiciário Catarinense. Por fim, pondera-se que os serviços de telefonia fixa comutada, em Santa Catarina, atualmente são prestados somente pelas operadoras OI e UNIFIQUE, empresas estas que participaram da última licitação, sendo que, o quadro no Estado não se modificou, motivo pelo qual, somente é possível obtermos orçamento destas duas operadoras. No mais, uma ampla pesquisa no banco de preços poderia não traduzir a realidade tecnológica, haja vista o dimensionamento estar relacionado ao fluxo de cada órgão/instituição. Conforme email de 18/3/2024 (Taciana): - Ocorreu atraso no envio dos orçamentos pelos fornecedores e será feita uma nova RC emergencial.</t>
  </si>
  <si>
    <t>Aquisição de estantes de aço para armazenar o acervo de obras bibliográficas da Biblioteca Desembargador Marcílio Medeiros</t>
  </si>
  <si>
    <t>DDI158</t>
  </si>
  <si>
    <t>DDI/DPI - Divisão de Pesquisa e Informação</t>
  </si>
  <si>
    <t>Dentre as atribuições das bibliotecas, tem-se a de proteção do patrimônio bibliográfico e disseminação da informação por meio do acesso ao conhecimento produzido e acumulado ao longo do tempo. Para tanto, deve oferecer um espaço físico adequado e manter seu acervo armazenado de forma a favorecer a busca e possibilitar o aprendizado, o estudo e a troca de informações.
No caso concreto, trata-se de uma biblioteca judiciária, a qual deve ser um repositório de seus respectivos acervos, visando a preservação de documentos relevantes para a memória institucional. Considerando o projeto de reforma da referida Biblioteca, bem assim o fato de que grande parte das atuais estantes foram adquiridas nas décadas de 70 e 90 e, por isso, apresentam danos aparentes e sua estrutura física ficou comprometida com o decorrer dos anos devido às várias mudanças de local, faz-se necessária a pretendida aquisição para viabilizar melhor suporte a essa importante atividade de apoio aos magistrados e servidores do Poder Judiciário catarinense, além de preservar o patrimônio documental que compõe o rico acervo da Biblioteca Desembargador Marcílio Medeiros.</t>
  </si>
  <si>
    <t>0053220-68.2023.8.24.0710</t>
  </si>
  <si>
    <t>90020/2024</t>
  </si>
  <si>
    <t>Está em curso um projeto de reforma da Biblioteca Desembargador Marcílio Medeiros, cuja execução será iniciada no corrente mês. Em razão de algumas indefinições acerca da climatização do local, mas especificamente a retirada/manutenção dos dutos de ar existentes, o que impacta diretamente na altura limite das estantes objeto desta demanda, ficou comprometido o envio do projeto básico no prazo estipulado. Assim, faz-se necessária a inclusão desta demanda no PCA de 2024 para adequar a estrutura do setor.</t>
  </si>
  <si>
    <t>Serviço de ferramentas de inovação</t>
  </si>
  <si>
    <t>4843</t>
  </si>
  <si>
    <t>A contratação de ferramentas são essenciais para brainstorming como técnica de geração de ideias, além de possibilitar a validação de projetos por meio de técnicas de prototipagem que auxiliam de maneira objetiva e singular o dispêndio equivocado de orçamento público em projetos vultuosos.</t>
  </si>
  <si>
    <t>Aquisição de baterias para os nobreaks da sala cofre.</t>
  </si>
  <si>
    <t>DTI199</t>
  </si>
  <si>
    <t>Substituição das baterias atuais que funcionam nos nobreaks da sala cofre que irão completar 5 anos no final de 2023, chegando ao fim de vida útil.</t>
  </si>
  <si>
    <t>0008634-09.2024.8.24.0710</t>
  </si>
  <si>
    <t>90047/2024</t>
  </si>
  <si>
    <t>Serviço continuado de manutenção preventiva e corretiva nos elevadores do novo Fórum da Comarca de São Lourenço do Oeste</t>
  </si>
  <si>
    <t>200.3.63.11</t>
  </si>
  <si>
    <t>Serviço continuado de manutenção preventiva e corretiva no sistema de climatização do Fórum da Comarca de São Lourenço do Oeste</t>
  </si>
  <si>
    <t>200.3.62.20</t>
  </si>
  <si>
    <t>Pode ser excluído do PCA, pois a obra será concluída somente em 2025. A demanda já foi incluída no PCA 2025. E-MAIL DE 2/10/2024</t>
  </si>
  <si>
    <t>Serviço continuado de manutenção em subestações de energia</t>
  </si>
  <si>
    <t>21687</t>
  </si>
  <si>
    <t>200.3.36.2</t>
  </si>
  <si>
    <t>Fim da vigência do contrato n. 76/2018. Necessidade de continuidade do Serviço de manutenção se justifica na medida em que as subestações de energia são responsáveis pela adequação dos níveis de tensão ao uso. A manutenção continuada visa garantir o bom funcionamento, a segurança e a continuidade no fornecimento de energia. Além de que a matéria é fiscalizada pelo CREA, o qual exige apresentação anual de ART das manutenções.</t>
  </si>
  <si>
    <t>0017813-98.2023.8.24.0710</t>
  </si>
  <si>
    <t>90051/2024</t>
  </si>
  <si>
    <t>Prestação de serviços de consultoria técnica especializada em periódico científico jurídico e atualização contínua das indexações/base de dados da Revista do CEJUR/TJSC: Prestação Jurisdicional (ISSN: 2319-0884)</t>
  </si>
  <si>
    <t>AJU 01/2024</t>
  </si>
  <si>
    <t>Seção de Custeio/Divisão Administrativa</t>
  </si>
  <si>
    <t>(...) Assim, os serviços de qualificação e indexação da Revista do CEJUR/TJSC têm possibilitado: a) aumento de sua abrangência (nacional e internacional); b) demanda por publicações com alto rigor científico; c) exogenia (percentagem de autores/coautores, membros do Conselho editorial e do Corpo de Pareceristas pertencentes a unidades da federação distinta a da Instituição responsável pelo periódico); d) indicativos de qualidade para obtenção da classificação do Qualis; e) submissão em bases internacionais; e f) oferecimento de espaço apto e especializado para receber as publicações segundo padrões de exigência mais complexos.</t>
  </si>
  <si>
    <t>0033297-22.2024.8.24.0710</t>
  </si>
  <si>
    <t>50/2024</t>
  </si>
  <si>
    <t>justificativa encontra-se nos autos. Doc. n 8400470</t>
  </si>
  <si>
    <t>Serviço continuado de certificação digital de pessoa física, magistrados e servidores</t>
  </si>
  <si>
    <t>DTI243</t>
  </si>
  <si>
    <t>DSGA -Divisão de Suporte e Gestão de Ativos de TI/DTI</t>
  </si>
  <si>
    <t>Continuidade de serviço para permitir aos magistrados e servidores acesso aos sistemas internos e externos, bem como a emissão e verificação de veracidade dos documentos emitidos pelo PJSC, dentre outros atos judiciais.</t>
  </si>
  <si>
    <t>0004487-37.2024.8.24.0710</t>
  </si>
  <si>
    <t>90032/2024</t>
  </si>
  <si>
    <t>Locação de espaço para alocar 1ª Vara da Comarca de Santo Amaro da Imperatriz</t>
  </si>
  <si>
    <t>DMP012</t>
  </si>
  <si>
    <t>Direção do Foro</t>
  </si>
  <si>
    <t>Necessidade de locação de espaço para alocar a 1ª Vara Civel da Comarca em virtude da precariedade do espaço aonde está instada.</t>
  </si>
  <si>
    <t>48 meses</t>
  </si>
  <si>
    <t>30/05/2024 (doc. 8128630)</t>
  </si>
  <si>
    <t>0008302-42.2024.8.24.0710</t>
  </si>
  <si>
    <t>22/2024</t>
  </si>
  <si>
    <t>Justificativa para a inclusão após a elaboração do PCA:Na época da elaboração do PCA 2024 ainda não havia a autorização para a presente contratação, que foi precedida de chamamento público encerrada no ano de 2023. Descrição detalhada da demanda: Necessidade de locação de espaço para alocar a 1ª Vara Cível da Comarca em virtude da precariedade do espaço aonde está instalada atualmente, como infiltrações diversas; problemas no único elevador constantemente, garagem insalubres;</t>
  </si>
  <si>
    <t>Diretoria de Gestão Documental e Memória</t>
  </si>
  <si>
    <t>Contratação de serviços continuados de veiculação de publicações de atos administrativos do Poder Judiciário do Estado de Santa Catarina em portal de publicidade legal</t>
  </si>
  <si>
    <t>DGDM159</t>
  </si>
  <si>
    <t>Divisão de Elaboração Normativa</t>
  </si>
  <si>
    <t>Como cediço, a administração pública, na realização de suas atividades, segue determinados preceitos gerais que orientam suas atividades.
O caput do art. 37 da Constituição da República lista os princípios essenciais que devem nortear as atividades desenvolvidas pela administração pública, quais sejam: legalidade, impessoalidade, moralidade, publicidade e eficiência.
Destaca-se, neste documento, o princípio da publicidade, que tem por objetivo divulgar e dar amplo conhecimento à população das ações realizadas pela administração pública com foco no interesse social.
O aludido princípio serve como instrumento de transparência e oportuniza a realização de controle dos atos administrativos, contribuindo para a efetivação dos demais princípios, notadamente o da moralidade e o da impessoalidade.
Nessa linha intelectiva pode-se dizer que uma das modalidades de dar efetividade ao princípio da publicidade é a publicação dos atos administrativos em diários oficiais e em periódicos de ampla circulação.
Quanto ao Poder Judiciário, a Constituição determina, em seu art. 93, inc. IX, regra específica referente à publicidade de seus atos.
A Lei de Licitações e Contratos Administrativos (Lei n. 14.133/2021) também destaca a necessidade de cumprimento do princípio da publicidade, consoante disposto no art. 5º. E tal não se resume à publicação dos atos, mas viabilizar o amplo acesso dos interessados aos processos e atos que formam a licitação, pois a participação no certame está condicionada ao conhecimento prévio de sua existência.
Desse modo, o anúncio do início do procedimento licitatório e das informações necessárias para a participação dos interessados cumpre papel fundamental nas licitações.
Alinhamento com planejamento estratégico: Aprimorar a prestação jurisdicional pela otimização da organização judiciária e da força de trabalho, sobretudo por meio dos avanços proporcionados pelos serviços digitais</t>
  </si>
  <si>
    <t>2050cm/coluna</t>
  </si>
  <si>
    <t>0011456-68.2024.8.24.0710</t>
  </si>
  <si>
    <t>90061/2024</t>
  </si>
  <si>
    <t>06/03/2024 - 17/4/2024 cobrei da SGL - 29/04/2024 (cobrei do pregoeiro)</t>
  </si>
  <si>
    <t>Contratação de serviços continuados de fabricação de móveis sob medida, com garantia e assistência técnica on site de 12 (doze) meses, incluindo elaboração de projeto/leiaute, montagem, instalação e deslocamentos para medição e instalação para o prédio-sede do Tribunal de Justiça de Santa Catarina, Academia Judicial e unidades administrativas.</t>
  </si>
  <si>
    <t>DIE226</t>
  </si>
  <si>
    <t>A aquisição de móveis sob medida faz-se necessária porque alguns móveis padronizados não atendem às necessidades de determinadas unidades do Poder Judiciário de Santa Catarina, o que torna plausível e singular a fabricação de mobiliário na forma planejada, a fim de garantir infraestrutura adequada à prestação dos serviços. A fabricação de móveis sob medida é feita somente quando não há possibilidade de atendimento com móvel padronizado, em especial para ambientes como copa/cozinha (balcão de pia com tampo em granito, armário aéreo para guarda de materiais, bancadas, etc.), recepção (balcões de atendimento ao público) e outros espaços que requeiram instalação de móvel planejado/diferenciado por conta de limitação de espaço físico, em face da necessidade de substituição de material desgastado e/ou avariado pelo uso ou pelo tempo e com vistas ao melhor aproveitamento e otimização do espaço disponível.</t>
  </si>
  <si>
    <t>500 m² de móvel em MDF; 150m² de granito tipo preto são gabriel/cinza andorinha; 30 cubas inox para fixação em granito; 15 cubas de porcelana para bwc; 300 m² de móvel em mdf ripado;150 m² de granito tipo preto absoluto.</t>
  </si>
  <si>
    <t>0013210-45.2024.8.24.0710</t>
  </si>
  <si>
    <t>90046/2024</t>
  </si>
  <si>
    <t>Em razão da grande demanda de móveis sob medida previstos para o prédio-sede do TJSC, Auditório da Academia Judicial e possibilidade de locação de imóvel para área administrativa, constatou-se que o quantitativo do contrato atual, de n. 36/022, que atende todo o Estado, não poderáabarcar todas as demandas. Ressalta-se que quando da elaboração do PCA 2024 não havia previsão de tais demandas, motivo pelo qual há necessidade da sua inclusão.</t>
  </si>
  <si>
    <t>Como cediço, a administração pública, na realização de suas atividades, segue determinados preceitos gerais que orientam suas atividades.O caput do art. 37 da Constituição da República lista os princípios essenciais que devem nortear as atividades desenvolvidas pela administração pública, quais sejam: legalidade, impessoalidade, moralidade, publicidade e eficiência.Destaca-se, neste documento, o princípio da publicidade, que tem por objetivo divulgar e dar amplo conhecimento à população das ações realizadas pela administração pública com foco no interesse social.
O aludido princípio serve como instrumento de transparência e oportuniza a realização de controle dos atos administrativos, contribuindo para a efetivação dos demais princípios, notadamente o da moralidade e o da impessoalidade.Nessa linha intelectiva pode-se dizer que uma das modalidades de dar efetividade ao princípio da publicidade é a publicação dos atos administrativos em diários oficiais e em periódicos de ampla circulação.Quanto ao Poder Judiciário, a Constituição determina, em seu art. 93, inc. IX, regra específica referente à publicidade de seus atos.A Lei de Licitações e Contratos Administrativos (Lei n. 14.133/2021) também destaca a necessidade de cumprimento do princípio da publicidade, consoante disposto no art. 5º. E tal não se resume à publicação dos atos, mas viabilizar o amplo acesso dos interessados aos processos e atos que formam a licitação, pois a participação no certame está condicionada ao conhecimento prévio de sua existência.Desse modo, o anúncio do início do procedimento licitatório e das informações necessárias para a participação dos interessados cumpre papel fundamental nas licitações.Alinhamento com planejamento estratégico: Aprimorar a prestação jurisdicional pela otimização da organização judiciária e da força de trabalho, sobretudo por meio dos avanços proporcionados pelos serviços digitais</t>
  </si>
  <si>
    <t>Demanda repetida com a linha 162</t>
  </si>
  <si>
    <t>Obras para regularização do prédio sede da comarca de Joinville junto ao CBMSC</t>
  </si>
  <si>
    <t>058.1.7.0</t>
  </si>
  <si>
    <t>Regularização do prédio sede da comarca de Joinville junto ao CBMSC</t>
  </si>
  <si>
    <t>0100283-55.2024.8.24.0710</t>
  </si>
  <si>
    <t>90144/2024</t>
  </si>
  <si>
    <t>Contratação de terceirizados com formação técnica na área de odontologia para prestação dos serviços de auxiliar de saúde bucal junto à Diretoria de Saúde e Qualidade de Vida do PJSC.</t>
  </si>
  <si>
    <t>DSQV015</t>
  </si>
  <si>
    <t>Seção de Atendimento Emergencial e Serviços de Saúde</t>
  </si>
  <si>
    <t>A terceirização se justifica pela necessidade de aliar o binômio eficiência e custo equilibrado na alocação de equipe técnica especializada junto à Divisão de Atenção à Saúde, especificamente relacionada à Seção de Atendimento Emergencial e Serviços de Saúde, na área de odontologia. Verifica-se que as empresas terceirizadas geralmente possuem maior expertise e experiência na prestação de serviços de auxiliar de saúde bucal, levando a uma melhoria na execução desses serviços, com a redução de custos e o incremento da qualidade. Também podem oferecer maior flexibilidade na contratação, com oferta de substitutos volantes e atendimento de acordo com a demanda do órgão contratante.</t>
  </si>
  <si>
    <t>R$ 20.315,75/mensal.</t>
  </si>
  <si>
    <t>0053998-38.2023.8.24.0710</t>
  </si>
  <si>
    <t>142/2022</t>
  </si>
  <si>
    <t>A terceirização se justifica pela necessidade de aliar o binômio eficiência e custo equilibrado na alocação de equipe técnica especializada junto à Divisão de Atenção à Saúde, especificamente relacionada à Seção de Atendimento Emergencial e Serviços de Saúde, na área de odontologia. Tal procedimento alinha-se ao desenvolvimento do Projeto de Apoio à Gestão, conduzido pela Assessoria de Planejamento, com o suporte desta Diretoria de Saúde e Qualidade de Vida (DSQV) e da Diretoria-Geral Administrativa, que após pesquisa, entrevistas e análise de dados, culminou com a aprovação pela Presidência desta Corte da reestruturação da DSQV, por meio da Resolução GP n. 56/2023. Para além da conformação da estrutura orgânica/organizacional à luz da Res. CNJ n. 207/2015, foram ratificadas as sugestões de melhoria apresentadas em acurado diagnóstico, relativas à capacitação continuada, fomento à inovação, adequação orçamentária, clima organizacional, acompanhamento da capacidade produtiva, adequação da estrutura física, entre outras melhorias para o incremento da gestão e, consequentemente, das entregas realizadas pela área.</t>
  </si>
  <si>
    <t>Contratação de empresa especializada na prestação, de forma contínua, dos serviços de vigilância patrimonial armada, diurna e noturna, a serem executados nas dependências internas e externas dos prédios do PJSC, compreendendo, inclusive, o fornecimento de uniformes e equipamentos necessários à execução dos serviços.</t>
  </si>
  <si>
    <t>DGP046</t>
  </si>
  <si>
    <t>A Casa Militar está integrada ao Conselho de Segurança Institucional e voltada prioritariamente a ações de segurança no âmbito do PJSC, de forma a proteger pessoas e instalações físicas em todo o Estado. A presente contratação visa a assegurar a prestação dos serviços de vigilância ostensiva e armada aos prédios do Poder Judiciário catarinense, em apoio ao trabalho desenvolvido pela Casa Militar, tendo como objetivos primordiais resguardar o patrimônio público e oferecer segurança aos magistrados, servidores e demais cidadãos que frequentam esses espaços. Pode-se justificar o presente processo de terceirização de serviços pelo fato de que o patrimônio da Instituição é composto de bens imóveis e bens móveis, que, aliado ao grande fluxo diário de pessoas nos seus diversos edifícios, sejam advogados, partes ou interessados, fazem-se necessários a permanente fiscalização e o acompanhamento da entrada e saída de bens, evitando seus desaparecimentos e/ou extravios. De outra parte, tem-se a garantia da integridade e inviolabilidade das diversas instalações durante os períodos em que não haja expediente normal. É exatamente no decorrer desses períodos do dia que sobressai a importância da manutenção de segurança ostensiva patrimonial, conquanto evita possíveis prejuízos diretos ao erário e à prestação jurisdicional, com a garantia do não acesso indevido aos processos judiciais em tramitação no órgão. É fato que essa vigilância deve ser ostensiva e armada, sobretudo em virtude da natureza dos serviços públicos prestados por este órgão. Ademais, justifica-se a contratação por limitações das atribuições e quantitativo de servidores na área de segurança, de maneira que se faz necessária a contratação dos serviços em tela de forma contínua, dentro dos parâmetros e rotinas estabelecidos, com fornecimento de profissionais e respectivos insumos necessários, e ainda com observância às recomendações aceitas pela boa técnica, normas e legislações aplicáveis, tendo por objetivo a guarda do patrimônio público e a segurança da integridade física das autoridades, servidores e demais pessoas que transitam nas unidades deste Poder. Ainda, importante destacar que, considerando a natureza do serviço a ser prestado, que exige plenas condições físicas e mentais do vigilante, não será admitida a contratação de pessoas com deficiência. Por se tratar de serviço especializado, que exige a presença constante de pessoal, necessária se faz a contratação de empresa que disponha de pessoal capacitado para a realização de tal mister, observado o preço de mercado e as reais necessidades do contratante, uma vez que não se dispõe de cargo efetivo no quadro de pessoal para realização dessa atividade.</t>
  </si>
  <si>
    <t>R$ 40.580.611,92/ano</t>
  </si>
  <si>
    <t>0010210-71.2023.8.24.0710</t>
  </si>
  <si>
    <t>90050/2024</t>
  </si>
  <si>
    <t>Diante da notícia de que será necessário prazo para a conclusão dos procedimentos inerentes para o lançamento do certame, altera-se a data limite da contratação para o dia 15-6-2024.</t>
  </si>
  <si>
    <t>edital finalizado em 2/5/2024.</t>
  </si>
  <si>
    <t>Contratação de empresa especializada na locação mensal de veículos automotores, novos e de primeiro uso (zero quilômetro), com cobertura total de seguros sem franquia, incluindo manutenção preventiva, corretiva, troca de peças, óleos e fluídos, sem motorista.</t>
  </si>
  <si>
    <t>DIE 227</t>
  </si>
  <si>
    <t>Seção de Gerenciamento da Frota</t>
  </si>
  <si>
    <t>[...]
Destaca-se que o uso prolongado e o obsoletismo tornam os veículos mais suscetíveis a manutenções, cada vez mais onerosas, culminando com uma indisponibilidade de veículos para atendimento das demandas.
Outro fator que merece destaque-se é a necessidade de recomposição da frota em razão dos bens alienados por meio dos leilões n.s 88/2020, 39/2021, 100/2022 e 84/2023.
Diante desse cenário, faz-se necessária a disponibilização de novos veículos para compor a frota oficial deste egrégio Tribunal de Justiça, sendo a locação a forma mais adequada, uma vez que, em contraponto à aquisição de veículo, na locação não é necessária a gestão do bem, como a contratação à parte de seguro, serviço de manutenções e a gestão dos documentos.
Já a participação em licitação conjunta para registro de preços de locação de veículos novos oferece economia de escala, pois o processo de licitação é realizado apenas uma vez, o que reduz os custos administrativos para todas as partes envolvidas. Além disso, possibilita a obtenção de preços mais vantajosos devido à grande quantidade de veículos a serem locados.</t>
  </si>
  <si>
    <t>15 veículos</t>
  </si>
  <si>
    <t>R$ 1.453.140,00/ano</t>
  </si>
  <si>
    <t>0017547-77.2024.8.24.0710</t>
  </si>
  <si>
    <t>02/04/2024. Resposta em 04/04/2024: se refere a uma participação em compra compartilhada e a data limite 07/06/2024, para início da vigência da contratação, é a data estipulado pelo órgão, motivo pelo qual entende-se que a referida data corresponde, também, ao limite que a contratação deverá estar vigente no PJSC. 23.04.2024: Enviado e-mail em para ALESC: sem resposta. 29.04 e 03.05.2024: consultado na página da internet da ALESC: licitação não publicada. 08/05/2024: contato telefônico com Leonardo Moraes, da ALESC, este informou que o edital está em análise da assessoria jurídica e que em até 10 dias estará publicado. 27.05.2024: consultado na página da internet da ALESC: licitação não publicada.</t>
  </si>
  <si>
    <t>Aquisição de 14 (quatorze) inscrições na Conferência Gartner Data &amp; Analytics Summit 2024, conforme processo administrativo SEI n. 0009889-02.2024.8.24.0710 para participação de magistrados e servidores.</t>
  </si>
  <si>
    <t>AJU 04/2024</t>
  </si>
  <si>
    <t>Diante dos desafios aos quais o Judiciário está submetido, qualificar o quadro de colaboradores e desenvolver as competências para o exercício das atividades de gestão na Administração Pública é cada vez mais necessário. Nesse cenário, com vistas ao melhor interesse da Administração, a contratação pretendida visa ao atendimento dessa necessidade pública de desenvolvimento e aprimoramento, bem como para responder à crescente exigência de qualificação.
As atividades de capacitação desenvolvidas pela Academia Judicial propiciam, por meio desse curso, o alinhamento de sua missão de “Desenvolver permanentemente conhecimentos, habilidades e atitudes de magistrados, servidores e colaboradores do Poder Judiciário de Santa Catarina” com o objetivo estratégico institucional do Poder Judiciário de Santa Catarina.
A Conferência Gartner Data &amp; Analytics capacita os líderes de TI, negócios e Data &amp; Analytics a escalarem utilizando as melhores práticas de gestão, governança e arquitetura de dados. Desde maximizar o impacto nos negócios com restrições orçamentárias até alinhar estratégias de dados, analytics e adoção de IA, a participação na conferência garantirá que o participante esteja equipado não só com o know-how técnico, mas também com a visão estratégica para impulsionar mudanças significativas e alcançar o sucesso organizacional.
O evento irá oferecer insights essenciais, estratégias e frameworks indispensáveis para que Chief Data Analytics Officers (CDAOs) e líderes de TI e negócios possam inovar com uma visão ampliada, gerando impactos nas organizações.</t>
  </si>
  <si>
    <t>14 inscrições</t>
  </si>
  <si>
    <t>0013801-07.2024.8.24.0710</t>
  </si>
  <si>
    <t>Contratação de sistema dedicado à fiscalização de contratos terceirizados</t>
  </si>
  <si>
    <t>DTI244</t>
  </si>
  <si>
    <t>DSA -Divisão de Sistemas Administrativos/DTI</t>
  </si>
  <si>
    <t>Atualmente a atividade de fiscalização de contratos terceirizados é realizada manualmente e demanda investimento significativo para manter sua estrutura. Com a implantação do sistema busca-se a redução nos custos operacionais e de recursos humanos.</t>
  </si>
  <si>
    <t>Email recebido em 25/09/2024</t>
  </si>
  <si>
    <t>Realização do 8 (oito) turmas do Curso de Direção Defensiva, Evasiva e Ofensiva, conforme requerido no Processo n. 0020760-91.2024.8.24.0710.</t>
  </si>
  <si>
    <t>AJU 07/2024</t>
  </si>
  <si>
    <t>O cumprimento da missão constitucional reservada ao Poder Judiciário naturalmente atinge agentes e organizações que, para preservação dos seus interesses ilícitos, através da prática de atentados e ameaças contra membros da magistratura, buscam desencorajá-los do exercício de suas funções constitucionais. Nesse contexto, na última década, o avanço do crime organizado e o fortalecimento das facções criminosas estabelecidas no âmbito do sistema prisional contribuíram decisivamente para o crescimento dos atentados contra agentes políticos do Estado. Ações desta natureza naturalmente atentam contra a ordem jurídica, desafiam o Estado Democrático de Direito e ameaçam a independência dos magistrados. Para o enfrentamento desse cenário de risco a que também se encontra exposta a magistratura catarinense foi instituído em 21 março de 2018, através da Resolução GP N. 10/2018 da Presidência do TJSC, o Núcleo de Inteligência e Segurança Institucional (NIS), que através do emprego de metodologia específica em gestão de Segurança Institucional, desenvolve ações estratégicas na área de segurança institucional de caráter preventivo ou reativo para proteção dos magistrados, familiares, servidores, patrimônio e dados do Poder Judiciário do Estado de Santa Catarina. Essa atribuição desdobra-se em inúmeras incumbências, entre as quais a de “implementar e realizar cursos de autoproteção para magistrados e servidores de Poder Judiciário do Estado de Santa Catarina” (Art. 3º, V). Nesse sentido, o NIS vem desenvolvendo uma série de atividades para garantir a proteção dos ativos mais importantes da instituição, sendo a segurança das pessoas o segmento prioritário e em favor do qual estão sendo projetados os maiores esforços e investimentos. O Curso de Autoproteção, módulo Direção Defensiva, Evasiva e Ofensiva tem o objetivo de auxiliar os magistrados e servidores do Poder Judiciário Catarinense, oferecendo conhecimentos e técnicas que possam ser de utilidade imediata para melhorar a sua segurança pessoal em situações de risco.</t>
  </si>
  <si>
    <t>8 turmas</t>
  </si>
  <si>
    <t>Rogério Bernardi</t>
  </si>
  <si>
    <t>0020506-21.2024.8.24.0710</t>
  </si>
  <si>
    <t>32/2024</t>
  </si>
  <si>
    <t>Digitalização colorida de pranchas de projetos de engenharia.</t>
  </si>
  <si>
    <t>DEA 200.3.64.14</t>
  </si>
  <si>
    <t>Secretaria de Assuntos Especiais</t>
  </si>
  <si>
    <t>Atendimento às necessidades inerentes à Engenharia, como por exemplo, encaminhamento de projetos em meio digital para análise, consultas e guarda permanente, em meio digital, de maneira a garantir maior agilidade nas consultas e maior segurança na guarda dos referidos projetos.</t>
  </si>
  <si>
    <t>1.200m²</t>
  </si>
  <si>
    <t>VP</t>
  </si>
  <si>
    <t>Deflagração de novo Concurso Público para a Carreira da Magistratura</t>
  </si>
  <si>
    <t>VP001</t>
  </si>
  <si>
    <t>Secretaria das Comissões de Concursos - COPECON - 1ª VP.</t>
  </si>
  <si>
    <t>Nos autos do processo administrativo (SEI n. 0011256-61.2024.8.24.0710), o Excelentíssimo Senhor Desembargador Presidente deste Tribunal de Justiça determinou a realização de um novo concurso público para o provimento de cargo de Juiz Substituto, concomitantemente com o certame já em andamento, deflagrado pelo Edital n. 62/2023.
Importante destacar que o Poder Judiciário Catarinense depara-se com uma demanda processual crescente no primeiro grau, enfrentando o assoberbamento das unidades jurisdicionais, além do déficit no quadro de Juízes Substitutos para atividades cooperativas e de substituição nos afastamentos legais dos Juízes de Direito.
Em relação à contratação, considerando que o concurso público é um instituto complexo e exige alto grau de especialização, recomendando-se a atuação de entidades com capacidade técnica para atividades como a elaboração de edital, o recebimento das inscrições, a confecção das provas, o aluguel de espaços físicos para a aplicação das provas, as despesas com a gratificação de fiscais, a leitura de cartões-resposta, a protocolização de recursos, dentre outras diretamente relacionadas com o planejamento, organização e execução do certame.
Portanto, visível a necessidade de contratação de instituição especializada para prestar o serviço de organização e execução das duas primeiras etapas do concurso público, método que vem sendo utilizado por este e outros Tribunais do país de forma bem-sucedida.</t>
  </si>
  <si>
    <t>Aprimorar a prestação jurisdicional pela otimização da organização judiciária e da força de trabalho, sobretudo por meio dos avanços proporcionados pelos serviços digitais</t>
  </si>
  <si>
    <t>0011256-61.2024.8.24.0710</t>
  </si>
  <si>
    <t>33/2024</t>
  </si>
  <si>
    <t>Contratação de consultoria de comunicação que auxilie o Poder Judiciário de Santa Catarina e seus representantes a responder de maneira ágil e transparente a situações críticas, de modo a mitigar os danos à sua reputação, bem como auxilie na elaboração do Plano de Comunicação para o Tribunal de Justiça catarinense, melhoria da comunicação interna e externa e orientação no processo de reformulação do site do Tribunal de Justiça de Santa Catarina.</t>
  </si>
  <si>
    <t>NCI002</t>
  </si>
  <si>
    <t>Núcleo de Comunicação Institucional</t>
  </si>
  <si>
    <t>Melhoria da comunicação institucional, orientação estratégica e inovadora acerca do Plano de Comunicação Institucional e situações de risco reputacional.</t>
  </si>
  <si>
    <t>R$ 300.000,00 (trezentos mil reais)</t>
  </si>
  <si>
    <t>Comissão de Contratação</t>
  </si>
  <si>
    <t>0067666-42.2024.8.24.0710</t>
  </si>
  <si>
    <t>90112/2024</t>
  </si>
  <si>
    <t>Contratação de serviços de manutenção preventiva trimestral e corretiva ilimitada nos equipamentos do sistema de nobreak do CPD no Tribunal de Justiça de Santa Catarina.</t>
  </si>
  <si>
    <t>200.3.36.6</t>
  </si>
  <si>
    <t>O PJSC utiliza equipamentos que necessitam de sistema de nobreak, assim se fazendo necessário que todo o sistema esteja funcionando perfeitamente. Faz-se necessária a realização de manutenções periódicas, com o intuito de manter os equipamentos preservados e funcionando, evitando à ocorrência de problemas que prejudiquem os equipamentos que são mais sensíveis as alterações de tensão e frequência. As manutenções do contrato são divididas em corretiva – identificação e correção de falhas - e preventiva – mantêm a vida útil do equipamento e previne falhas ou paradas dos equipamentos. Os serviços estavam sendo executados por meio do contrato 004/2021, o qual foi encerrado no dia 12/04/2024.</t>
  </si>
  <si>
    <t>contratada por RC</t>
  </si>
  <si>
    <t>Locação de bem imóvel para abrigar o Fórum da Comarca de Rio do Oeste</t>
  </si>
  <si>
    <t>DMP065</t>
  </si>
  <si>
    <t>Secretaria do Foro da Comarca de Rio do Oeste</t>
  </si>
  <si>
    <t>O imóvel onde hoje se encontra instalado o Fórum de Rio do Oeste não atende às necessidades da unidade, sejam de acessibilidade, arquitetônicas e segurança dos usuários externos e internos. Ainda, a Prefeitura Municipal de Rio do Oeste, atual locatária, não possui interesse na manutenção da cessão de uso n. 91/2018.</t>
  </si>
  <si>
    <t>60 meses</t>
  </si>
  <si>
    <t>0042928-24.2023.8.24.0710</t>
  </si>
  <si>
    <t>90063/2024</t>
  </si>
  <si>
    <t>Reforma parcial do fórum da Comarca de Joaçaba</t>
  </si>
  <si>
    <t>057.1.1.0</t>
  </si>
  <si>
    <t>adequar o prédio, para que não haja barreiras físicas que impeçam ou dificultam o acesso de PCD ou mobilidade reduzida ao fórum.</t>
  </si>
  <si>
    <t>R$ 1.000.000,00 (um milhão de reais)</t>
  </si>
  <si>
    <t>0067022-02.2024.8.24.0710</t>
  </si>
  <si>
    <t>90110/2024</t>
  </si>
  <si>
    <t>TAPC 8134500 (22/4/2024)</t>
  </si>
  <si>
    <t>Serviços de manutenção preventiva e corretiva em condicionadores de ar dos Fóruns Central e Fazendário, da Comarca de Joinville.</t>
  </si>
  <si>
    <t>200.3.64.14</t>
  </si>
  <si>
    <t>Trata-se de contratação pontual a ser realizada enquanto se aguardam os trâmites e conclusão da nova contratação de serviços continuados, cujo material se encontra em desenvolvimento na Diretoria de Engenharia e Arquitetura. Sistemas de climatização são empregados com objetivo de garantir o conforto térmico dos usuários, compondo um dos pré-requisitos para proporcionar ambientes de trabalho adequados. Assim, a manutenção destes equipamentos é necessária para prolongar a vida útil e permitir o funcionamento adequado. Diante do exposto, e com fim de atender ao que determinam as normativas vigentes, especialmente a Portaria n. 3523/1998 no Ministério da Saúde, bem como resoluções da Agência Nacional de Vigilância Sanitária, além de atender a exigências técnicas da Lei n. 13.589/2018 e demais entidades de classe legalmente habilitadas, como o CREA/SC, mostra-se imprescindível a contratação de serviços de manutenção preventiva e corretiva no sistema de climatização.</t>
  </si>
  <si>
    <t>Execução de obra de estabilização de talude de corte, localizado no terreno que abriga o Fórum da Comarca de Santo Amaro da Imperatriz, no regime de execução de empreitada por preço global.</t>
  </si>
  <si>
    <t>087.1.3.3</t>
  </si>
  <si>
    <t>garantir a estabilização do talude</t>
  </si>
  <si>
    <t>Comissão</t>
  </si>
  <si>
    <t>0010162-78.2024.8.24.0710</t>
  </si>
  <si>
    <t>EM ANDAMENTO</t>
  </si>
  <si>
    <t>90042/2024</t>
  </si>
  <si>
    <t>serviço para fornecimento de refeições(almoço e jantar) e lanches, para participantes das sessões do Tribunal do Júri das Comarcas de Araranguá, Chapecó, Lages e Tubarão.</t>
  </si>
  <si>
    <t>DIE 230</t>
  </si>
  <si>
    <t>Seção de Controle de Custos - Divisão Administrativa</t>
  </si>
  <si>
    <t>O Poder Judiciário de Santa Catarina realiza sessões de Tribunal de Júri, intrínsecas a sua atividade fim. Tendo em vista a longa duração das sessões, deve-se prezar pelo bom andamento do julgamento, minimizando os intervalos para horários de almoços, lanches e jantares, evitando dispersar os participantes, os quais não precisarão recorrer a estabelecimentos externos e diversos. Desta forma, preserva-se também a incomunicabilidade dos jurados que, uma vez violada, acarretaria a invalidação da sessão de júri. Pelos motivos expostos o serviço de fornecimento de refeições e/ou lanches é realizado pelo PJSC para fornecer aos participantes das sessões do Tribunal do Júri.</t>
  </si>
  <si>
    <t>Comarca de Araranguá: Refeição: 1375/Lanches:1100; Comarca de Chapecó: Refeição:2070/ Lanche:2340; Comarca de Lages: Refeição: 2200/ Lanche: 2070 e Comarca de Tubarão: Refeição: 1375/Lanche: 970.</t>
  </si>
  <si>
    <t>0030934-62.2024.8.24.0710</t>
  </si>
  <si>
    <t>90125/2024</t>
  </si>
  <si>
    <t>Diretoria de Infraestrutura</t>
  </si>
  <si>
    <t>contratação de empresa especializada na prestação de serviços para fornecimento de refeições (coffee break, coquetel, almoço e jantar), incluídas as bebidas, para eventos institucionais promovidos pelo Tribunal de Justiça de Santa Catarina.</t>
  </si>
  <si>
    <t>DIE 228</t>
  </si>
  <si>
    <t>Gabinete da Diretoria de Infraestrutura</t>
  </si>
  <si>
    <t>O Poder Judiciário de Santa Catarina, em seu compromisso de ser reconhecido cada vez mais como uma organização confiável e da efetividade da justiça, necessita de todo suporte para o desenvolvimento de suas atividades. Isso inclui as áreas administrativa, política e de representação, pilares fundamentais para o alcance de seus objetivos e para fortalecimento e projeção de sua imagem institucional.
Nesse contexto, os eventos institucionais se configuram como ferramentas importantes para a consolidação da instituição. Eles proporcionam um espaço para a integração entre os representantes dos diversos órgãos e entidades parceiras, fomentando o diálogo, a colaboração e o compartilhamento de experiências.
Sendo assim, a presente contratação, justifica-se tendo em vista a frequente demanda dos eventos institucionais, tais como reuniões de trabalho, seminários, palestras, congressos, encontros, solenidades de representação entre outros eventos afins, promovidos exclusivamente pelo Tribunal de Justiça de Santa Catarina, em consonância com sua missão institucional, para melhor consecução de seus objetivos, constantes do Plano Estratégico Institucional.</t>
  </si>
  <si>
    <t>Manter relações institucionais positivas</t>
  </si>
  <si>
    <t>1.200 refeição (almoço e janta), 1.000 Coquetel e 1.500 Coffee Break</t>
  </si>
  <si>
    <t>R$ 387.000,00/ano</t>
  </si>
  <si>
    <t>0030645-32.2024.8.24.0710</t>
  </si>
  <si>
    <t>90097/2024</t>
  </si>
  <si>
    <t>Contratação de Sistema de Informática de Gestão de Saúde que possua módulos para Saúde Ocupacional, Junta Médica, Saúde Preventiva (e campanhas), de Prontuário, Clínica Médica e Odontológica, e que possa ser integrado ao ADMRH</t>
  </si>
  <si>
    <t>DTI245</t>
  </si>
  <si>
    <t>Atualmente a DSQV possui alguns sistemas para seus setores que são adquiridos por empresas diferentes no mercado, o que demanda significativo investimento para manter sua estrutura (exemplo: sistema Sisclinica para Junta Médica e sistema ProDent para Odontologia). Além disso o sistema corporativo de Gestão de Pessoas implementado no PJSC é limitado em relação as necessidades da Saúde. Com a implantação de novo sistema busca-se a redução nos custos operacionais e de recursos humanos.</t>
  </si>
  <si>
    <t>1 Implantação; 1 Integração (com ADM-RH); 1 Treinamento; 120 mensalidades.</t>
  </si>
  <si>
    <t>R$ 4.950.000,00 (valor total)</t>
  </si>
  <si>
    <t xml:space="preserve">Recentemente solicitei alteração das datas da contratação de ID DTI 245 (objeto: Contratação de Sistema de Informática de Gestão de Saúde que possua módulos para Saúde Ocupacional, Junta Médica, Saúde Preventiva (e campanhas), de Prontuário, Clínica Médica e Odontológica, e que possa ser integrado ao ADMRH). 
Planejamento dessa contratação é de substituir o atual sistema da Junta Médica (SisClínica) e outros utilizados na diretoria (como o ProDent, da Odontologia), assim como ter outras rotinas que o ADM-RH atualmente não atende a Saúde. Para tanto, precisamos de resposta da empresa ADM-RH sobre o que podem nos atender além das rotinas que já possuem, a fim de precisarmos o que será necessário na licitação. 
Considerando as demandas priorizadas pela equipe gestora da implantação do ERP no PJSC, a demanda mencionada acima (redmine n. 85485) ficou programada para atendimento até 31/12/2024 e considerando outras demandas mais urgentes e prioritárias da DGP, acredito que seremos atendidos entre final deste ano e início de 2025. Por esse fato que foi necessário modificar as datas da contratação para iniciar em 2025
 Além disso, saliento ainda que, conforme conversamos em outra oportunidade, precisaremos também contratar novamente o SisClínica para mais 12 meses (de abril de 25 em diante) a fim da Junta Médica ter mais prazo com esse programa enquanto não se resolve o ponto mencionado acima (se utilizaremos ADM-RH ampliado ou contrataremos nova solução de informática). 
</t>
  </si>
  <si>
    <t>Aquisição de microcomputadores para renovação do parque tecnológico do PJSC.</t>
  </si>
  <si>
    <t>DTI246</t>
  </si>
  <si>
    <t>DTI/Divisão de Suporte e Gestão de Ativos de TI</t>
  </si>
  <si>
    <t>O parque tecnológico do Poder Judiciário de Santa Catarina conta hoje com inúmeros computadores com variadas configurações e com elevado grau de obsolescência, inviabilizando a atualização tecnológica para o devido funcionamento das aplicações utilizadas atualmente pelo Judiciário catarinense.</t>
  </si>
  <si>
    <t>R$ 22.500.000,00 (valor total)</t>
  </si>
  <si>
    <t>0028550-29.2024.8.24.0710</t>
  </si>
  <si>
    <t>90141/2024</t>
  </si>
  <si>
    <t xml:space="preserve">Considerando a possibilidade de inclusão de computadores portáteis, provenientes de demandas surgidas durante a elaboração do Projeto Básico, solicitamos prorrogação de prazo por 30 dias para envio do processo ao DGA.
Durante a fase de elaboração do projeto básico, identificamos a necessidade de uma revisão detalhada dos valores de referência utilizados. Essa revisão é crucial para assegurar que os valores estejam alinhados com as condições de mercado atuais, evitando assim possíveis distorções que possam comprometer a competitividade e a transparência do processo licitatório.
Além disso, a extensão do prazo permitirá que a equipe técnica realize os ajustes necessários com a devida atenção aos detalhes, garantindo a qualidade e a precisão do projeto básico. Isso inclui a verificação de especificações técnicas e demais requisitos que impactam diretamente na aquisição dos equipamentos.
Um prazo adicional permitirá melhor ajuste nos valores de referência, o que é fundamental para atrair fornecedores qualificados e obter o melhor custo-benefício.
Diante do exposto, solicitamos a compreensão e a aprovação deste pedido de adiamento, visando assegurar a excelência do processo licitatório.
</t>
  </si>
  <si>
    <t>22/08/2024; 6/9/2024</t>
  </si>
  <si>
    <t>Implementação de avaliação de perfis de gestor negocial; elaboração do roteiro de implementação; implementação e treinamentos; acompanhamento contínuo, etapas complementares e seguintes ao diagnóstico inicial realizado em dezembro de 2023, a fim de dar continuidade e concluir o projeto de melhoria dos processos de trabalho para aprimoramento da governança e gestão de produtos de software dos sistemas eProc e ERP mediante uso de metodologia ágil para adequação dos processos às melhores e mais atuais práticas de mercado, aplicadas às particularidades do TJSC.</t>
  </si>
  <si>
    <t>DPG53</t>
  </si>
  <si>
    <t>DGP - Diretoria de Gestão de Pessoas</t>
  </si>
  <si>
    <t>A partir da publicação das Resoluções GP n. 52/2023 e GP n. 27/2023, os papeis de gestores negociais passaram a ser formalizados na estrutura do Tribunal de Justiça de Santa Catarina. A grande novidade passa a ser a inserção institucional de pessoas das áreas de negócio dentro do fluxo de desenvolvimento de softwares, criando a necessidade de desenvolver conhecimentos e habilidades que possibilitem desenvolver com sucesso as novas responsabilidades. Em diagnóstico realizado em 2023, foi identificado que há uma necessidade de identificação e elaboração do perfil desejado, documentação clara sobre as responsabilidades do gestor negocial e aplicação prática de modelo de processo de trabalho em conjunto com as pessoas designadas para exercer o papel de gestor negocial. A contratação se dá em função de os serviços serem de natureza continuada, necessários à Administração para o desempenho de suas atribuições. Cabe observar que eventual interrupção comprometerá a continuidade de suas atividades, e a contratação deve se estender por mais de um exercício financeiro e continuamente.</t>
  </si>
  <si>
    <t>480h</t>
  </si>
  <si>
    <t>R$ 180.000,00 (valor total)</t>
  </si>
  <si>
    <t>0035871-18.2024.8.24.0710</t>
  </si>
  <si>
    <t>54/2024</t>
  </si>
  <si>
    <t>justificativa no doc. 8338166 e doc 8696873</t>
  </si>
  <si>
    <t>03/09/2024 - 01/10/2024</t>
  </si>
  <si>
    <t>Instalação de sistema de exaustão e de ventilação no Galpão Principal do Almoxarifado do Tribunal de Justiça do Estado de Santa Catarina.</t>
  </si>
  <si>
    <t>112.3.4.1</t>
  </si>
  <si>
    <t>melhorar as condições de trabalho no Almoxarifado Central, em razão das altas temperaturas nos meses mais quentes do ano.</t>
  </si>
  <si>
    <t>R$ 430.000,00 (quatrocentos e trinta mil reais)</t>
  </si>
  <si>
    <t>04/07/2024</t>
  </si>
  <si>
    <t>0035361-05.2024.8.24.0710</t>
  </si>
  <si>
    <t>90107/2024</t>
  </si>
  <si>
    <t>Aquisição de 14 (quatorze) inscrições na Conferência Gartner Data &amp; Analytics Summit 2024, para participação de magistrados e servidores.</t>
  </si>
  <si>
    <t>Seção de Custeio / Divisão Administrativa</t>
  </si>
  <si>
    <t>As atividades de capacitação desenvolvidas pela Academia Judicial propiciam, por meio desse curso, o alinhamento de sua missão de “Desenvolver permanentemente conhecimentos, habilidades e atitudes de magistrados, servidores e colaboradores do Poder Judiciário de Santa Catarina” com o objetivo estratégico institucional do Poder Judiciário de Santa Catarina. Entre todas as conferências de dados em 2024 no Brasil, a Conferência Gartner Data &amp; Analytics se destaca como o encontro mais importante para líderes de TI, negócios, Chief Data Analytics Officers (CDAOs) e líderes de Data &amp; Analytics (D&amp;A) que aspiram transformar suas organizações por meio do poder dos dados, analytics e inteligência artificial (IA).</t>
  </si>
  <si>
    <t>10 + 4 (cortesia)</t>
  </si>
  <si>
    <t>locação de salas no Blue Chip Centro Executivo para alocação da 1ª e 2ª Varas Cíveis da Comarca de Jaraguá do Sul, bem como seus processos físicos e eventualmente algum setor administrativo.</t>
  </si>
  <si>
    <t>DMP013</t>
  </si>
  <si>
    <t>necessidade de desocupar espaço no Fórum da Comarca de Jaraguá do Sul para instalação da Vara Regional de Garantias.</t>
  </si>
  <si>
    <t>120 meses</t>
  </si>
  <si>
    <t>0026493-38.2024.8.24.0710</t>
  </si>
  <si>
    <t>56/2024</t>
  </si>
  <si>
    <t>DMP014</t>
  </si>
  <si>
    <t>Conforme deliberação em reunião dos magistrados da Comarca de Itajaí, e também em razão de o fornecimento de lanches e refeições no próprio local de trabalho evitar que haja necessidade do colaborador se deslocar, melhor aproveitando o tempo e contribuindo para a produtividade na prestação de do serviço. Cabe salientar que o Pregão Eletrônico n. 90073/2024 restou fracassado, razão pela qual se contratará por Dispensa de Licitação nos termos da Lei n. 14.133/2021</t>
  </si>
  <si>
    <t>0036228-95.2024.8.24.0710</t>
  </si>
  <si>
    <t>53/2024</t>
  </si>
  <si>
    <t>Foi necessário requerer documentação à pretensa contratada, o que atrasou o envio dos autos.</t>
  </si>
  <si>
    <t>A Revista do Cejur: prestação jurisdicional conta, atualmente, com a classificação Qualis Periódico A3 (conjunto de procedimentos utilizados pela Capes para estratificação da qualidade da produção intelectual dos programas de pós-graduação). Os periódicos científicos são classificados em nove níveis, de A1 a A4; de B1 a B4; e C, sendo avaliados pela chamada área-mãe, que no caso da Revista do Cejur: prestação jurisdicional é o Direito e daí a necessidade de expertise em publicações científicas do Direito. Assim sendo, a necessidade de conhecimento na atualização contínua das indexações/base de dados – nas quais as revistas apresentam métricas relacionadas ao impacto dos artigos nelas publicados – requer um trabalho criterioso para manter ou aumentar a qualificação A3.
Na qualidade de Instituição de Ensino Superior credenciada pelo Conselho Estadual de Educação do Estado de Santa Catarina e pelo Ministério da Educação - MEC, a Academia Judicial é avaliada em relação à sua produção científica quando visitada por estes entes para renovação de seu credenciamento, e a qualificação da Revista do CEJUR/TJSC é um indicador positivo para a manutenção deste status. Trata-se de um dos instrumentos fundamentais para a avaliação do quesito produção intelectual, agregando o aspecto quantitativo ao qualitativo.
Ressalta-se que a Academia Judicial tem como missão desenvolver conhecimentos, habilidades e atitudes de magistrados, servidores e colaboradores do Poder Judiciário de Santa Catarina, cuja visão fundamenta-se em ser referência nacional como Escola Judicial de Governo. Para tanto, o objetivo de qualificação e indexação contínua da Revista do CEJUR/TJSC, implica a disseminação dos resultados das pesquisas científicas que atendam a determinados critérios para sua efetiva existência.
Assim, os serviços de qualificação e indexação da Revista do CEJUR/TJSC têm possibilitado: a) aumento de sua abrangência (nacional e internacional); b) demanda por publicações com alto rigor científico; c) exogenia (percentagem de autores/coautores, membros do Conselho editorial e do Corpo de Pareceristas pertencentes a unidades da federação distinta a da Instituição responsável pelo periódico); d) indicativos de qualidade para obtenção da classificação do Qualis; e) submissão em bases internacionais; e f) oferecimento de espaço apto e especializado para receber as publicações segundo padrões de exigência mais complexos.</t>
  </si>
  <si>
    <t>24 meses</t>
  </si>
  <si>
    <t>Realização do Curso Área de Governança: como estruturar e gerar valor à organização, conforme requerido no Processo n. 0022362-54.2023.8.24.0710</t>
  </si>
  <si>
    <t>AJU 05/2024</t>
  </si>
  <si>
    <t>Em 2022 o Tribunal de Justiça de Santa Catarina realizou a adesão ao Instituto Brasileiro de Governança Corporativa – IBGC (Termo de Adesão n. 21/2022 - SEI 0016838-13.2022.8.24.0710), representando um efetivo passo em direção ao desenvolvimento e ao fomento da governança organizacional pública no TJSC, o que, por seu turno, foca na melhoria do desempenho desta Corte para a geração de valor, podendo ser traduzido em incremento na entrega de resultados adequados ao cidadão catarinense, tanto em serviços como na prestação jurisdicional.
Em termos práticos, a adesão desdobra-se em ações de transferência de conhecimento, sendo que, neste momento, considera-se oportuna a realização do curso em tela com o propósito de apoiar o delineamento e a estruturação da área de governança TJSC. Importante destacar, ainda, a existência de alinhamento dos propósitos da capacitação com o objetivo de "Fomentar a Governança e a Gestão Estratégica", componente da Estratégia 2021-2026 do PJSC.</t>
  </si>
  <si>
    <t>repetida com a linha 159</t>
  </si>
  <si>
    <t>DSJPG</t>
  </si>
  <si>
    <t>Emissão de notas técnicas e pareces técnicos ao NATJUS - Núcleo de Apoio Técnico do Poder Judiciário (o projeto de estruturação do NATJUS no âmbito organizacional interno do PJSC encontra-se em andamento), de forma a prestar suporte técnico e científico da medicina baseada em evidências, para auxiliar nas tomadas de decisões judiciais por Magistrados e Magistradas das unidades judiciais com competência jurisdicional em ações de saúde, nos processos judiciais de saúde pública e suplementar que tramitam no Poder Judiciário do Estado de Santa Catarina, conforme Processo SEI n.º 0044940-11.2023.8.24.0710.</t>
  </si>
  <si>
    <t>DSJPG001</t>
  </si>
  <si>
    <t>O número de demandas judiciais relacionadas ao acesso a tratamentos médicos, fornecimento de medicamentos, procedimentos e outros recursos associados à saúde vem aumentando exponencialmente. Dados extraídos do Business Intelligence - BI demonstram que esse fenômeno tem se tornado uma preocupação significativa no sistema de saúde brasileiro e no Estado, uma vez que envolve a atuação do Poder Judiciário em questões que normalmente seriam tratadas no âmbito administrativo ou por meio de políticas públicas.
O aumento das ações judiciais relacionadas à saúde gera impactos no orçamento público. A auditoria operacional sobre o fenômeno da judicialização da saúde realizada pelo Tribunal de Contas do Estado de Santa Catarina - TCE/SC (2018) demonstrou o aumento significativo das despesas do Estado de Santa Catarina oriundas das decisões judiciais nas últimas décadas. Entre os anos 2001 e 2015 o aumento foi de 8.559,30%, atingindo mais de 150 milhões de reais no ano, o que ocasionou o início dos estudos. E esse crescimento foi contínuo. Somente entre os meses de janeiro e julho de 2023, o total de gastos com a judicialização da saúde (medicamentos e materiais) foi na ordem de 242 milhões de reais.
Ademais, a complexidade e elevado número das demandas de saúde pública e suplementar que tratam de situações clínicas da medicina, o impacto da judicialização da saúde sobre as políticas públicas de saúde e sobre orçamento do Estado de Santa Catarina evidenciam a necessidade de uma prestação jurisdicional célere e efetiva e a adoção de medidas para subsidiar magistrados com competência fazendária e de saúde pública e suplementar de informações técnicas e científicas, que permitam aos magistrados decidir com qualidade, com embasamento científico e apoio técnico especializado, sobre situações clínicas apresentadas pelas partes.
Além disso, acrescentam-se as resoluções e recomendações do Conselho Nacional de Justiça - CNJ, que têm como objetivo aprimorar a atuação do Poder Judiciário. No contexto da judicialização da saúde, o Conselho Nacional de Justiça editou a Recomendação CNJ n. 31/2010, na qual "recomenda aos Tribunais a adoção de medidas visando a melhor subsidiar os magistrados e demais operadores do direito, para assegurar maior eficiência na solução das demandas judiciais envolvendo a assistência à saúde". Posteriormente publicou: a) a Resolução CNJ n. 107/2010, que "institui o Fórum Nacional do Judiciário para monitoramento e resolução das demandas de assistência à saúde"; b) a Recomendação CNJ n. 36/2011, que "recomenda aos Tribunais a adoção de medidas visando a melhor subsidiar os magistrados e demais operadores do direito, com vistas a assegurar maior eficiência na solução das demandas judiciais envolvendo a assistência à saúde suplementar"; c) a Resolução CNJ n. 238/2016, que "dispõe sobre a criação e manutenção, pelos Tribunais de Justiça e Regionais Federais de Comitês Estaduais da Saúde, bem como a especialização de vara em comarcas com mais de uma vara de Fazenda Pública"; d) a Resolução CNJ n. 388/2021, que "dispõe sobre a reestruturação dos Comitês Estaduais de Saúde, fixados pela Resolução CNJ no 238/2016, e dá outras providências"; e e) por fim, a Resolução CNJ n. 479/2022, que "dispõe sobre o funcionamento e utilização do Sistema Nacional de Pareceres e Notas Técnicas (e-NatJus)".
Neste contexto, o PJSC implantou no ano de 2015 um projeto piloto para instalação do Núcleo de Apoio Técnico do Judiciário (NatJus), em parceria com a Secretaria da Saúde do Estado de Santa Catarina (SES/SC), para as ações de saúde que envolvam o Poder Público, por meio do Convênio n. 174, de 20.11.2015 , instituído com o seguinte objetivo: "fornecer subsídios técnicos aos magistrados nas ações oriundas das Comarcas da Capital e da Grande Florianópolis que busquem compelir o Estado de Santa Catarina ao fornecimento de medicamentos e de componentes nutricionais, via troca de informações institucionais". Cabe frisar que o NatJus/SC ficou vinculado ao Gabinete do Secretário de Estado da Saúde, conforme a cláusula segunda, inciso I. Contudo, referido convênio iniciado em 2015 não demonstrou capacidade produtiva de atender a toda a demanda crescente do Estado. De fato, até julho de 2023, eram 12 comarcas atendidas pelo convênio, quando ocorreu a última expansão, totalizando o atendimento de apenas 22 comarcas, das 112 comarcas existentes no Estado de Santa Catarina, resultando em um déficit de 90 comarcas não atendidas. Destaca-se que citado convênio atende somente às ações de saúde pública, não abrangendo ações de saúde suplementar, tampouco ações que envolvam especialidades específicas, como a oncologia. Diante deste cenário, é fundamental a reorganização do NATJUS/SC, mediante a realização de estudos visando verificar uma forma de ampliar a emissão de notas técnicas, para que a prestação jurisdicional seja célere e efetiva nas ações judiciais de saúde pública e suplementar, abrangendo toda a demanda do Estado.
Ciente desta situação, o Poder Judiciário do Estado de Santa Catarina e o Governo do Estado de Santa Catarina assinaram, em 27 de outubro de 2023, o Protocolo de Intenções n.º 70/2023, que prevê “a união de esforços entre os signatários para viabilizar estudos acerca do fenômeno da judicialização da saúde no Estado de Santa Catarina e posterior reorganização e respectiva regulamentação do Natjus/SC no âmbito do PJSC.”
Em síntese, a complexidade das demandas de saúde pública e suplementar, que tratam de situações clínicas da medicina, bem como o elevado número de ações judiciais na área do direito à saúde, evidenciam a necessidade de uma prestação jurisdicional célere e efetiva. Além disso, a especialização da matéria da saúde e a dificuldade dos magistrados em decidirem em sede de liminar sem um apoio técnico adequado são fatores críticos. Para solucionar essas questões, é fundamental adotar medidas que subsidiem os magistrados com competência fazendária e de saúde pública e suplementar. Isso inclui fornecer informações técnicas e científicas que permitam aos magistrados decidirem com qualidade e embasamento técnico sobre situações clínicas apresentadas pelas partes nas demandas judiciais. Nesse contexto, a reestruturação do Núcleo de Apoio Técnico do Poder Judiciário - NATJUS/SC no âmbito do PJSC, a necessidade de conclusão destes estudos técnicos preliminares para indicação da melhor solução para o incremento das notas técnicas e pareceres técnicos por profissionais especializados e o acesso a recursos de apoio técnico científico são essenciais para garantir decisões judiciais mais céleres, adequadamente fundamentadas e eficazes no contexto da judicialização da saúde. Essa abordagem contribuirá para o enfrentamento do acervo da judicialização da saúde, para a gestão mais eficiente dos recursos públicos, e melhor gestão e garantia da saúde pública e suplementar.</t>
  </si>
  <si>
    <t>500 a 1000 notas técnicas/mês</t>
  </si>
  <si>
    <t>0073658-81.2024.8.24.0710</t>
  </si>
  <si>
    <t>71/2024</t>
  </si>
  <si>
    <t>Locação de imóvel na cidade de Florianópolis para instalação das Unidades Administrativas do TJSC, que atualmente estão alojadas no prédio da Unidade Presidente Coutinho - UPC.</t>
  </si>
  <si>
    <t>DMP 015</t>
  </si>
  <si>
    <t>Divisão de Licitação e Compras Diretas</t>
  </si>
  <si>
    <t>A atual sede administrativa, localizada na Unidade Presidente Coutinho (UPC), tem demonstrado limitações de espaço físico, tornando-se insuficiente para acomodar a totalidade dos servidores que retornarão ao trabalho presencial e hoje se encontram em regime de home office, uma vez que houve a transferência de unidades judiciais para o prédio, como as Turmas Recursais. Dessa forma, após a realização de estudos pela Diretoria de Engenharia e Arquitetura, foi realizado Chamamento Público para prospecção de imóveis para locação na cidade de Florianópolis objetivando a instalação das unidades vinculadas à Diretoria-Geral Administrativa. Após a finalização do procedimento, a decisão da Presidência deste Egrégio Tribunal foi pela locação do Edifício Dallcenter.</t>
  </si>
  <si>
    <t>0068541-12.2024.8.24.0710</t>
  </si>
  <si>
    <t>65/2024</t>
  </si>
  <si>
    <t>Em razão da necessidade da negociação entre a DEA e a pretensa contratada sobre a realização de benfeitorias necessárias, houve necessidade de alteração das datas previstas.</t>
  </si>
  <si>
    <t>capacitação de 13 (treze) turmas em inteligência artificial, por meio de 12 (doze) turmas “Do Zero ao Intermediário (MindWare e AI Revolution)” e 1 (uma) turma “Inteligência Artificial como Estratégia (AI Strategy)", na modalidade presencial, conforme requerido no processo n. 0067253-29.2024.8.24.0710</t>
  </si>
  <si>
    <t>AJU 20/2024</t>
  </si>
  <si>
    <t>Divisão Administrativa da Academia Judicial</t>
  </si>
  <si>
    <t>Tribunal de Justiça de Santa Catarina deu um passo significativo ao contratar a ferramenta de inteligência artificial Copilot da Microsoft, visando não apenas a eficiência operacional, mas também a segurança dos dados. A introdução dessa tecnologia é uma iniciativa crucial para modernizar e otimizar a prestação jurisdicional.</t>
  </si>
  <si>
    <t>520 inscritos</t>
  </si>
  <si>
    <t>0069171-68.2024.8.24.0710</t>
  </si>
  <si>
    <t>62/2024</t>
  </si>
  <si>
    <t>Diretoria de Engenharia e Arquitetura</t>
  </si>
  <si>
    <t>Contratação do remanescente da obra de reforma global da edificação que abriga o fórum de Família da comarca de Balneário Camboriú.</t>
  </si>
  <si>
    <t>DEA 008.2.3.0</t>
  </si>
  <si>
    <t>Em razão das condições físicas e necessidade de atendimento ao programa de necessidades da comarca. Registra-se que a contratação visa à retomada da obra, em razão da rescisão do contrato 23/2021, nos termos do Termo de Rescisão (7841460) do SEI n. 0023876-76.2022.8.24.0710.</t>
  </si>
  <si>
    <t>0069709-49.2024.8.24.0710</t>
  </si>
  <si>
    <t>90128/2024</t>
  </si>
  <si>
    <t>Plataforma omnichannel para concentração dos canais de atendimento do PJSC. Projeto piloto para implementação na Vara Estadual de Direito Bancário e posterior replicação a outras unidades do PJSC.</t>
  </si>
  <si>
    <t>DSJPG002</t>
  </si>
  <si>
    <t>DSJPG - Assessoria Técnica</t>
  </si>
  <si>
    <t>O Poder Judiciário de Santa Catarina possui diversos canais de atendimento ao público externo e um dos apontamentos da correição promovida pelo Conselho Nacional de Justiça no ano de 2022 , conforme Processo Administrativo n. 0028535-31.2022.8.24.0710.</t>
  </si>
  <si>
    <t>0015925-26.2025.8.24.0710</t>
  </si>
  <si>
    <t>Contratação emergencial de serviços continuados de recepcionista, a serem executados nas dependências internas dos prédios do Poder Judiciário do Estado de Santa Catarina, no regime de empreitada por preço unitário, compreendendo, inclusive, o fornecimento de uniformes necessários à execução dos serviços.</t>
  </si>
  <si>
    <t>DGP054</t>
  </si>
  <si>
    <t>Verifica-se que a contratação de postos de recepcionista para os prédios do Poder Judiciário apresenta-se como essencial ao atendimento da necessidade pública em questão, notadamente porque não haverá tempo hábil para finalizá-la pelo procedimento licitatório ordinário, que está sendo tratado no processo administrativo n. 0035099-89.2023.8.24.0710, razão pela qual resta caracterizado o caráter emergencial da contratação.</t>
  </si>
  <si>
    <t>265 postos de recepcionista e 1 posto de encarregado nível 2</t>
  </si>
  <si>
    <t>0070390-19.2024.8.24.0710</t>
  </si>
  <si>
    <t>57/2024</t>
  </si>
  <si>
    <t>Contratação emergencial de serviços continuados de zeladoria a serem executados nas dependências dos prédios do Poder Judiciário do Estado de Santa Catarina, para execução em regime de empreitada por preço unitário, compreendendo inclusive, o fornecimento de uniformes, equipamentos de proteção individual e ferramentas necessárias à execução dos serviços.</t>
  </si>
  <si>
    <t>O caráter emergencial da contratação está caracterizado diante da iminência do término da contratação vigente, previsto para 3-9-2024 (documento n. 8029951 do SEI n. 0021415-68.2021.8.24.0710), e da ausência de tempo hábil para a finalização da nova contratação, que está em tramitação nos autos do processo administrativo eletrônico SEI n. 0035099-89.2023.8.24.0710. Desse modo, verifica-se que a contratação emergencial de postos de zeladoria para os prédios do Poder Judiciário apresenta-se como medida adequada ao atendimento da necessidade pública que se apresenta.</t>
  </si>
  <si>
    <t>141 postos de zelador</t>
  </si>
  <si>
    <t>0070433-53.2024.8.24.0710</t>
  </si>
  <si>
    <t>58/2024</t>
  </si>
  <si>
    <t>Contratação emergencial de empresa especializada na prestação, de forma contínua, de serviços de assessoria de imprensa e comunicação institucional a serem executados nas dependências dos prédios do Poder Judiciário do Estado de Santa Catarina, para execução em regime de empreitada por preço global, compreendendo inclusive, o fornecimento de equipamentos necessários à execução dos serviços.</t>
  </si>
  <si>
    <t>O caráter emergencial da contratação está caracterizado diante da iminência do término da contratação vigente, previsto para 16-9-2024 (documento n. 7949338 do SEI n. 0013988-88.2019.8.24.0710), e da ausência de tempo hábil para a finalização da nova contratação, que está em tramitação nos autos do processo administrativo eletrônico SEI n. 0035099-89.2023.8.24.0710.
Desse modo, verifica-se que a contratação emergencial de postos de assessoria de imprensa e comunicação institucional para o Poder Judiciário mostra-se como medida adequada ao atendimento da necessidade pública que se apresenta.</t>
  </si>
  <si>
    <t>11 postos de jornalista</t>
  </si>
  <si>
    <t>0070669-05.2024.8.24.0710</t>
  </si>
  <si>
    <t>61/2024</t>
  </si>
  <si>
    <t>Aquisição de imóvel para a construção do novo Forum da Comarca de Ipumirim</t>
  </si>
  <si>
    <t>DMP 017</t>
  </si>
  <si>
    <t>Comarca de Ipumirim</t>
  </si>
  <si>
    <t>Atualmente, a unidade judiciária da Comarca de Ipumirim encontra-se instalada em edificação cedida (onerosamente) pela Prefeitura, de aproximadamente 775m², não apresentando as condições ideais à prestação jurisdicional. Após a regular tramitação, e fruto de detalhados estudos, restou definido, para o novo Fórum da Comarca de Ipumirim, o programa de necessidades reduzido, em molde compacto, com aproximadamente 1.000m² de área construída, que constou do Plano de Obras do Poder Judiciário de Santa Catarina e no Plano Plurianual - PPA 2020/2023, bem como permanece no PPA 2024/2027, em vigência (SEI n. 0031101-50.2022.8.24.0710). Após a análise das soluções disponíveis para ampliação do fórum, decidiu-se pela realização de chamamento público destinado à prospecção de imóveis para compra por parte do PJSC e, finalizado o procedimento, pela alienação do imóvel.</t>
  </si>
  <si>
    <t>0097294-76.2024.8.24.0710</t>
  </si>
  <si>
    <t>36/2025</t>
  </si>
  <si>
    <t>As datas de inicío de elaboração do PB; de envio ao DGA e limite de contratação foram informada</t>
  </si>
  <si>
    <t>Locação de imóvel para abrigar o Fórum da Comarca de Taió</t>
  </si>
  <si>
    <t>DMP 016</t>
  </si>
  <si>
    <t>Diretoria de Material e Patrimônio</t>
  </si>
  <si>
    <t>Os projetos destinados à reforma global e ampliação do fórum da Comarca Taió, cujas obras estão previstas no atual Plano de Obras, foram recentemente concluídos e encaminhados à Diretoria de Material e Patrimônio, para as providências necessárias à contratação, por intermédio de procedimento licitatório, de empresa que executará tais obras (SEI n. 0008395-05.2024.8.24.0710). Considerando os prazos históricos de licitação na modalidade concorrência, estima-se que as obras serão iniciadas no final do segundo semestre de 2024 e concluídas no final de 2026. Segundo a DEA: "Especificamente para o caso da comarca de Taió, dadas as características das obras, em que haverá ampliação de área construída, tanto na parte frontal do terreno como nos fundos e laterais, o atual fórum (que também passará por obras de reforma global), ficará praticamente no meio das intervenções. Tal situação prejudicaria, sobremaneira, as atividades forenses, não só em razão do barulho, mas de sujeira (resíduos de obra, poeira), tráfego de prestadores de serviço etc.". Dessa maneira, é necessária a locação temporária de imóvel para abrigar o fórum da Comarca Taió, preservando a continuidade da prestação do serviço jurisdicional.</t>
  </si>
  <si>
    <t>30 meses</t>
  </si>
  <si>
    <t>0096716-16.2024.8.24.0710</t>
  </si>
  <si>
    <t>003/2025</t>
  </si>
  <si>
    <t>Na época da elaboração do PCA 2024, a necessidade pública ainda não era conhecida. Apenas após conhecimento e análise sobre a vultuosidade da reforma a ser realizada é que se teve conhecimento da necessidade da locação de um imóvel.</t>
  </si>
  <si>
    <t>Prestação de serviços especializados em pesquisa, aconselhamento estratégico e inovação, com fornecimento de acesso a uma base de conhecimentos e consultas a especialistas em temas de interesse do TJSC</t>
  </si>
  <si>
    <t>27340 (Catser)</t>
  </si>
  <si>
    <t>Divisão de Apoio à Gestão e Governança de TI</t>
  </si>
  <si>
    <t>A contratação dos serviços da Gartner é uma necessidade estratégica para o Poder Judiciário do Estado de Santa Catarina, tendo em vista o imperativo de aprimorar a eficiência institucional e assegurar o cumprimento eficaz de suas funções constitucionais. Em um ambiente de crescente complexidade e rápida evolução tecnológica, é fundamental que o TJSC adote ferramentas e práticas que promovam a modernização dos processos de trabalho, a otimização dos recursos disponíveis e a maximização dos resultados entregues à sociedade.
A parceria com a Gartner permitirá ao TJSC acessar uma vasta gama de insights, pesquisas e aconselhamento estratégico que são cruciais para a implementação de soluções tecnológicas avançadas, como a inteligência artificial (IA) e a análise de dados. Essas tecnologias emergentes são essenciais para transformar a maneira como o Judiciário opera, proporcionando maior precisão, celeridade e transparência nos processos judiciais e administrativos.
Através do uso de benchmarks, melhores práticas, e ferramentas de análise de dados, o TJSC poderá identificar e implementar as inovações mais relevantes para sua realidade, reduzindo custos operacionais e aumentando a eficiência na prestação de seus serviços. A contratação destes serviços possibilitará também a adaptação contínua às mudanças tecnológicas, garantindo que o Tribunal esteja sempre na vanguarda das inovações que impactam diretamente sua capacidade de cumprir seus objetivos constitucionais.
Além disso, ao investir em uma estratégia digital robusta, o TJSC não apenas aprimora seus processos internos, mas também promove a economicidade e a sustentabilidade de suas operações.</t>
  </si>
  <si>
    <t>5 acessos</t>
  </si>
  <si>
    <t>0092126-93.2024.8.24.0710</t>
  </si>
  <si>
    <t>Contratação de serviços continuados de manutenção preventiva e corretiva, para execução em regime de empreitada por preço global, do sistema de climatização do Fórum do Norte da Ilha, Comarca da Capital, Unidade SC-401.</t>
  </si>
  <si>
    <t>200.3.62.64</t>
  </si>
  <si>
    <t>atendimento às normativas vigentes, especialmente a Portaria n. 3523/1998 no Ministério da Saúde, bem como resoluções da Agência Nacional de Vigilância Sanitária, além de atender a exigências técnicas da Lei n. 13.589/2018 e demais entidades de classe legalmente habilitadas, como o CREA/SC</t>
  </si>
  <si>
    <t xml:space="preserve">Mariana Abreu </t>
  </si>
  <si>
    <t>0092877-80.2024.8.24.0710</t>
  </si>
  <si>
    <t>90138/2024</t>
  </si>
  <si>
    <t>Reforma e ampliação do fórum da comarca de Mondaí.</t>
  </si>
  <si>
    <t>067.1.2.0</t>
  </si>
  <si>
    <t>reconstrução de muro nos fundos do terreno, em razão de queda e reforço do muro lateral. Ampliação com construção de anexo para atendimento do programa de necessidades da comarca, conforme aprovado na Decisão 7611353.</t>
  </si>
  <si>
    <t>0100996-30.2024.8.24.0710</t>
  </si>
  <si>
    <t>90149/2024</t>
  </si>
  <si>
    <t>PRES</t>
  </si>
  <si>
    <t>Serviços de pesquisa, aconselhamento estratégico e ferramentas especializadas da Gartner, destinados ao apoio na elaboração e execução da estratégia institucional, inovação, destreza em cultura digital, arquitetura de dados e inteligência artificial e análise de dados do Poder Judiciário do Estado de Santa Catarina, visando o aprimoramento das decisões estratégicas e a elevação da maturidade institucional em áreas críticas de negócio e de tecnologia da informação.</t>
  </si>
  <si>
    <t>GP001</t>
  </si>
  <si>
    <t>Núcleo Financeiro</t>
  </si>
  <si>
    <t>36 meses</t>
  </si>
  <si>
    <t>Serviços continuados de manutenção preventiva e corretiva, para execução em regime de empreitada por preço global, do sistema de climatização das Comarcas de Gaspar, Palhoça e da Capital - Fórum Des. Eduardo Luz.</t>
  </si>
  <si>
    <t>200.3.62.65</t>
  </si>
  <si>
    <t>Divisão de Manutenção de 1º Grau</t>
  </si>
  <si>
    <t>Sistemas de climatização são empregados com objetivo de garantir o conforto térmico dos usuários, compondo um dos pré-requisitos para proporcionar ambientes de trabalho adequados. Equipamentos em geral requerem manutenção com o objetivo de prolongar a vida útil e permitir o funcionamento adequado. Diante do exposto, e com fim de atender ao que determinam as normativas vigentes, especialmente a Portaria n. 3523/1998 no Ministério da Saúde, bem como resoluções da Agência Nacional de Vigilância Sanitária, além de atender a exigências técnicas da Lei n. 13.589/2018 e demais entidades de classe legalmente habilitadas, como o CREA/SC, mostra-se imprescindível a contratação de serviços de manutenção preventiva e corretiva nos sistemas de climatização daquelas edificações.</t>
  </si>
  <si>
    <t>manutenção de 3 sistemas (um para cada edificação)</t>
  </si>
  <si>
    <t>R$ 2.000.000,00 (dois milhões de reais)/ano</t>
  </si>
  <si>
    <t>0101444-03.2024.8.24.0710</t>
  </si>
  <si>
    <t>90019/2025</t>
  </si>
  <si>
    <t>Justificativa para a inclusão após a elaboração do PCA: não será possível prorrogação dos contratos, em razão do encerramento antecipado, seja por rescisão ou pelo desinteresse das contratadas em prorrogar.- Contrato n. 51/2022, com fim da vigência em 12/01/2025, não será prorrogado por desinteresse da contratada (0046374-69.2022.8.24.0710);- Contrato n. 98/2020, com fim da vigência em 30/11/2025, não será prorrogado por desinteresse da contratada (0021505-42.2022.8.24.0710);
- Rescisão do Contrato n. 87/2023 (0067872-56.2024.8.24.0710.</t>
  </si>
  <si>
    <t xml:space="preserve"> Contratação de empresa especializada para execução de serviços técnicos de engenharia e arquitetura, relacionados à elaboração de projetos destinados a obras de reforma, ampliação ou construção de novos fóruns para o PJSC.</t>
  </si>
  <si>
    <t>200.3.64.15</t>
  </si>
  <si>
    <t>projetos são indispensáveis à execução de reformas, ampliações e construções de imóveis para o PJSC, cujas obras estão previstas no Plano de Obras.</t>
  </si>
  <si>
    <t>R$ 2.500.000,00 (dois milhões de reais)/ano</t>
  </si>
  <si>
    <t>0111208-13.2024.8.24.0710</t>
  </si>
  <si>
    <t>90008/2025</t>
  </si>
  <si>
    <t>VP002</t>
  </si>
  <si>
    <t>Nos autos do processo administrativo (SEI n. 0114843-02.2024.8.24.0710), o Excelentíssimo Senhor Desembargador Presidente deste Tribunal de Justiça determinou a realização de um novo concurso público para o provimento de cargo de Juiz Substituto, concomitantemente com o certame já em andamento, deflagrado pelo Edital n. 44/2024.
Importante destacar que o Poder Judiciário Catarinense depara-se com uma demanda processual crescente no primeiro grau, enfrentando o assoberbamento das unidades jurisdicionais, além do déficit no quadro de Juízes Substitutos para atividades cooperativas e de substituição nos afastamentos legais dos Juízes de Direito.
Em relação à contratação, considerando que o concurso público é um instituto complexo e exige alto grau de especialização, recomendando-se a atuação de entidades com capacidade técnica para atividades como a elaboração de edital, o recebimento das inscrições, a confecção das provas, o aluguel de espaços físicos para a aplicação das provas, as despesas com a gratificação de fiscais, a leitura de cartões-resposta, a protocolização de recursos, dentre outras diretamente relacionadas com o planejamento, organização e execução do certame.
Portanto, visível a necessidade de contratação de instituição especializada para prestar o serviço de organização e execução das duas primeiras etapas do concurso público, método que vem sendo utilizado por este e outros Tribunais do país de forma bem-sucedida.</t>
  </si>
  <si>
    <t>0114843-02.2024.8.24.0710</t>
  </si>
  <si>
    <t>84/2024</t>
  </si>
  <si>
    <t>Serviços especializados de consultoria independente, voltados para a estruturação de um fundo de investimento alinhado com as características e necessidades do Tribunal de Justiça de Santa Catarina (TJSC). O objetivo é fornecer suporte técnico na gestão de riscos e na maximização da rentabilidade das aplicações financeiras, tanto dos recursos disponíveis do TJSC quanto dos depósitos judiciais, garantindo que as decisões de investimento estejam em conformidade com os melhores padrões de governança e eficiência.</t>
  </si>
  <si>
    <t>A contratação dos serviços atende à necessidade pública de otimizar as receitas do Tribunal de Justiça de Santa Catarina, por meio das aplicações financeiras de seus recursos e dos depósitos judiciais. Para isso, é essencial contar com uma opinião técnica especializada, que possibilite a combinação entre a obtenção de melhores retornos e a gestão segura dos investimentos. Considerando a natureza pública dos recursos, é imprescindível que os investimentos sejam realizados com prudência e segurança, assegurando que o TJSC não seja exposto a riscos financeiros relevantes. Assim, a consultoria contratada deverá oferecer uma análise abrangente, tanto em termos de rentabilidade quanto de mitigação de riscos, garantindo que os ativos financeiros do TJSC sejam geridos de forma eficiente e em conformidade com os melhores padrões de governança.</t>
  </si>
  <si>
    <t xml:space="preserve">Fabiana </t>
  </si>
  <si>
    <t>0112168-66.2024.8.24.0710</t>
  </si>
  <si>
    <t>Unidade Demandante</t>
  </si>
  <si>
    <t>Gestor Orçamentário</t>
  </si>
  <si>
    <t>Valor estimado da contratação</t>
  </si>
  <si>
    <t>Aplicam-se os critérios de sustentabilidade, além do tratamento preferencial às MEs e EPPS?</t>
  </si>
  <si>
    <t>Valor total contratado</t>
  </si>
  <si>
    <t>Exercício</t>
  </si>
  <si>
    <t>Tribunal de Justiça</t>
  </si>
  <si>
    <t>Academia Judicial</t>
  </si>
  <si>
    <t>Capacitação - Juízo de Admissibilidade de Recursos Excepionais</t>
  </si>
  <si>
    <t>As atividades de capacitação desenvolvidas pela Academia Judicial propiciam o alinhamento de sua missão de “Desenvolver permanentemente conhecimentos, habilidades e atitudes de magistrados, servidores e colaboradores do Poder Judiciário de Santa Catarina” com o objetivo estratégico institucional do Poder Judiciário de Santa Catarina.</t>
  </si>
  <si>
    <t>1 Turma</t>
  </si>
  <si>
    <t>Duplo enquadramento</t>
  </si>
  <si>
    <t>Capacitação - Área de Governança: como estruturar e gerar valor</t>
  </si>
  <si>
    <t>Capacitação - Avaliação pelo Oficial de Justiça: imóveis urbanos e bens móveis</t>
  </si>
  <si>
    <t>Capacitação - ENFAM - Formação de Formadores – FOFO</t>
  </si>
  <si>
    <t>0034012-64.2024.8.24.0710</t>
  </si>
  <si>
    <t>Capacitação - ENFAM - Pacote Anticrime Módulo I: aspectos penais e processuais relevantes</t>
  </si>
  <si>
    <t>Capacitação - Fórum Nacional dos Juizados Especiais - FONAJE</t>
  </si>
  <si>
    <t>Capacitação - ENFAM - Neurociência e Tomada de Decisão Judicial</t>
  </si>
  <si>
    <t>Capacitação - ENFAM - O Cérebro que Julga: neurociências para juízes</t>
  </si>
  <si>
    <t>Capacitação - Formação de Facilitadores em Processos Circulares de Justiça Restaurativa</t>
  </si>
  <si>
    <t>Capacitação - ENFAM - Pacote Anticrime: novas regras processuais da Lei de Organizações Criminosas</t>
  </si>
  <si>
    <t>Capacitação - Tópicos Especiais de Direito de Família e Infância</t>
  </si>
  <si>
    <t>Capacitação - ENFAM - Marco Legal da Primeira Infância e suas Implicações Jurídicas</t>
  </si>
  <si>
    <t>Capacitação - Audiências Concentradas</t>
  </si>
  <si>
    <t>Capacitação - Aprofundamento Docente em Mediação e Conciliação Judiciais</t>
  </si>
  <si>
    <t>Capacitação - Formação Inicial à Judicância Militar</t>
  </si>
  <si>
    <t>Capacitação - Programa Novos Caminhos</t>
  </si>
  <si>
    <t>Capacitação - ENFAM - Técnicas Processuais Diferenciadas</t>
  </si>
  <si>
    <t>Capacitação - ENFAM - Oficina Pedagógica</t>
  </si>
  <si>
    <t>Capacitação - Encontro do Colégio Permanente de Diretores de Escolas Estaduais da Magistratura - COPEDEM</t>
  </si>
  <si>
    <t>Capacitação - Formação de Mediadores e Conciliadores Judiciais</t>
  </si>
  <si>
    <t>Capacitação - Seminário Internacional da Academia Judicial do Poder Judiciário de Santa Catarina</t>
  </si>
  <si>
    <t>Capacitação - Fórum Estadual dos Psicólogos do Poder Judiciário de Santa Catarina</t>
  </si>
  <si>
    <t>Capacitação - Seminários Regionais da Magistratura Catarinense</t>
  </si>
  <si>
    <t>4 Turmas</t>
  </si>
  <si>
    <t>0028691-48.2024.8.24.0710</t>
  </si>
  <si>
    <t>Capacitação - Direção Defensiva e Evasiva</t>
  </si>
  <si>
    <t>Diversas</t>
  </si>
  <si>
    <t>Capacitação - Curso Oficial de Formação Inicial</t>
  </si>
  <si>
    <t>Capacitação - Produtividade nas diligências</t>
  </si>
  <si>
    <t>Capacitação - Formação de Tutores no Contexto da Magistratura</t>
  </si>
  <si>
    <t>Capacitação - Gestão de Riscos Corporativos</t>
  </si>
  <si>
    <t>Capacitação - Desenvolvimento de Ideias Inovadoras</t>
  </si>
  <si>
    <t>Capacitação - Conselheiros de Administração</t>
  </si>
  <si>
    <t>Capacitação - Congresso Catarinense sobre Gestão de Pessoas</t>
  </si>
  <si>
    <t>Capacitação - Congresso Brasileiro de Direito Comercial</t>
  </si>
  <si>
    <t>Capacitação - Congresso de Processo Civil</t>
  </si>
  <si>
    <t>Capacitação - xTech Legal</t>
  </si>
  <si>
    <t>Capacitação - Encontro de TSI's do Poder Judiciário de Santa Catarina</t>
  </si>
  <si>
    <t>Capacitação - Congresso Brasileiro de Pregoeiros</t>
  </si>
  <si>
    <t>0009903-83.2024.8.24.0710</t>
  </si>
  <si>
    <t>Capacitação - Congresso do Mercosul de Direito de Família e Sucessões</t>
  </si>
  <si>
    <t>Capacitação - Instrutor de Armamento e Tiro</t>
  </si>
  <si>
    <t>Capacitação - Seminário Gestão Orçamentária no Poder Judiciário</t>
  </si>
  <si>
    <t>Serviços de gestão editorial e atualização contínua das indexações da Revista do CEJUR/TJSC: Prestação Jurisdicional - periódico publicado pela Academia Judicial.</t>
  </si>
  <si>
    <t>Seguro Coletivo Residentes Judiciais/Jurídicos</t>
  </si>
  <si>
    <t>0058944-53.2023.8.24.0710</t>
  </si>
  <si>
    <t>Diretoria de Documentação e Informações</t>
  </si>
  <si>
    <t>Assinatura das revistas da Editora Lex Magister (9 revistas)</t>
  </si>
  <si>
    <t>Manter a continuidade e a atualização da coleção para os usuários da Biblioteca Desembargador Marcílio Medeiros</t>
  </si>
  <si>
    <t>0003436-88.2024.8.24.0710</t>
  </si>
  <si>
    <t>Dispensa de Licitação em razão do valor</t>
  </si>
  <si>
    <t>Assinatura das revistas da Editora RT/Thomson Reuters (10 revistas)</t>
  </si>
  <si>
    <t>0023361-70.2024.8.24.0710</t>
  </si>
  <si>
    <t>Assinatura de revista da Editora IBDFAM (1 revista)</t>
  </si>
  <si>
    <t>1 renovação de assinatura</t>
  </si>
  <si>
    <t>0002273-73.2024.8.24.0710</t>
  </si>
  <si>
    <t>Assinatura das revistas da Editora IOB (6 revistas)</t>
  </si>
  <si>
    <t>0003161-42.2024.8.24.0710</t>
  </si>
  <si>
    <t>Assinatura das revistas da Editora Fórum (10 revistas)</t>
  </si>
  <si>
    <t>Assinatura do jornal Notícias do Dia (4 assinaturas)</t>
  </si>
  <si>
    <t>Assinatura do jornal O Estado de São Paulo (2 assinaturas)</t>
  </si>
  <si>
    <t>0017598-88.2024.8.24.0710</t>
  </si>
  <si>
    <t>Assinatura do jornal Folha de S.Paulo (3 assinaturas)</t>
  </si>
  <si>
    <t>0022635-96.2024.8.24.0710</t>
  </si>
  <si>
    <t>Serviço de manutenção de perfuradora elétrica</t>
  </si>
  <si>
    <t>Manter os serviços de fotocópia em funcionamento</t>
  </si>
  <si>
    <t>Aquisição de materiais destinados à confecção de crachás de identificação para o PJSC - ribon colorido</t>
  </si>
  <si>
    <t>Garantir de forma eficiente, a segurança e o controle de acesso de pessoas às edificações do PJS</t>
  </si>
  <si>
    <t>0007380-98.2024.8.24.0710; 0012698-62.2024.8.24.0710; 0035997-68.2024.8.24.0710; 0113496-31.2024.8.24.0710</t>
  </si>
  <si>
    <t>Aquisição de materiais destinados à confecção de crachás de identificação para o PJSC - película</t>
  </si>
  <si>
    <t>0011975-43.2024.8.24.0710; 0123840-71.2024.8.24.0710</t>
  </si>
  <si>
    <t>Aquisição de materiais destinados à confecção de crachás de identificação para o PJSC - cartão PVC branco</t>
  </si>
  <si>
    <t>0012698-62.2024.8.24.0710</t>
  </si>
  <si>
    <t>Aquisição de materiais destinados à confecção de crachás de identificação para o PJSC - cartão PVC branco Mifare</t>
  </si>
  <si>
    <t>Aquisição de materiais destinados à confecção de crachás de identificação para o PJSC - cartão PVC pre-impresso</t>
  </si>
  <si>
    <t>0026223-14.2024.8.24.0710</t>
  </si>
  <si>
    <t>Aquisição de Cânfora</t>
  </si>
  <si>
    <t>"Considerando a inexistência de código específico no Sistema Comprasnet e já que caracterizados preços de mercado, afasto a aplicação da cotação eletrônica, com fulcro na competência a mim delegada pela Resolução GP n. 42/2018" (doc 5590909 do SEI 0021469-34.2021.8.24.0710)</t>
  </si>
  <si>
    <t>Conservação dos processos judiciais físicos findos de guarda permanente</t>
  </si>
  <si>
    <t>Serviço de restauração de móveis pertencentes ao Museu do Judiciário Catarinense e de objetos utilizados em exposições</t>
  </si>
  <si>
    <t>Preservar a memória do PJSC</t>
  </si>
  <si>
    <t>0011546-76.2024.8.24.0710</t>
  </si>
  <si>
    <t>Aquisição de Materias para higienização de processos históricos e de guarda permanente</t>
  </si>
  <si>
    <t>269892, 483888</t>
  </si>
  <si>
    <t>0021362-82.2024.8.24.0710</t>
  </si>
  <si>
    <t>Serviço de fumigação de processos judiciais e documentos de guarda permanente e para os processos atingidos pela enchente de dezembro de 2022</t>
  </si>
  <si>
    <t>Aquisição de Materiais para as exposições do Museu</t>
  </si>
  <si>
    <t>0039720-95.2024.8.24.0710</t>
  </si>
  <si>
    <t>Serviços de seguro de acidentes pessoais para estagiários</t>
  </si>
  <si>
    <t>Atendimento de obrigação legal da Lei n. 11.788/2008</t>
  </si>
  <si>
    <t>3500</t>
  </si>
  <si>
    <t>0119480-93.2024.8.24.0710</t>
  </si>
  <si>
    <t>Abelardo Luz</t>
  </si>
  <si>
    <t>Comarca de Abelardo Luz</t>
  </si>
  <si>
    <t>Serviços de Manutenção de Jardim</t>
  </si>
  <si>
    <t>Manutenção e limpeza do jardim</t>
  </si>
  <si>
    <t>0055292-28.2023.8.24.0710</t>
  </si>
  <si>
    <t>Anita Garibaldi</t>
  </si>
  <si>
    <t>Comarca de Anita Garibaldi</t>
  </si>
  <si>
    <t>0052827-46.2023.8.24.0710</t>
  </si>
  <si>
    <t>Araquari</t>
  </si>
  <si>
    <t>Comarca de Araquari</t>
  </si>
  <si>
    <t>Serviços de Refeição para sessões juri</t>
  </si>
  <si>
    <t>Fornecimento de alimentação aos participantes das sessões do Tribunal do Juri</t>
  </si>
  <si>
    <t>Refeições/ Lanches: 510</t>
  </si>
  <si>
    <t>0001902-12.2024.8.24.0710; 0001878-81.2024.8.24.0710; 0001891-80.2024.8.24.0710; 0001888-28.2024.8.24.0710; 0001913-41.2024.8.24.0710; 0001906-49.2024.8.24.0710; 0018235-39.2024.8.24.0710; 0030437-48.2024.8.24.0710; 0030429-71.2024.8.24.0710; 0030423-64.2024.8.24.0710; 0030439-18.2024.8.24.0710; 0031917-61.2024.8.24.0710; 0066566-52.2024.8.24.0710; 0066658-30.2024.8.24.0710; 0118752-52.2024.8.24.0710; 0118187-88.2024.8.24.0710</t>
  </si>
  <si>
    <t>Araranguá</t>
  </si>
  <si>
    <t>Comarca de Araranguá</t>
  </si>
  <si>
    <t>Armazém</t>
  </si>
  <si>
    <t>Comarca de Armazém</t>
  </si>
  <si>
    <t>Refeições/ Lanches: 105</t>
  </si>
  <si>
    <t>0059318-69.2023.8.24.0710; 0059315-17.2023.8.24.0710; 0068814-88.2024.8.24.0710; 0068821-80.2024.8.24.0710; 0118265-82.2024.8.24.0710; 0118524-77.2024.8.24.0710</t>
  </si>
  <si>
    <t>Ascurra</t>
  </si>
  <si>
    <t>Comarca de Ascurra</t>
  </si>
  <si>
    <t>0055225-63.2023.8.24.0710</t>
  </si>
  <si>
    <t>Refeições/ Lanches: 215</t>
  </si>
  <si>
    <t>0058408-42.2023.8.24.0710; 0003416-97.2024.8.24.0710; 0020940-10.2024.8.24.0710; 0022726-89.2024.8.24.0710; 0068403-45.2024.8.24.0710; 0068394-83.2024.8.24.0710</t>
  </si>
  <si>
    <t>Balneário Camboriú</t>
  </si>
  <si>
    <t>Comarca de Balneário Camboriú</t>
  </si>
  <si>
    <t>0054097-08.2023.8.24.0710</t>
  </si>
  <si>
    <t>Balneário Piçarras</t>
  </si>
  <si>
    <t>Comarca de Balneário Piçarras</t>
  </si>
  <si>
    <t>0054167-25.2023.8.24.0710</t>
  </si>
  <si>
    <t>0024081-37.2024.8.24.0710; 0038436-52.2024.8.24.0710; 0038421-83.2024.8.24.0710; 0067144-15.2024.8.24.0710; 0097212-45.2024.8.24.0710; 0099009-56.2024.8.24.0710</t>
  </si>
  <si>
    <t>Barra Velha</t>
  </si>
  <si>
    <t>Comarca de Barra Velha</t>
  </si>
  <si>
    <t>Blumenau</t>
  </si>
  <si>
    <t>Comarca de Blumenau</t>
  </si>
  <si>
    <t>0059740-44.2023.8.24.0710</t>
  </si>
  <si>
    <t>Blumenau - Fórum FURB</t>
  </si>
  <si>
    <t>Comarca de Blumenau - Fórum FURB</t>
  </si>
  <si>
    <t>0054163-85.2023.8.24.0710</t>
  </si>
  <si>
    <t>Bom Retiro</t>
  </si>
  <si>
    <t>Comarca de Bom Retiro</t>
  </si>
  <si>
    <t>0056083-94.2023.8.24.0710</t>
  </si>
  <si>
    <t>Braço do Norte</t>
  </si>
  <si>
    <t>Comarca de Braço do Norte</t>
  </si>
  <si>
    <t>Brusque</t>
  </si>
  <si>
    <t>Comarca de Brusque</t>
  </si>
  <si>
    <t>Serviços de Imunização - dedetização</t>
  </si>
  <si>
    <t>Manutenção da salubridade das instalações quanto às pragas</t>
  </si>
  <si>
    <t>0008028-78.2024.8.24.0710</t>
  </si>
  <si>
    <t>Caçador</t>
  </si>
  <si>
    <t>Comarca de Caçador</t>
  </si>
  <si>
    <t>0056351-51.2023.8.24.0710</t>
  </si>
  <si>
    <t>Camboriú</t>
  </si>
  <si>
    <t>Comarca de Camboriú</t>
  </si>
  <si>
    <t>0060154-42.2023.8.24.0710 (semestral); 0036721-72.2024.8.24.0710 (semestral)</t>
  </si>
  <si>
    <t>Campos Novos</t>
  </si>
  <si>
    <t>Comarca de Campos Novos</t>
  </si>
  <si>
    <t>Refeições/ Lanches: 204</t>
  </si>
  <si>
    <t>0006572-93.2024.8.24.0710; 0006572-93.2024.8.24.0710; 0019158-65.2024.8.24.0710; 0019214-98.2024.8.24.0710; 0031833-60.2024.8.24.0710; 0031928-90.2024.8.24.0710; 0079268-30.2024.8.24.0710; 0079267-45.2024.8.24.0710; 0117272-39.2024.8.24.0710; 0117496-74.2024.8.24.0710</t>
  </si>
  <si>
    <t>Capinzal</t>
  </si>
  <si>
    <t>Comarca de Capinzal</t>
  </si>
  <si>
    <t>Refeições/ Lanches: 255</t>
  </si>
  <si>
    <t>0022650-65.2024.8.24.0710; 0022216-76.2024.8.24.0710; 0037331-40.2024.8.24.0710; 0036371-84.2024.8.24.0710; 0037687-35.2024.8.24.0710; 0070403-18.2024.8.24.0710; 0070312-25.2024.8.24.0710; 0070391-04.2024.8.24.0710</t>
  </si>
  <si>
    <t>Capital</t>
  </si>
  <si>
    <t>Comarca da Capital</t>
  </si>
  <si>
    <t>0057156-04.2023.8.24.0710; 0118392-20.2024.8.24.0710</t>
  </si>
  <si>
    <t>Capital - Fórum do Continente</t>
  </si>
  <si>
    <t>Comarca da Capital - Fórum do Continente</t>
  </si>
  <si>
    <t>0059269-28.2023.8.24.0710 (janeiro a dezembro)</t>
  </si>
  <si>
    <t>Capital - Fórum do Norte da Ilha (SC 401)</t>
  </si>
  <si>
    <t>Comarca da Capital - Fórum do Norte da Ilha (SC 401)</t>
  </si>
  <si>
    <t>Catanduvas</t>
  </si>
  <si>
    <t>Comarca de Catanduvas</t>
  </si>
  <si>
    <t>0057125-81.2023.8.24.0710</t>
  </si>
  <si>
    <t>Refeições/ Lanches: 318</t>
  </si>
  <si>
    <t>Chapecó</t>
  </si>
  <si>
    <t>Comarca de Chapecó</t>
  </si>
  <si>
    <t>0003356-27.2024.8.24.0710 (semestral); 0096653-88.2024.8.24.0710 (semestral)</t>
  </si>
  <si>
    <t>Aquisição de Leite</t>
  </si>
  <si>
    <t>Aquisição de leite UHT</t>
  </si>
  <si>
    <t>Coronel Freitas</t>
  </si>
  <si>
    <t>Comarca de Coronel Freitas</t>
  </si>
  <si>
    <t>0054065-03.2023.8.24.0710</t>
  </si>
  <si>
    <t>Correia Pinto</t>
  </si>
  <si>
    <t>Comarca de Correia Pinto</t>
  </si>
  <si>
    <t>0054628-94.2023.8.24.0710 (1º semestre); 0029724-73.2024.8.24.0710 (2º semestre)</t>
  </si>
  <si>
    <t>Criciúma</t>
  </si>
  <si>
    <t>Comarca de Criciúma</t>
  </si>
  <si>
    <t>0003507-90.2024.8.24.0710</t>
  </si>
  <si>
    <t>Cunha Porã</t>
  </si>
  <si>
    <t>Comarca de Cunha Porã</t>
  </si>
  <si>
    <t>0028763-35.2024.8.24.0710 (junho a dezembro)</t>
  </si>
  <si>
    <t>Curitibanos</t>
  </si>
  <si>
    <t>Comarca de Curitibanos</t>
  </si>
  <si>
    <t>Refeições/ Lanches: 837</t>
  </si>
  <si>
    <t>0030280-75.2024.8.24.0710</t>
  </si>
  <si>
    <t>Descanso</t>
  </si>
  <si>
    <t>Comarca de Descanso</t>
  </si>
  <si>
    <t>0060169-11.2023.8.24.0710</t>
  </si>
  <si>
    <t>Dionísio Cerqueira</t>
  </si>
  <si>
    <t>Comarca de Dionísio Cerqueira</t>
  </si>
  <si>
    <t>0055151-09.2023.8.24.0710</t>
  </si>
  <si>
    <t>0005300-64.2024.8.24.0710; 0005123-03.2024.8.24.0710; 0074646-05.2024.8.24.0710</t>
  </si>
  <si>
    <t>Fraiburgo</t>
  </si>
  <si>
    <t>Comarca de Fraiburgo</t>
  </si>
  <si>
    <t>0053546-28.2023.8.24.0710</t>
  </si>
  <si>
    <t>Herval D'oeste</t>
  </si>
  <si>
    <t>Comarca de Herval D'oeste</t>
  </si>
  <si>
    <t>Refeições/ Lanches: 68</t>
  </si>
  <si>
    <t>Içara</t>
  </si>
  <si>
    <t>Comarca de Içara</t>
  </si>
  <si>
    <t>0056388-78.2023.8.24.0710 (semestral); 0034845-82.2024.8.24.0710 (semestral)</t>
  </si>
  <si>
    <t>Refeições/ Lanches: 448</t>
  </si>
  <si>
    <t>0002984-78.2024.8.24.0710; 0011009-80.2024.8.24.0710; 0026352-19.2024.8.24.0710; 0026358-26.2024.8.24.0710; 0097392-61.2024.8.24.0710</t>
  </si>
  <si>
    <t>Imaruí</t>
  </si>
  <si>
    <t>Comarca de Imaruí</t>
  </si>
  <si>
    <t>Refeições/ Lanches: 66</t>
  </si>
  <si>
    <t>Imbituba</t>
  </si>
  <si>
    <t>Comarca de Imbituba</t>
  </si>
  <si>
    <t>0054587-30.2023.8.24.0710</t>
  </si>
  <si>
    <t>Refeições/ Lanches:525</t>
  </si>
  <si>
    <t>0032536-88.2024.8.24.0710; 0032533-36.2024.8.24.0710; 0108997-04.2024.8.24.0710; 0108994-49.2024.8.24.0710</t>
  </si>
  <si>
    <t>Indaial</t>
  </si>
  <si>
    <t>Comarca de Indaial</t>
  </si>
  <si>
    <t>0002172-36.2024.8.24.0710</t>
  </si>
  <si>
    <t>Ipumirim</t>
  </si>
  <si>
    <t>Refeições/ Lanches:72</t>
  </si>
  <si>
    <t>0107840-93.2024.8.24.0710; 0107958-69.2024.8.24.0710; 0107948-25.2024.8.24.0710; 0107903-21.2024.8.24.0710</t>
  </si>
  <si>
    <t>Itá</t>
  </si>
  <si>
    <t>Comarca de Itá</t>
  </si>
  <si>
    <t>0055058-46.2023.8.24.0710</t>
  </si>
  <si>
    <t>Refeições/ Lanches:316</t>
  </si>
  <si>
    <t>Itaiópolis</t>
  </si>
  <si>
    <t>Comarca de Itaiópolis</t>
  </si>
  <si>
    <t>0058969-66.2023.8.24.0710</t>
  </si>
  <si>
    <t>Itajaí</t>
  </si>
  <si>
    <t>0053264-87.2023.8.24.0710</t>
  </si>
  <si>
    <t>Itapema</t>
  </si>
  <si>
    <t>Comarca de Itapema</t>
  </si>
  <si>
    <t>0022202-92.2024.8.24.0710</t>
  </si>
  <si>
    <t>Refeições/ Lanches:769</t>
  </si>
  <si>
    <t>0002463-36.2024.8.24.0710; 0002051-08.2024.8.24.0710; 0006957-41.2024.8.24.0710; 0011427-18.2024.8.24.0710; 0011427-18.2024.8.24.0710; 0108208-05.2024.8.24.0710; 0108246-17.2024.8.24.0710</t>
  </si>
  <si>
    <t>Itapiranga</t>
  </si>
  <si>
    <t>Comarca de Itapiranga</t>
  </si>
  <si>
    <t>0057653-18.2023.8.24.0710</t>
  </si>
  <si>
    <t>Refeições/ Lanches:120</t>
  </si>
  <si>
    <t>Itapoá</t>
  </si>
  <si>
    <t>Comarca de Itapoá</t>
  </si>
  <si>
    <t>0056645-06.2023.8.24.0710; 0031281-95.2024.8.24.0710 (corte de arvore); 0102014-86.2024.8.24.0710 (3º quadrimestre)</t>
  </si>
  <si>
    <t>Jaguaruna</t>
  </si>
  <si>
    <t>Comarca de Jaguaruna</t>
  </si>
  <si>
    <t>0004428-49.2024.8.24.0710</t>
  </si>
  <si>
    <t>Refeições/ Lanches:385</t>
  </si>
  <si>
    <t>0042786-83.2024.8.24.0710; 0053703-64.2024.8.24.0710; 0071586-24.2024.8.24.0710; 0108741-61.2024.8.24.0710</t>
  </si>
  <si>
    <t>Jaraguá do Sul</t>
  </si>
  <si>
    <t>Comarca de Jaraguá do Sul</t>
  </si>
  <si>
    <t>0057093-76.2023.8.24.0710</t>
  </si>
  <si>
    <t>Refeições/ Lanches:1400</t>
  </si>
  <si>
    <t>0002442-60.2024.8.24.0710; 0002445-15.2024.8.24.0710; 0013144-65.2024.8.24.0710; 0012807-76.2024.8.24.0710; 0020066-25.2024.8.24.0710; 0024040-70.2024.8.24.0710; 0029797-45.2024.8.24.0710; 0030931-10.2024.8.24.0710; 0079084-74.2024.8.24.0710; 0099517-02.2024.8.24.0710; 0100529-51.2024.8.24.0710; 0079084-74.2024.8.24.0710</t>
  </si>
  <si>
    <t>Joaçaba</t>
  </si>
  <si>
    <t>Comarca de Joaçaba</t>
  </si>
  <si>
    <t>Refeições/ Lanches:192</t>
  </si>
  <si>
    <t>0002106-56.2024.8.24.0710; 0002653-96.2024.8.24.0710; 0004887-51.2024.8.24.0710; 0005711-10.2024.8.24.0710; 0005886-04.2024.8.24.0710; 0066265-08.2024.8.24.0710; 0065990-59.2024.8.24.0710; 0100247-13.2024.8.24.0710</t>
  </si>
  <si>
    <t>Joinville - Fórum Fazendario</t>
  </si>
  <si>
    <t>Comarca de Joinville - Fórum Fazendario</t>
  </si>
  <si>
    <t>0057677-46.2023.8.24.0710;</t>
  </si>
  <si>
    <t>Lages</t>
  </si>
  <si>
    <t>0056793-17.2023.8.24.0710</t>
  </si>
  <si>
    <t>Lauro Müller</t>
  </si>
  <si>
    <t>Comarca de Lauro Müller</t>
  </si>
  <si>
    <t>0053076-94.2023.8.24.0710</t>
  </si>
  <si>
    <t>0000841-19.2024.8.24.0710; 0095949-75.2024.8.24.0710; 0109021-32.2024.8.24.0710; 0108989-27.2024.8.24.0710</t>
  </si>
  <si>
    <t>Lebon Régis</t>
  </si>
  <si>
    <t>Comarca de Lebon Régis</t>
  </si>
  <si>
    <t>Modelo</t>
  </si>
  <si>
    <t>Comarca de Modelo</t>
  </si>
  <si>
    <t>0056098-63.2023.8.24.0710</t>
  </si>
  <si>
    <t>Mondaí</t>
  </si>
  <si>
    <t>Comarca de Mondaí</t>
  </si>
  <si>
    <t>Palhoça</t>
  </si>
  <si>
    <t>Comarca de Palhoça</t>
  </si>
  <si>
    <t>0011287-81.2024.8.24.0710</t>
  </si>
  <si>
    <t>Palmitos</t>
  </si>
  <si>
    <t>Comarca de Palmitos</t>
  </si>
  <si>
    <t>0055826-69.2023.8.24.0710</t>
  </si>
  <si>
    <t>0055570-29.2023.8.24.0710</t>
  </si>
  <si>
    <t>Papanduva</t>
  </si>
  <si>
    <t>Comarca de Papanduva</t>
  </si>
  <si>
    <t>0057550-11.2023.8.24.0710 (1º quadrimestre); (0021124-63.2024.8.24.07102º quadrimestre); 0074471-11.2024.8.24.0710 (3º quadrimestre)</t>
  </si>
  <si>
    <t>Penha</t>
  </si>
  <si>
    <t>Comarca de Penha</t>
  </si>
  <si>
    <t>0051018-21.2023.8.24.0710;</t>
  </si>
  <si>
    <t>Pinhalzinho</t>
  </si>
  <si>
    <t>Comarca de Pinhalzinho</t>
  </si>
  <si>
    <t>0006004-77.2024.8.24.0710 (5 meses); 0074721-44.2024.8.24.0710</t>
  </si>
  <si>
    <t>Presidente Getúlio</t>
  </si>
  <si>
    <t>Comarca de Presidente Getúlio</t>
  </si>
  <si>
    <t>Refeições/ Lanches:235</t>
  </si>
  <si>
    <t>0019541-43.2024.8.24.0710; 0100969-47.2024.8.24.0710; 0116136-07.2024.8.24.0710</t>
  </si>
  <si>
    <t>Quilombo</t>
  </si>
  <si>
    <t>Comarca de Quilombo</t>
  </si>
  <si>
    <t>0004115-88.2024.8.24.0710</t>
  </si>
  <si>
    <t>Refeições/ Lanches:58</t>
  </si>
  <si>
    <t>0068626-95.2024.8.24.0710; 0067754-80.2024.8.24.0710; 0120643-11.2024.8.24.0710; 0120558-25.2024.8.24.0710</t>
  </si>
  <si>
    <t>Rio do Campo</t>
  </si>
  <si>
    <t>Comarca de Rio do Campo</t>
  </si>
  <si>
    <t>0057149-12.2023.8.24.0710</t>
  </si>
  <si>
    <t>Rio do Oeste</t>
  </si>
  <si>
    <t>Comarca de Rio do Oeste</t>
  </si>
  <si>
    <t>Refeições/ Lanches:112</t>
  </si>
  <si>
    <t>Santa Cecília</t>
  </si>
  <si>
    <t>Comarca de Santa Cecília</t>
  </si>
  <si>
    <t>0053385-18.2023.8.24.0710</t>
  </si>
  <si>
    <t>Refeições/ Lanches:692</t>
  </si>
  <si>
    <t>0056787-10.2023.8.24.0710; 0059753-43.2023.8.24.0710; 0007322-95.2024.8.24.0710; 0030046-93.2024.8.24.0710; 0033548-40.2024.8.24.0710;. 0033548-40.2024.8.24.0710; 0101755-57.2025.8.24.0710</t>
  </si>
  <si>
    <t>Santa Rosa do Sul</t>
  </si>
  <si>
    <t>Comarca de Santa Rosa do Sul</t>
  </si>
  <si>
    <t>0002714-54.2024.8.24.0710; 0036872-38.2024.8.24.0710 (3º quadrimestre)</t>
  </si>
  <si>
    <t>Refeições/ Lanches:1100</t>
  </si>
  <si>
    <t>0050606-90.2023.8.24.0710; 0050604-23.2023.8.24.0710; 0056228-53.2023.8.24.0710; 0056233-75.2023.8.24.0710; 0055870-88.2023.8.24.0710; 0055869-06.2023.8.24.0710; 0057651-48.2023.8.24.0710; 0058118-27.2023.8.24.0710; 0057654-03.2023.8.24.0710; 0057645-41.2023.8.24.0710; 0058119-12.2023.8.24.0710; 0057644-56.2023.8.24.0710; 0058115-72.2023.8.24.0710; 0058114-87.2023.8.24.0710; 0005994-33.2024.8.24.0710; 0005987-41.2024.8.24.0710; 0014351-02.2024.8.24.0710; 0014347-62.2024.8.24.0710</t>
  </si>
  <si>
    <t>Santo Amaro da Imperatriz</t>
  </si>
  <si>
    <t>Comarca de Santo Amaro da Imperatriz</t>
  </si>
  <si>
    <t>0054236-57.2023.8.24.0710</t>
  </si>
  <si>
    <t>São Bento do Sul</t>
  </si>
  <si>
    <t>Comarca de São Bento do Sul</t>
  </si>
  <si>
    <t>0059653-88.2023.8.24.0710</t>
  </si>
  <si>
    <t>São Carlos</t>
  </si>
  <si>
    <t>Comarca de São Carlos</t>
  </si>
  <si>
    <t>0056853-87.2023.8.24.0710; 0056852-05.2023.8.24.0710</t>
  </si>
  <si>
    <t>Refeições/ Lanches:640</t>
  </si>
  <si>
    <t>São Francisco do Sul</t>
  </si>
  <si>
    <t>Comarca de São Francisco do Sul</t>
  </si>
  <si>
    <t>0051721-49.2023.8.24.0710</t>
  </si>
  <si>
    <t>São João Batista</t>
  </si>
  <si>
    <t>Comarca de São João Batista</t>
  </si>
  <si>
    <t>0052390-05.2023.8.24.0710</t>
  </si>
  <si>
    <t>São Joaquim</t>
  </si>
  <si>
    <t>Comarca de São Joaquim</t>
  </si>
  <si>
    <t>0056727-37.2023.8.24.0710</t>
  </si>
  <si>
    <t>São José</t>
  </si>
  <si>
    <t>Comarca de São José</t>
  </si>
  <si>
    <t>0006936-65.2024.8.24.0710;</t>
  </si>
  <si>
    <t>São José do Cedro</t>
  </si>
  <si>
    <t>Comarca de São José do Cedro</t>
  </si>
  <si>
    <t>São Lourenço do Oeste</t>
  </si>
  <si>
    <t>Comarca de São Lourenço do Oeste</t>
  </si>
  <si>
    <t>Refeições/ Lanches: 550</t>
  </si>
  <si>
    <t>0057095-46.2023.8.24.0710; 0019033-97.2024.8.24.0710; 0020174-54.2024.8.24.0710; 0025861-12.2024.8.24.0710; 0025862-94.2024.8.24.0710; 0027064-09.2024.8.24.0710</t>
  </si>
  <si>
    <t>0057786-60.2023.8.24.0710</t>
  </si>
  <si>
    <t>São Miguel do Oeste</t>
  </si>
  <si>
    <t>Comarca de São Miguel do Oeste</t>
  </si>
  <si>
    <t>0001098-44.2024.8.24.0710; 0098815-56.2024.8.24.0710 (3º quadrimestre)</t>
  </si>
  <si>
    <t>Refeições/ Lanches:1.031</t>
  </si>
  <si>
    <t>0022509-46.2024.8.24.0710; 0100239-36.2024.8.24.0710; 0114438-63.2024.8.24.0710; 0114440-33.2024.8.24.0710; 0118093-43.2024.8.24.0710</t>
  </si>
  <si>
    <t>Sombrio</t>
  </si>
  <si>
    <t>Comarca de Sombrio</t>
  </si>
  <si>
    <t>0056498-77.2023.8.24.0710</t>
  </si>
  <si>
    <t>Taió</t>
  </si>
  <si>
    <t>Comarca de Taió</t>
  </si>
  <si>
    <t>0056851-20.2023.8.24.0710</t>
  </si>
  <si>
    <t>Refeições/ Lanches:54</t>
  </si>
  <si>
    <t>0021605-26.2024.8.24.0710; 0035288-33.2024.8.24.0710; 0039878-53.2024.8.24.0710</t>
  </si>
  <si>
    <t>Tangará</t>
  </si>
  <si>
    <t>Comarca de Tangará</t>
  </si>
  <si>
    <t>Tijucas</t>
  </si>
  <si>
    <t>Comarca de Tijucas</t>
  </si>
  <si>
    <t>Refeições/ Lanches:1065</t>
  </si>
  <si>
    <t>0007315-06.2024.8.24.0710; 0109395-48.2024.8.24.0710</t>
  </si>
  <si>
    <t>0056895-39.2023.8.24.0710; 0004401-66.2024.8.24.0710; 0002778-64.2024.8.24.0710; 0029165-19.2024.8.24.0710</t>
  </si>
  <si>
    <t>Tubarão</t>
  </si>
  <si>
    <t>Comarca de Tubarão</t>
  </si>
  <si>
    <t>0055301-87.2023.8.24.0710</t>
  </si>
  <si>
    <t>Urubici</t>
  </si>
  <si>
    <t>Comarca de Urubici</t>
  </si>
  <si>
    <t>0056513-46.2023.8.24.0710 (1º quadrimestre); 0019343-06.2024.8.24.0710 (2º quadrimestre); 0070916-83.2024.8.24.0710(3º quadrimestre)</t>
  </si>
  <si>
    <t>Videira</t>
  </si>
  <si>
    <t>Comarca de Videira</t>
  </si>
  <si>
    <t>0058297-58.2023.8.24.0710;</t>
  </si>
  <si>
    <t>Xaxim</t>
  </si>
  <si>
    <t>Comarca de Xaxim</t>
  </si>
  <si>
    <t>0059060-59.2023.8.24.0710</t>
  </si>
  <si>
    <t>0056291-78.2023.8.24.0710 (1º quadrimestre)</t>
  </si>
  <si>
    <t>Aquisição de pilha alcalina</t>
  </si>
  <si>
    <t>419860, 21806</t>
  </si>
  <si>
    <t>Materiais necessários utlizados pelas Unidades do PJSC em diversos utensílios</t>
  </si>
  <si>
    <t>3.500 cartelas</t>
  </si>
  <si>
    <t>0011291-21.2024.8.24.0710; 0017536-48.2024.8.24.0710; 0036387-38.2024.8.24.0710</t>
  </si>
  <si>
    <t>Serviços da licença da ferramenta SOLLICITA, plano Rubi, incluindo 8 orientações técnicas/jurídicas (1 solicitante); 1 plataforma digital (ferramentas de gestão, capacitação e pesquisa)</t>
  </si>
  <si>
    <t>A plataforma já é utilizada por este Poder Judiciário de longa data e caracteriza-se em fonte de consulta de entendimentos jurídicos modernos acerca do tema licitação e contratos. A proposta refere-se, também, à possibilidade de que a DMP proceda a consultas a serem respondidas por meio de Orientação Jurídica, estas estimadas em 8 (oito), que podem ser utilizadas em um período de 12 meses, prazo de vigência desta contratação.</t>
  </si>
  <si>
    <t>8 orientações jurídicas
Acesso à plataforma digital com acesso ilimitado de usuários</t>
  </si>
  <si>
    <t>0008655-82.2024.8.24.0710</t>
  </si>
  <si>
    <t>Serviços de Assinatura anual do Zênite Fácil (Serviços de consultoria em licitações e contratos denominado Zênite Fácil com direito a 3 acessos/usuários simultâneos) e orientação por Escrito em Licitações e Contratos (com até 6 orientações por escrito), para a Diretoria de Material e Patrimônio e Diretoria-Geral Administrativa, pelo período de 12 meses</t>
  </si>
  <si>
    <t>"Renovação de assinatura anual do Zênite Fácil e Orientação por Escrito em Licitações e Contratos, para a Diretoria de Material e Patrimônio e Diretoria-Geral
Administrativa, cuja vigência se encerrará em 31/01/2024. A contratação das soluções referidas objetiva atender interesses institucionais, visto que
trata de conteúdos específicos das áreas de licitações e contratos administrativos, objeto de utilização regular pela Diretoria de Material e Patrimônio e Diretoria-Geral Administrativa. A proposta está adequada aos preços praticados no mercado e atende ao disposto na IN DMP n. 1/2021 e no art. e 72, inciso VII, da Lei n. 14.133/2021."</t>
  </si>
  <si>
    <t>Zenite Fácil - 6 acessos
Orientações por escrito - 3</t>
  </si>
  <si>
    <t>0002861-80.2024.8.24.0710</t>
  </si>
  <si>
    <t>Serviços de Assinatura do sistema Banco de Preços, versão Plus, para utilização pela Diretoria de Material e Patrimônio e outras Diretorias que necessitem fazer pesquisa de preços em Estudos Preliminares e Projetos Básicos para contratação de produtos e serviços</t>
  </si>
  <si>
    <t>A contratação da assinatura descrita objetiva atender interesses institucionais, uma vez que se trata de sistema eletrônico contendo informações sobre os preços
praticados em licitações realizadas em todo o país, constituindo, portanto, ferramenta de trabalho indispensável às atividades tanto da Diretoria de Material e Patrimônio como das demais Diretorias e unidades, as quais atuam como unidades requisitantes nas contratações do TJSC. A ferramenta já vem sendo utilizada pela Diretoria de Material e Patrimônio, pela Diretoria de Infraestrutura, pela Diretoria de Tecnologia da Informação, pela Diretoria de Engenharia e Arquitetura (todas com login privativo) e pelas comarcas (com login compartilhado), com um volume grande de pesquisas realizadas ao longo da contratação vigente cujo prazo se encerra em 09 de dezembro de
2024</t>
  </si>
  <si>
    <t>3
(três) acessos pagos e 5 (cinco) acessos cortesia</t>
  </si>
  <si>
    <t>0115192-05.2024.8.24.0710</t>
  </si>
  <si>
    <t>Aquisição de etiqueta - diversas</t>
  </si>
  <si>
    <t>Etiquetas diversas utilizadas pelas unidades do PJSC</t>
  </si>
  <si>
    <t>1.000 pacotes</t>
  </si>
  <si>
    <t>0017536-48.2024.8.24.0710</t>
  </si>
  <si>
    <t>Diretoria de Saúde e Qualidade de Vida</t>
  </si>
  <si>
    <t>Serviços para atendimento de urgência/emergência</t>
  </si>
  <si>
    <t>Manutenção pronto-atendimento ambulatorial da Diretoria de Saúde</t>
  </si>
  <si>
    <t>0102981-34.2024.8.24.0710</t>
  </si>
  <si>
    <t>Aquisição de material permanente para atendimento de urgência/emergência pela brigada do emergência da sede do TJSC</t>
  </si>
  <si>
    <t>Manutenção da Assessoria do Corpo de Bombeiros Militar – ACBM</t>
  </si>
  <si>
    <t>50</t>
  </si>
  <si>
    <t>0119975-40.2024.8.24.0710; 0119360-50.2024.8.24.0710</t>
  </si>
  <si>
    <t>Aqusição de telefone analógico</t>
  </si>
  <si>
    <t>Utensílios necessários para comunicação</t>
  </si>
  <si>
    <t>500 unidades</t>
  </si>
  <si>
    <t>0024323-93.2024.8.24.0710; 0027858-30.2024.8.24.0710</t>
  </si>
  <si>
    <t>Diretoria de Tecnologia da Informação</t>
  </si>
  <si>
    <t>Aquisição de 30 licenças do PHPStorm</t>
  </si>
  <si>
    <t>O PHPStorm é a ferramenta de dsenvolvimento principal do eproc, e,portanto, é importante que a equpe tenha a disposição licenças de versão atualizada</t>
  </si>
  <si>
    <t>30</t>
  </si>
  <si>
    <t>Renovação da assinatura de plataforma de conteúdo de TI, que dar-se-á pelo período de 12 meses. (licença Alura)</t>
  </si>
  <si>
    <t>Prover acesso exclusivamente às equipes da Diretoria de Tecnologia da Informação (DTI) de atualizações de boas práticas e tecnologias que contribuam para o aumento da qualidade e produtividade no desenvolvimento e manutenção de sistemas providos por essas.</t>
  </si>
  <si>
    <t>30 licenças</t>
  </si>
  <si>
    <t>Aquisição de API – Application Programming Interface
(Interface de Programação de Aplicativos) do site haveibeenpwned.com</t>
  </si>
  <si>
    <t>Ferramenta necessária para a Divisão de Inteligência do NIS realizar o
monitoramento de vazamento de dados de e-mails, senhas e acessos
De internet.</t>
  </si>
  <si>
    <t>Renovação da licença para utilização do software Volare</t>
  </si>
  <si>
    <t>27502 e 26000</t>
  </si>
  <si>
    <t>Necessidade de continuar utilizando o software Volare para orçamentação de obras</t>
  </si>
  <si>
    <t>Renovação de 8 licenças atuais + 4 licenças novas + suporte técnico Módulos Orçamento e Licitação + Atualização preços TCPO e SINAPI</t>
  </si>
  <si>
    <t>Renovação da assinatura anual aplicativo diário de obra</t>
  </si>
  <si>
    <t>Necessidade de continuar utilizando o software Diário de Obras Digital para trabalhos da específicos Diretoria de Engenharia</t>
  </si>
  <si>
    <t>2 assinaturas</t>
  </si>
  <si>
    <t>0011975-43.2024.8.24.0710</t>
  </si>
  <si>
    <t>Renovação da licença para utilização do software OrçaFascio</t>
  </si>
  <si>
    <t>Necessidade de continuar utilizando o software OrçaFascio para trabalhos da específicos Diretoria de Engenharia</t>
  </si>
  <si>
    <t>Renovação de 2 licenças atuais (cada licença comporta 5 usuários) para 3 anos</t>
  </si>
  <si>
    <t>0067667-27.2024.8.24.0710</t>
  </si>
  <si>
    <t>Atualização de licença e aquisição serviço manutenção e suporte pro sistema ProDent</t>
  </si>
  <si>
    <t>A renovação da licença e contratação de serviço de manutenção e suporte do sistema gera segurança e que o sistema esteja sempre estável</t>
  </si>
  <si>
    <t>Licença + 500 minutos por ano</t>
  </si>
  <si>
    <t>0012787-85.2024.8.24.0710</t>
  </si>
  <si>
    <t>Renovação sistema de Gestão de Farmácia: Licenças de uso do Software Trier Gestão de Farmácias pelo período de 12 meses</t>
  </si>
  <si>
    <t>Necessidade de continuar utilizando o software de Farmácia para trabalhos específicos da Diretoria de Sáude</t>
  </si>
  <si>
    <t>Liberação de acessos para 7 máquinas e mais o Servidor</t>
  </si>
  <si>
    <t>0004687-44.2024.8.24.0710</t>
  </si>
  <si>
    <t>Renovação das licenças para utilização do sistema MIRO ENTERPRISE</t>
  </si>
  <si>
    <t>Necessidade de continuar utilizando o sistema Miro Enterprise para uso no projeto a ser desenvolvido pelo Laboratório de Inovação do Poder Judiciário Catarinense, alinhado ao planejamento estratégico do TJSC</t>
  </si>
  <si>
    <t>0030233-04.2024.8.24.0710</t>
  </si>
  <si>
    <t>Serviços de conteúdo na modalidade “Software as a Service” (SaaS) para denominada Mês de Conscientização em Cibersegurança no PJSC</t>
  </si>
  <si>
    <t>Promover ações integradas de conscientização para fomentar uma cultura institucional voltada à segurança da informação, allém de divulgar boas práticas no uso da tecnologia.</t>
  </si>
  <si>
    <t>Serviços de Licença do Verifact (Aquisição de créditos para emissão de até 15 (quinze) relatórios/sessões de capturas técnicas do produto websites)</t>
  </si>
  <si>
    <t>O Verifact é ferramenta imprescindível para a validação da integridade da prova digital, que fornece segurança quanto à correta identificação e verificação dos conteúdos digitais e substitui a eventual necessidade de ata notarial. É sistema prático e seguro utilizado por diversos órgãos de inteligência nacionais,a exemplo das policias civis, de
órgãos do Ministério Público e da ABIN e que represenatria importante mecanismo à disposição da Corregedoria na sua atividade fiscalizatória.</t>
  </si>
  <si>
    <t>Serviços de Licença do software Canva para Equipes</t>
  </si>
  <si>
    <t>Trata-se de um recurso apto a aprimorar as apresentações visuais dos projetos criados pelo núcleo. Com design moderno e elegante, o indicado software tem seu uso reconhecido nas organizações.</t>
  </si>
  <si>
    <t>Serviços de Licença do software Trello Standard</t>
  </si>
  <si>
    <t>Possibilitar a equipe de trabalho, em especial o(a) Coordenador(a), o gerenciamento dos projetos em andamentos e os vindouros, estabelecer fluxo de trabalho claro e compartilhado, divisão de tarefas entre os colaboradores e o monitoramento em tempo real das entregas.</t>
  </si>
  <si>
    <t>Serviços de Licença do software Bizagi</t>
  </si>
  <si>
    <t>Trata-se de um sistema utilizado para o mapeamento de processos, dentro do padrão BPMN. Esse recurso permite a documentação dos processos de trabalho com alta qualidade.</t>
  </si>
  <si>
    <t>Serviços de Licença do software Lucidchart Individual</t>
  </si>
  <si>
    <t>Criação de fluxogramas para apresentações para o(a) Desembargador(a) Corregedor(a) e para os juízos correicionados, elaboração de projetos, formulação de orientações e demais comunicações de competência deste Núcleo V. Ressalta-se que a unidade já utiliza o programa na versão gratuita, porém as limitações dificultam a criação, impessão e a qualidade no compartilhamento dos fluxogramas. A aquisição do programa permitirá sobremaneira uma evolução no design dos fluxos de trabalho e das orientações expedidas pela Corregegoria-Geral da Justiça e, com isso, um entendimento mais amplo e rápido sobre o tema tratado.</t>
  </si>
  <si>
    <t>Serviços de Licença do PDF SAM Enhanced + Visual</t>
  </si>
  <si>
    <t>Utilizar recursos não disponíveis na versão free, de forma segura, como compressão de arquivos, conversão e OCR.</t>
  </si>
  <si>
    <t>Renovação do Sistema Web Gestão Tributária - GT Fácil</t>
  </si>
  <si>
    <t>Devido à vasta legislação tributária e sua constante alteração, em que o Poder Judiciário de Santa Catarina é tomador de serviços, no qual é obrigado a proceder a diversos recolhimentos tributários, pesquisar legislações municipais de todo o país, faz-se necessária a contratação de soluções tecnológicas de apoio que permitam ao servidor enfrentar as dúvidas existentes com maior objetividade.</t>
  </si>
  <si>
    <t>0076579-13.2024.8.24.0710</t>
  </si>
  <si>
    <t>Serviço de licença de Signage Seal Horus DS</t>
  </si>
  <si>
    <t>Necessidade de solução digital para comunicação visual geral do prédio-sede do TJSC, inclusive com relação às notícias e campanhas institucionais</t>
  </si>
  <si>
    <t>Aquisição de peças e insumos de TI diversos (pen drive, cartão de memória, pilhas, nobreaks, baterias, fontes, adaptadores, espaguetes/tubo, pasta térmica, algodão hidrófilo, cabos diversos, guias laterais, placas diversas, etc)</t>
  </si>
  <si>
    <t>Recomposição de estoque setorial da SGME/DSGA</t>
  </si>
  <si>
    <t>0017350-25.2024.8.24.0710; 0113843-64.2024.8.24.0710; 0123509-89.2024.8.24.0710</t>
  </si>
  <si>
    <t>Renovação/aquisição de licença - SolarWinds Engineer´s Toolset</t>
  </si>
  <si>
    <t>Necessidade de continuar utilizando o software</t>
  </si>
  <si>
    <t>Aquisição de Cabos/Cordões para Rede</t>
  </si>
  <si>
    <t>Recomposição de estoque setorial da DRC</t>
  </si>
  <si>
    <t>0004906-57.2024.8.24.0710</t>
  </si>
  <si>
    <t>Mensalidade pelo uso de 30 (trinta) dispositivos eletrônicos (TAG) e tarifas de pedágios e estacionamento</t>
  </si>
  <si>
    <t>21903/18368</t>
  </si>
  <si>
    <t>Contratação de serviço de disponibilização de dispositivo eletrônico (etiqueta TAG) para o período de 1º de janeiro a 31 de dezembro de 2024 para 30 (trinta) veículos da frota oficial do PJSC. O requerimento e a justificativa constam no processo n. 8071/2018 (doc. 86952/2018), conforme segue: "considerando a aplicação de métodos e protocolos de segurança no acompanhamento e/ou escolta de autoridades do Poder Judiciário, que sugerem a não permanência de veículo oficial parado por longo tempo, necessário se faz a aquisição de dispositivos eletrônicos para veículos oficiais com a finalidade de passagem automáticas nas praças de pedágio instaladas nas rodovias do Estado de Santa Catarina...”. Contratação já feita em 2023 por meio do processo administrativo n. 0050505-87.2022.8.24.0710.</t>
  </si>
  <si>
    <t>0059374-05.2023.8.24.0710; 0078913-20.2024.8.24.0710</t>
  </si>
  <si>
    <t>Serviço de locação de veículo, sem motorista e com quilometragem livre, para o transporte de pessoas por diária de 24 horas.</t>
  </si>
  <si>
    <t>Contratação de serviço de locação de veículo para atendimento aos serventuários do Poder Judiciário Catarinense, a serviço na região oeste de Santa Catarina, para deslocamento após a chegada ao aeroporto em Chapecó. Contratação já feita em 2023 por meio do processo administrativo n. 0002325-06.2023.8.24.0710.</t>
  </si>
  <si>
    <t>0058443-02.2023.8.24.0710</t>
  </si>
  <si>
    <t>Locação mensal de 5 vagas no período de 12 meses</t>
  </si>
  <si>
    <t>Atualmente o acesso ao estacionamento regular do aeroporto Floripa Airport é realizado através das TAGs contratadas e o custo médio para aguardar no estacionamento do aeroporto está em torno de R$ 18,00. Buscou-se por uma opção mais econômica e verificou-se a possibilidade de disponibilidade de aluguel de vagas no valor de R$ 75,00 mensais, por vaga. Assim, considerando que semanalmente os veículos oficiais são utilizados para o deslocamento de magistrados e autoridades que chegam ao referido aeroporto, inclusive comitivas, entende-se prudente dar prosseguimento no aluguel das vagas, já contratadas em 2023 por meio do processo administrativo n. 0042869-36.2023.8.24.0710. Há necessidade de aluguel de 5 (cinco) vagas mensais. O quantitativo de 60 vagas é para atender a demanda de 5 vagas de estacionamento mensal referente ao período de 12 meses. Ressalta-se que a necessidade do quantitativo de 5 vagas no estacionamento das docas do aeroporto, tem por finalidade abrigar os veículos que se deslocam para aguardar magistrados e demais autoridades. No caso de eventos, ocorre a necessidade de deslocamento de vários veículos simultaneamente, os quais deverão estar de prontidão para atendimento aos passageiros após a recepção no aeroporto. Vale lembrar que para a recepção do Presidente do Tribunal, são pelo menos 3 veículos, sendo 2 batedores e mais o veículo da Presidência e, caso cheguem outras autoridades no mesmo horário, faz-se necessário a permanência dos demais veículos. Outro ponto que merece destaque é que as pretensas vagas estão localizadas na área das docas, de acesso restrito, gerando acesso rápido e maior segurança. Ressalta-se ainda que não há possibilidade de aguardar com o veículo fora do aeroporto e só entrar quando a autoridade chegar, pois nos arredores do aeroporto o estacionamento é proibido. Assim, entende-se prudente a contratação de 5 vagas mensais.</t>
  </si>
  <si>
    <t>Aquisição de escova de aço cabo pvc; Tinta p/ piso novo amarelo 3,6 L; Tinta p/ Piso Novo azul 3,6 L; Tinta p/ Piso Novo branco fosca 18L e Tinta p/ piso piso Novo cinza claro 18L.</t>
  </si>
  <si>
    <t>Tinta para remarcação do estacionamento. (a execução será pelo zelador da comarca).</t>
  </si>
  <si>
    <t>4 escova de aço; 2 tinta p/piso amarelo 1 tinta p/piso azul; 2 tinta p/piso banco e 2 tinta p/piso cinza.</t>
  </si>
  <si>
    <t>0054056-41.2023.8.24.0710</t>
  </si>
  <si>
    <t>Aquisição de RESINA para carimbo automático marca/modelo Nykon 302 - Dimensões 14mm x 38mm e RESINA para carimbo automático marca/modelo Nykon 304 - Dimensões 23mm x 59mm</t>
  </si>
  <si>
    <t>Trata-se de aquisição de resinas (bases) de carimbo a serem instaladas nos estojos de carimbos automáticos disponíveis na Seção para reaproveitamento.
Justifica-se a aquisição diante da necessidade de confecção de carimbos funcionais contendo nome, matrícula e cargo para servidores e magistrados, a fim de contribuir de forma efetiva ao desenvolvimento dos serviços prestados, visando identificar de quem é a assinatura constante nos documentos por estes assinados. Ademais, verifica-se ainda a necessidade de distribuição de carimbos padronizados para as varas judiciais e órgãos administratvos do PJSC para uso em documentos judiciais e administrativos. A aquisição é destinada a atender aos pedidos de carimbos para o ano de 2024. As entregas serão feitas conforme demanda, sendo necessária emissão de empenho estimativo.</t>
  </si>
  <si>
    <t>0056601-84.2023.8.24.0710</t>
  </si>
  <si>
    <t>Serviço de MANUTENÇÃO CORRETIVA (aparelho raio X)</t>
  </si>
  <si>
    <t>CSI</t>
  </si>
  <si>
    <t>Necessidade de manutenção corretiva no aparelho de raio x de bolsas e objetos, patrimônio 467170, para entrada no prédio. Após rompimento de tubulação de água,
houve infiltração na parede e acabou caindo água no aparelho. O mesmo encontra-se inoperante. O orçamento repassado contém manutenção corretiva e troca de conjunto de cortinas. Contudo, as cortinas foram consertadas pelo zeladores (algumas peças estavam soltas apenas). Desse modo, a requisição de compra é apenas para manutenção corretiva. Ademais, por se tratar de empresa que tem exclusividade do produto, por orientação do NIS, não foram colhidos outros orçamentos.</t>
  </si>
  <si>
    <t>0043351-81.2023.8.24.0710</t>
  </si>
  <si>
    <t>Porto Belo</t>
  </si>
  <si>
    <t>Comarca de Porto Belo</t>
  </si>
  <si>
    <t>Aquisição de bomba dosadora de cloro líquida Ex 0507- 07 Bar 05I/h Exatta</t>
  </si>
  <si>
    <t>Para fins de instruir o projeto de vazão de água do pátio externo do fórum, conforme processo Sei n. 0021314-94.2022.8.24.0710, TENDO EM VISTA ESTE ITEM NÃO
CONSTAR DA EMPRESA PROJEPOWER. TRATA-SE DE AQUISIÇÃO PARA O PERÍODO DE 2024, PRIMEIRO QUADRIMESTRE DE 2024.</t>
  </si>
  <si>
    <t>0057873-16.2023.8.24.0710;</t>
  </si>
  <si>
    <t>AQUISIÇÃO DE RODO PARA CHÃO</t>
  </si>
  <si>
    <t>O rodo é necessário para realizar a limpeza das calçadas anti-derrapantes do prédio do fórum. É necessário substituir esses itens, pois estão velhos e desgastados.
Informo que o rodo de borracha fornecido pelo Tribunal acaba estragando nas primeiras lavagens devido a fragilidade a borracha em relação ao material áspero da
calçada; o mesmo acontece com o MOP também fornecido pelo Tribunal, por ser feito de pano acaba se desfazendo ao ser usado para limpar o chão da calçada.</t>
  </si>
  <si>
    <t>0055040-25.2023.8.24.0710</t>
  </si>
  <si>
    <t>Aquisição de tubulação reforçada de PVC de esgoto DN 200 mm</t>
  </si>
  <si>
    <t>Para fins de instruir o pedido dos autos do processo sei n. 0021314-94.2022.8.24.0710, tendo em vista este item não constar do contrato da empresa Projepower.
TRATA-SE DE AQUISIÇÃO PARA O PERÍODO DE 2024, PRIMEIRO QUADRIMESTRE DE 2024. SOLICITA-SE URGÊNCIA ASSIM QUE O EXPEDIENTE FORENSE
RETORNAR, EM JANEIRO.</t>
  </si>
  <si>
    <t>90 metros</t>
  </si>
  <si>
    <t>0057889-67.2023.8.24.0710</t>
  </si>
  <si>
    <t>Aquisição de RODIZIO FICO '5 CARRINHO PLAT 300KG</t>
  </si>
  <si>
    <t>A presente requisição tem a finalidade de compra de 40 unidades de RODIZIO FIXO '5 P/CARRINHO PLAT 300kg tem por finalidade fazer a reposição das rodas
danificadas de alguns dos carrinhos do setor assim como ter um estoque para futuras trocas.</t>
  </si>
  <si>
    <t>0055319-11.2023.8.24.0710</t>
  </si>
  <si>
    <t>Serviço de manutenção corretiva de raio-X (scanner) - Formatação de HD, limpeza interna e externa.</t>
  </si>
  <si>
    <t>O equipamento não está salvando as imagens, impossibilitando a consulta de dados anteriores, quando necessário. O conserto é possível mediante formatação do HD e limpeza. É necessário pois trata-se de equipamento de segurança, que precisa estar funcionando perfeitamente para atingir o seu fim. Há apenas um orçamento pois a pretensa contratada tem exclusividade na manutenção desses equipamentos, conforme documento anexo ao processo.</t>
  </si>
  <si>
    <t>0054412-36.2023.8.24.0710</t>
  </si>
  <si>
    <t>Gaspar</t>
  </si>
  <si>
    <t>Comarca de Gaspar</t>
  </si>
  <si>
    <t>Serviço de conserto de refrigerador, com fornecimento de peças</t>
  </si>
  <si>
    <t>Conserto do refrigerador danificado que fica na copa do térreo. A Comarca de Gaspar possui 4 copas, além do refeitório onde são servidas as refeições do Júri. Temos
quatro varas e quase noventa pessoas que atuam no Poder Judiciário desta comarca (servidores, estagiários e terceirizados). Patrimônio 421972. Complemento MARCA:
CONSUL, 300L, FROST FREE Modelo CRB36A, BRANCA</t>
  </si>
  <si>
    <t>0058795-57.2023.8.24.0710</t>
  </si>
  <si>
    <t>0058939-31.2023.8.24.0710</t>
  </si>
  <si>
    <t>Aquisição de VENTILADORES PEDESTAL, 60 CM</t>
  </si>
  <si>
    <t>AQUISIÇÃO DE VENTILADORES PARA OS CORREDORES DO FÓRUM CENTRAL DE BLUMENAU, QUE NÃO CONTA AINDA COM CLIMATIZAÇÃO EM TODOS OS
SEUS 6 PISOS. É EXTREMAMENTE DESCONFORTÁVEL PARA OS JURISDICIONADOS AGUARDAREM AS AUDIÊNCIAS EM DEPENDÊNCIAS QUE NÃO
CONTAM, AO MENOS, COM UM VENTILADOR PARA REFRESCAR NOS DIAS QUENTES DO VERÃO.</t>
  </si>
  <si>
    <t>0004639-85.2024.8.24.0710</t>
  </si>
  <si>
    <t>Timbó</t>
  </si>
  <si>
    <t>Comarca de Timbó</t>
  </si>
  <si>
    <t>0004966-30.2024.8.24.0710</t>
  </si>
  <si>
    <t>0006718-37.2024.8.24.0710</t>
  </si>
  <si>
    <t>Capivari de Baixo</t>
  </si>
  <si>
    <t>Comarca de Capivari de Baixo</t>
  </si>
  <si>
    <t>Aquisição de Tinta Eucatex 18L - MAQ. SUV/PROX GELO/ COR INTERNA; Aquisição de Selamix Finotok 5kg; Almasuper Ultrarrápido 20g; cibra poliuretano PU 40 Branco; Fita Isolante 3M Imperial Slim 12mmx10; Atlas Bucha Plast AT11025 e Eucatex Protege ACR FOS Base a gelo LA.</t>
  </si>
  <si>
    <t>A aquisição de tinta se faz necessária para manutenção e reparos dos corredores e salas das paredes do fórum, que serão realizadas pelo zelador. A presente RC tem por obejto aquisição de produtos de manutenção, para serem utilizados pelo zelador no prédio do Fórum (manutenção predial)</t>
  </si>
  <si>
    <t>1 tinta eucatex 18l; 1 selamix 5kg; 3 almasuper; 3 cibra poliuretano pu; 3 fita isolante; 2 bucha plasticas e 1 eucatex protege.</t>
  </si>
  <si>
    <t>0005905-10.2024.8.24.0710; 0078248-04.2024.8.24.0710</t>
  </si>
  <si>
    <t>Aquisição de Cola em bastão, peso minimo de 10 gramas e validade minimia de 12 meses
Elástico para pernder processo em latex siliconado, cor bege 210mm x 10mm x 1,8mm. Pacote com 1 kg
Fita mágica 12mm x 20m, validade minima de 12 meses
Pasta AZ lombo estreita,revestida em PVC e montada</t>
  </si>
  <si>
    <t>Materiais para distribuição às Unidades do PJSC para realização de atividades de escritório.</t>
  </si>
  <si>
    <t>600 cola em bastão; 50 elástico pra prender processo; 50 fita magica e 120 pasta AZ lombo estreita</t>
  </si>
  <si>
    <t>0007837-33.2024.8.24.0710</t>
  </si>
  <si>
    <t>Aquisição de Kit chave bóia sem fio 2km</t>
  </si>
  <si>
    <t>Necessidade de aquisição de sistema moderno (sem fio) de controle do sistema de abastecimento d´água do Fórum, haja vista o sistema atual estar apresentando
problemas conforme processo SEI 0056702-24.2023.8.24.0710.</t>
  </si>
  <si>
    <t>0006963-48.2024.8.24.0710</t>
  </si>
  <si>
    <t>Aquisição de Telefone IP - 2 contas</t>
  </si>
  <si>
    <t>A presente aquisição se faz necessária para atender novas demandas de instalação de telefones fixos IP em gabinetes de desembargadores e nas unidades
administrativas deste poder Judiciário, nos termos da Resolução nº 70/2022, bem como para recomposição de reserva técnica, a qual foi exaurida em razão da demanda.
Hoje temos um parque de aproximadamente 1.600 aparelhos instalados, alguns já com mais de 10 anos de utilização, razão pela qual se faz necessária a recomposição
de reserva técnica para a pronta reposição de equipamentos defeituosos.</t>
  </si>
  <si>
    <t>0006923-66.2024.8.24.0710</t>
  </si>
  <si>
    <t>Aquisição de Refil para embalador quadrado, cor transparente, caixa com 1 mil unidades, marca Sekura</t>
  </si>
  <si>
    <t>Trata-se de manutenção do estoque regular do material usado para embalar guarda-chuvas, fornecido em dias chuvosos a todos (publico externo e interno) que circulam
nas instalações do TJSC e Comarcas. O produto visa manter a higiene e limpeza dos ambientes. Distribuição destina-se ao TJSC, unidades administrativas e Comarcas
deste PJSC</t>
  </si>
  <si>
    <t>0004556-69.2024.8.24.0710</t>
  </si>
  <si>
    <t>Fonte compatível para Scanner FUJITSU S1500 Entrada 100/240Volts - 1.5 - 0,9A - 50/60Hz / Saída 24V DC 2,65A - 24V - 2.65A
Aquisição de Fonte compatível para Scanner FUJITSU S510 Entrada 100/240Volts - 50/60Hz 1.2A / Saída 16V DC 2,5A - 2.5A</t>
  </si>
  <si>
    <t>O pedido de compra justifica-se porque alguns Scanners do parque do Judiciário que estão em manutenção, apesar de seu bom estado, estão com suas respectivas fontes de alimentação com defeito, sendo necessária a aquisição de novas fontes para colocá-los em operação.
Destaca-se, ademais, que foram enviados pedido de cotação para 9 empresas - as que costumeiramente fornecem suprimentos de informática ao Judiciário - e apenas duas delas retornaram apresentando suas propostas. E, também, não foram encontradas compras no banco de preços.</t>
  </si>
  <si>
    <t>0056524-75.2023.8.24.0710</t>
  </si>
  <si>
    <t>Aquisição - Kit Base Mogno 3 Furos com Mastros de Madeira</t>
  </si>
  <si>
    <t>Necessidade de colocação de kit para bandeiras no salão do júri e sala de audiencia da Vara Criminal e no predio alugado onde está instalada a 1ª Vara Cível e sala de
audiência, a pedidos das Juízas. Consta termo de consolidação no SEI 0042013-72.2023.8.24.0710 e em atendimento a Resolução do Tribunal de Justiça.</t>
  </si>
  <si>
    <t>0007558-47.2024.8.24.0710</t>
  </si>
  <si>
    <t>Serviço de Conserto de nobreak patrimônio 459860 ; 459861 e 459867</t>
  </si>
  <si>
    <t>Justifica-se a presente RC para conserto de três dos nobreaks de 3 kVA utilizados nas Salas de Sessão deste PJSC. Os preços orçados se mostraram condizentes
com os praticados no mercado, conforme orçamentos anexos obtidos com três empresas do ramo, bem como em pesquisa no Banco de Preços. O conserto dos nobreaks apresenta valor inferior a 60% do valor de aquisição de cada um deles e permitirá restabelecer o pleno funcionamento dos nobreaks</t>
  </si>
  <si>
    <t>0009738-36.2024.8.24.0710</t>
  </si>
  <si>
    <t>Canoinhas</t>
  </si>
  <si>
    <t>Comarca de Canoinhas</t>
  </si>
  <si>
    <t>Aquisição - Kit Transmissor e receptor HDMI sim fio, Hagibis</t>
  </si>
  <si>
    <t>Aquisição de um Transmissor de video HDMI Wirelee, com a finalidade de trocar o cabeamento VGA para HDMI, tendo emvista que os promotores e advogados não
possuem notebooks com entrada VGA, quando utilizados nas audiências e sessões do Tribunal do Júri.</t>
  </si>
  <si>
    <t>0057884-45.2023.8.24.0710</t>
  </si>
  <si>
    <t>Aquisição de capa de chuva manga PVC forrado GG Amarela</t>
  </si>
  <si>
    <t>Trata-se de uma Requisição de Compras para adiquirir 10 CAPAS DE CHUVA MANGA PVC FORRADA GG AMARELA, com intuito de serem utilizadas pela equipe da
Seção de Apoio ao prestar serviços fora do prédio e na UPC em dias de chuva.</t>
  </si>
  <si>
    <t>0012210-10.2024.8.24.0710</t>
  </si>
  <si>
    <t>Aquisição de Mesa de Som Yahaha DM3</t>
  </si>
  <si>
    <t>Aquisição de nova mesa de som em virtude dos recorrentes defeitos e da obsolescência do equipamento utilizado atualmente nas sessões de Tribunal do Júri
do Fórum Rid Silva.
A compra do equipamento, modelo Yamaha DM3, foi indicada pela Divisão de Redes de Comunicação, mediante Informação (7962545), inserida no processo
SEI 0010370-62.2024.8.24.0710.
Foi necessário efetuar orçamento com lojas de outros estados, uma vez que não foram encontradas opções do modelo objeto deste processo no mercado
local.</t>
  </si>
  <si>
    <t>0012061-14.2024.8.24.0710</t>
  </si>
  <si>
    <t>Aquisição de lustra móvel 200ml, fragrância lavanda, validade mínima de 12 meses</t>
  </si>
  <si>
    <t>Aquisição para distribuição a todas Unidades do PJSC, para utilização nas atividades de limpeza das edificações do PJSC.</t>
  </si>
  <si>
    <t>0014189-07.2024.8.24.0710; 0034381-58.2024.8.24.0710</t>
  </si>
  <si>
    <t>Aquisição de Cartucho toner original para HP Laserjet Pro M454 cor preta - W2020X; HP Laserjet Pro M454 cor ciano - W2021X; HP Laserjet Pro M454 cor amarelo - W2022X e HP Laserjet Pro M454 cor magenta - W2023X.</t>
  </si>
  <si>
    <t>Suprimentos para impressora colorida instalada há pouco tempo no Gabinente da Presidência. A última aquisição deste produto fora realizada em 2023 pela Divisão de Suporte e Gestão de Ativos de TI. Considerando que a Assessoria de Cerimonial da Presidência necessita dos suprimentos com celeridade, informamos que a aquisição destes itens não poderá aguardar a contratação prevista no Plano Anual de Contratações, uma vez que a mesma comportará aquisição de mais de 30 tipos distintos de suprimentos e demandará um lapso temporal de maior amplitude, deste modo sugerimos a dispensa da cotação eletrônica.</t>
  </si>
  <si>
    <t>0009367-72.2024.8.24.0710</t>
  </si>
  <si>
    <t>"Contratação de Docente para ministrar curso - Contratação do professor Jorge Trindade para ministrar o Curso de Motivação e Integração Organizacional
para Servidores da Academia Judicial, a ser realizado no dia 3 de abril de 2024, das 9h às 12h, na Academia
Judicial."
"Contratação de Docente para ministrar curso - Contratação do professor Jorge Trindade para ministrar a Unidade 1 do Curso Eproc em Foco, a ser realizada
no dia 9 de abril de 2024, das 8h às 10h, na Academia Judicial."</t>
  </si>
  <si>
    <t>A justificativa pormenorizada encontra-se no Projeto Básico para Contratação AJU 06/2024. Diante da possibilidade de duplo enquadramento, conforme Resolução GP 29/2021, encaminha-se por requisição de compra. Os Cursos foram autorizados pelo Diretor Executivo da Academia Judicial, Desembargador Luiz Felipe Schuch, doc. 8040623 do SEI 0016158-57.2024.8.24.0710 e doc. 8040853 do SEI 0016158-57.2024.8.24.0710 (relacionados).</t>
  </si>
  <si>
    <t>0018246-68.2024.8.24.0710</t>
  </si>
  <si>
    <t>Aquisição de Splitter HDMi 1x2</t>
  </si>
  <si>
    <t>Justifica-se o presente pedido haja vista a necessidade de aquisição de splitters HDMI 1x2 (1 entrada para 2 saídas), para uso no atendimento de demandas no prédiosede deste Tribunal de Justiça e Grande Florianópolis. Houve aumento exponencial das demandas para eventos, solenidades, videoconferências e demais eventos tanto
no prédio-sede quanto em outros locais para eventos da Presidência, necessitando uso de estrutura externa para atendimento dessas demandas. O valor orçado encontrase condizente com o valor de mercado, consoante pesquisas realizadas através de orçamentos junto a empresas do ramo e pesquisas no Banco de Preços. A aquisição do
objeto atenderá as demandas da Unidade Requisitante.</t>
  </si>
  <si>
    <t>0017276-68.2024.8.24.0710</t>
  </si>
  <si>
    <t>"Serviço de instalação, configuração e treinamento do sistema audiovisual, conforme projeto e memorial
descritivo, no Salão do Júri do Fórum da Comarca de Herval d´Oeste"</t>
  </si>
  <si>
    <t>Contratação dos serviços de instalação do sistema de audiovisual no Salão do Júri do novo prédio do Fórum da Comarca de Herval d´Oeste, conforme projeto que tramita no SEI n. 0047403-23.2023.8.24.0710. Por fim, justifica-se a urgência na tramitação do presente pedido, em razão da inauguração do prédio que está
programada para ocorrer no dia 26/06/2024.</t>
  </si>
  <si>
    <t>0025825-67.2024.8.24.0710</t>
  </si>
  <si>
    <t>Aquisição de pasta cristal em L, medidas 23x32cm, pacote com 10 unidades e pasta catálogo cor preta, medidas de 24,5x33,5cm, com plásticos incolor</t>
  </si>
  <si>
    <t>Materiais utilizados pelas Unidades do PJSC para realização das atividades de expediente e proteção de documentos.</t>
  </si>
  <si>
    <t>290 pasta cristal em L e 80 pasta catalogo preta.</t>
  </si>
  <si>
    <t>0024489-28.2024.8.24.0710; 0118937-90.2024.8.24.0710</t>
  </si>
  <si>
    <t>"Contratação do formador Gabriel Henrique Collaço para ministrar palestra/temas ""Unidade 1 - Comunicação e
Linguagem nas Mídias e Unidade 2 - Exposição e Entrevistas nas Mídias"", no Programa Sextas do Saber -
Media Training: relacionamento com as mídias, a ser realizada no dia 24 de maio de 2024, das 9h às 13h e
das 14h às 18h, na auditório Thereza Tang do Tribunal de Justiça de Santa Catarina ._x000D_"</t>
  </si>
  <si>
    <t>A realização da referida palestra no evento "Sextas do Saber" se justifica pois "sabe-se que a preparação para entender as solicitações da imprensa e despertar o
entendimento de gerir um espaço nas mídias traz resultados para o fortalecimento profissional das magistradas e dos magistrados, bem como da imagem institucional,
sendo necessária cada vez mais a aproximação do Poder Judiciário com os meios de comunicação e, consequentemente, com a sociedade. Assim, a preparação de
conteúdo, seja em mídia eletrônica ou digital, faz com que a magistrada e o magistrado aperfeiçoem as linguagens, as expressões, as posturas, as tonalidades de voz,
além dos comportamentos em momentos de crise. Nesse sentido, as metodologias do curso “Media training: relacionamento com as mídias” permitem conhecer os
procedimentos que devem ser adotados e as atitudes favoráveis nas situações de trabalho na atividade judicante nos espaços midiáticos no cotidiano. Trata-se, portanto,
de curso formativo fundamental para os participantes desenvolverem as habilidades de comunicação por meio de mediação tecnológica. Ademais, a capacitação auxilia na
construção do conhecimento e no aguçar do senso crítico - base para a compreensão de conteúdos teóricos e de sua aplicação prática, contribuindo para a atividade
judicante no relacionamento com a imprensa nas diversas mídias."
Diante da possibilidade de duplo enquadramento, conforme Resolução GP 29/2021, encaminha-se por requisição de compra. O evento foi autorizado pelo Diretor Executivo
da Academia Judicial, Desembargador Luiz Felipe Schuch, doc. 8127094 do SEI 0016158-57.2024.8.24.0710 e doc. 8040853 do SEI 0011846-38.2024.8.24.0710
(relacionado).</t>
  </si>
  <si>
    <t>0023315-81.2024.8.24.0710</t>
  </si>
  <si>
    <t>Aquisição de guarda-chuva tipo portaria, com hastes e cabo de metal, em tecido poliéster, nylon ou pongee, com diâmetro
mínimo de 120 cm, na cor preta</t>
  </si>
  <si>
    <t>Em razão da natureza das atividades desempenhadas pela Divisão de Transporte/DIE, tais como recepção e deslocamento de desembargadores, juízes, autoridades,
servidores, demonstrou-se necessária a aquisição de guarda-chuvas para o desempenho da prestação do serviço em dias de tempo instável ou chuvoso. É de se
considerar também a necessidade de execução desse serviço com qualidade e segurança tanto para o servidor quanto para o usuário. Salienta-se que os fornecedores locais ou não responderam à solicitação de orçamento ou afirmaram não poder atender ao pedido, razão pela qual se buscou orçamento em outros locais. Os preços estão de acordo com o valor de mercado praticado.</t>
  </si>
  <si>
    <t>0023731-49.2024.8.24.0710; 0030675-67.2024.8.24.0710</t>
  </si>
  <si>
    <t>"Contratação do formador Marcus Seixas Souza para ministrar palestra virtual ""Uma Visão Jurisprudencial
sobre o Marco Civil da Internet"", no Programa Sextas do Saber - Uma Visão Jurisprudencial sobre o Marco
Civil da Internet, a ser realizada no dia 17 de maio de 2024, das 14h às 16h, na plataforma Moodle - link de
acesso pelo Teams."</t>
  </si>
  <si>
    <t>A realização da referida palestra no evento "Sextas do Saber" se justifica pois "considerando-se os constantes desafios e transformações da sociedade contemporânea,
fica evidente a necessidade de atualização permanente do sistema de Justiça, promovendo o desenvolvimento e o aprimoramento de competências, habilidades e atitudes
que garantam uma prestação jurisdicional condizente com o cenário atual. Foi com esse intuito, que idealizou-se o projeto “Sextas do Saber”, evento direcionado a
magistrados e servidores do PJSC, que busca disseminar conhecimento e promover uma reflexão sobre temas atuais da atividade judicante.."
Diante da possibilidade de duplo enquadramento, conforme Resolução GP 29/2021, encaminha-se por requisição de compra. O evento foi autorizado pelo Diretor Executivo
da Academia Judicial, Desembargador Luiz Felipe Schuch, doc. 8127477 do SEI 0011843-83.2024.8.24.0710.</t>
  </si>
  <si>
    <t>0026630-20.2024.8.24.0710</t>
  </si>
  <si>
    <t>"Contratação da empresa WeGov Treinamento para Gestão Pública para ministrar a Oficina de Inovação e
Comunicação Pública - Aplicação de Linguagem Simples e Direito Visual, a ser realizada nos dias 16 e 17 de
maio de 2024, das 9h às 12h e das 13h às 18h, no Auditório Tereza Grisólia Tang, 7º andar da Torre I do
Tribunal de Justiça, com carga-horária de 16h/a."</t>
  </si>
  <si>
    <t>A justificativa pormenorizada encontra-se no Projeto Básico para contratação AJU 08/2024. Diante da possibilidade de duplo enquadramento, conforme Resolução GP
29/2021, encaminha-se por requisição de compra. A oficina foi autorizada pelo Diretor Executivo da Academia Judicial (doc 8101793) do SEI 0019361-27.2024.8.24.0710
(relacionado).</t>
  </si>
  <si>
    <t>"	0024185-29.2024.8.24.0710"</t>
  </si>
  <si>
    <t>Aquisição de Carrinho plataforma, 300 kgf, VONDER 61.60.000.030</t>
  </si>
  <si>
    <t>Trata-se de requisição de compra de carro de transporte de carga tipo plataforma pela Seção de Telecomunicações da DTI do Tribunal de Justiça de Santa Catarina. O
presente pedido justifica-se na medida em que houve aumento exponencial das demandas para eventos e solenidades que necessitam estrutura de sonorização, sendo necessário o deslocamento de diversos materiais e equipamentos de áudio e vídeo para atendimento das demandas nos ambientes localizados no prédio-sede do TJSC. O item irá auxiliar os servidores e colaboradores do apoio audiovisual no transporte de materiais e equipamentos audiovisual pois por vezes é necessário o transporte em dias e horários que não há expediente no TJSC. O valor está de acordo com o praticado no mercado.A aquisição do objeto atenderá as demandas da Unidade Requisitante.</t>
  </si>
  <si>
    <t>0026156-49.2024.8.24.0710</t>
  </si>
  <si>
    <t>Aquisição de Durex cristal pequeno, 12mm x 30m; Plástico para proteção de folhas, medidas aprox de 24,32cm, cintado em dúzia; Etiqueta para impressora laser medidas 138,11 x 212,73, caixa com 100 folhas;e Marca texto com ponta chanfrada, pacote contendo 3 unidades sendo 2 amarelas e 1 verde.</t>
  </si>
  <si>
    <t>Materiais utilizados pelas Unidades do PJSC para realização das atividades de expediente e proteção de documentos. Neste exercício houve aquisição do item 4 (marca texto) pelo processo 3423-
89.2024 , no valor de R$ 2.380,00.</t>
  </si>
  <si>
    <t>800 durex; 400 plastico proteção de folhas; 68 etiqueta p/ impressora laser e 150 marca texto</t>
  </si>
  <si>
    <t>0026868-39.2024.8.24.0710</t>
  </si>
  <si>
    <t>Serviço de Elaboração do Levantamento planialtimétrico topográfico no lote onde está localizado o prédio que abriga o Fórum da
Comarca de Porto União, para se obter conhecimento específico da topografia do terreno junto aos muros</t>
  </si>
  <si>
    <t>Com a finalidade de se obter documentação técnica de levantamento planialtimétrico topográfico das áreas indicadas no lote onde está localizado o prédio que abriga o
Fórum da Comarca de Porto União, para se obter conhecimento específico da topografia do terreno junto aos muros, destinadas ao detalhamento do projeto executivo
nos muros de estrema, questiona-se se existe interesse por parte de vossa empresa na execução do LEVANTAMENTO TOPOGRÁFICO PLANIALTIMÉTRICO
CADASTRAL do terreno sob a Matrícula n. 26.243 do Ofício de Registro de Imóveis da Comarca de Porto União-SC</t>
  </si>
  <si>
    <t>0024675-51.2024.8.24.0710</t>
  </si>
  <si>
    <t>Aquisição de caneta hidrográfica cor preta, ponta média, com comprimento aproximado de 15cm; caneta hidrográfica cor vermelha, ponta média, com comprimento aproximado de 15cm e aquisição de filme strecht, 500mmx25micras. Peso aproximado de 3kg.</t>
  </si>
  <si>
    <t>Materiais utilizados pelas Unidades do PJSC para realização das atividades de expediente, sendo o item 3 - filme strech utilizado nas remessas de materiais à grande Florianópolis, para evitar o
tombamento e extravio dos volumes no transporte. Não houve aquisição destes produtos no exercício corrente.</t>
  </si>
  <si>
    <t>360 hidrografica preta; 240 hidrografica vermelha e 35 filme strecht.</t>
  </si>
  <si>
    <t>0029200-76.2024.8.24.0710</t>
  </si>
  <si>
    <t>Aquisição de Espiral 50mm. Cor preta - Pacote com 12 unidades; Capa para encarderanação. Trasparente. Tamaho A4. Pacote com 100 unidades e Capa para encarderanação. Preta. Tamaho A4. Pacorte com 100 unidades</t>
  </si>
  <si>
    <t>Os suprimentos solicitados são destinados à Seção de Bibliotecas, responsável pela encadernação de documentos. O serviço atende a demanda de todos os gabinetes,
diretorias e demais órgãos vinculados ao Tribunal de Justiça. Pesquisa de Preços Em relação ao item 01 foram realizadas buscas no site Banco de Preços, utilizando o termo " Espiral 50mm". Contatados todos os possíveis fornecedores. Em relação aos intens 02 e 03, foi realizando a conversão dos valores dos pacotes para unidades, apresentados pela melhor proposta, chegamos aos seguintes valores, os quais serviram de parâmetros de buscas no Banco de Preços: - Item 02 - R$ 0,50 a unidade da capa transparente - Item 03 - R$ 0,31 a unidade de capa preta Encaminhadas solicitações de orçamentos para as empresas listadas no referido site de cotação, fornecedores locais e encontrados em buscas na internet. Com base na
informações acima, foi gerado o "Quadro Compartivo de Preços". Recebidos seis orçamentos e a proposta da pretensa contratada. Outrossim, no site https://catalogo.compras.gov.br/cnbs-web/busca, não foi possível atribuir com precisão os códigos dos referidos insumos, selecionando os que mais se aproximavam da descrição. Por fim, importante ressaltar, que não foi possível negociar o preço do item 02 (capa transparente). A empresa não conseguiu abaixar o preço para R$ 48,00 ,ou menos, valor do pacote (cotação da Infopaper Papelaria). Caso a presente compra fosse separada apenas para esse item, a economia seria de no máximo R$12,00, montante muito inferior ao custo do trâmite de uma nova RC. O valor global da pretensa contratada é muito vantajoso.</t>
  </si>
  <si>
    <t>9 espiral 50 mm; 5 capara para encadernação A4 transparente e 5 capa para encadernação A 4 preta.</t>
  </si>
  <si>
    <t>0028734-82.2024.8.24.0710</t>
  </si>
  <si>
    <t>"CONTRATAÇÃO DE DOCENTE PARA MINISTRAR CURSO - Contratação do professor Jorge Trindade, em regime de empreitada por preço unitário, para ministrar Cursos,
conforme necessidade, com carga horária total de até 60 horas-aula, nas modalidades presencial e à distância."</t>
  </si>
  <si>
    <t>A justificativa pormenorizada encontra-se no Projeto Básico para Contratação AJU 14/2024. Diante da possibilidade de duplo enquadramento, conforme Resolução GP 29/2021, encaminha-se por requisição de compra. A presente contratação foi solicitada pela Diretoria de Capacitação de Serviços Judiciários da Academia Judicial. A forma de entrega e o pagamento será parcelado, após a conclusão de cada turma, conforme demanda.</t>
  </si>
  <si>
    <t>0029222-37.2024.8.24.0710</t>
  </si>
  <si>
    <t>Serviço de conserto e manutenção Mesa de Som (patrimônio n. 395583)</t>
  </si>
  <si>
    <t>Trata-se de requisição de compra para fins de conserto e manutenção em uma mesa de som da Marca Yamaha, Digital, Mixing Console, modelo LS 9-16, anteriormente
utilizada no Salão do Tribunal de Júri da Comarca da Capital. A mesa de som estava sendo remetida para baixa pela Comarca por inservibilidade, mas houve interesse da
área de audiovisual para conserto e utilização da mesma em eventos e Solenidades do PJSC pois as mesas de som digitais oferecem uma ampla gama de recursos, como
equalização avançada, processamento de efeito, armazenamento de presets, dentro outros recursos. O valor orçado encontra-se condizente com o valor de
mercado,consoante pesquisas realizadas através de orçamentos junto a empresas especializadas. O conserto da mesa de som permitirá sua utilização e atenderá as
demandas da Unidade Requisitante.</t>
  </si>
  <si>
    <t>0031003-94.2024.8.24.0710</t>
  </si>
  <si>
    <t>Contratação do formador José Luiz Toro da Silva, por intermédio do Instituto Brasileiro de Direito da Saúde Suplementar - IBDSS para ministrar palestra no Seminário Regional da Magistratura Catarinense: a perspectiva jurisdicional do Direito - Etapa Blumenau, a ser realizada no dia 21 de junho de 2024, das 14h às 15h, na cidade de Blumenau/SC.</t>
  </si>
  <si>
    <t>A justificativa pormenorizada encontra-se no Projeto Básico de Contratação PF AJU 11/2024. Diante da possibilidade de duplo enquadramento, conforme Resolução GP
29/2021, encaminha-se por requisição de compra. O evento foi autorizado pelo Diretor Executivo da Academia Judicial, Desembargador Luiz Felipe Schuch, doc. 8198992
do SEI 0018335-91.2024.8.24.0710 (relacionado)</t>
  </si>
  <si>
    <t>0028360-66.2024.8.24.0710</t>
  </si>
  <si>
    <t>Contratação de formadora para ministrar palestras no curso Criação, Facilitação e Coordenação de Grupos para Homens Autores de Violência Contra as Mulheres, a ser realizado no período de 17 a 20 de junho de 2024, das 8h às 18h, na Sala Thereza Tang no Tribunal de Justiça de Santa Catarina.</t>
  </si>
  <si>
    <t>A justificativa pormenorizada encontra-se no Projeto Básico para Contratação AJU 13/2024. Diante da possibilidade de duplo enquadramento, conforme Resolução GP
29/2021, encaminha-se por requisição de compra. O Curso Criação, Facilitação e Coordenação de Grupos para Homens Autores de Violência Contra as Mulheres foi
autorizado pelo Diretor-Executivo da Academia Judicial Desembargador Luiz Felipe Schuch, doc. 8198992 do processo n. 0013675-54.2024.8.24.0710 (relacionado).</t>
  </si>
  <si>
    <t>0030147-33.2024.8.24.0710 (Duplo enquadramento)</t>
  </si>
  <si>
    <t>Inscrições para participação de serviodores lotados Diretoria de Tecnologia da Informação (DTI) no evento The Developer's Conference, a realizar-se na modalidade PRESENCIAL, do dia 12 a 14 de junho de 2024, em Florianópolis-SC.</t>
  </si>
  <si>
    <t>A presente solicitação se justifica pois o evento The Developer's Conference é o maior encontro de profissionais de tecnologia do Brasil, conectando organizadores de meetups e eventos, palestrantes, empresas e patrocinadores em uma plataforma única, empoderando o ecossistema local de cada região onde é realizado. O requerente justifica sua participação nos seguintes termos: “O TDC abrange uma ampla variedade de temas, desde infraestrutura de TI até gestão de recursos humanos na área. Participar desse evento oferece a oportunidade de trocar experiências com outros profissionais e se manter atualizado sobre as últimas tendências, ferramentas e melhores práticas adotadas pela comunidade. Gostaria de destacar que as áreas de conhecimento abordadas pelo evento estão alinhadas ao Plano Anual de Capacitações de TI, aprovado pelo Comitê de Governança de TI (CGOVIT). Além disso, o evento está em conformidade com a Estratégia Nacional de TI, normatizada pelo Conselho Nacional de Justiça (CNJ) por meio da Resolução 370/2021. Anualmente, o CNJ avalia o cumprimento dessa estratégia, resultando no iGovTIC-JUD um indicador que mede o nível de aderência dos tribunais às diretrizes estabelecidas. Esse indicador também faz parte do Prêmio CNJ de Qualidade. Diante da possibilidade de duplo enquadramento, conforme Resolução GP 29/2021, encaminha-se por requisição de compra. A participação dos servidores no evento foi autorizada pelo Diretor Executivo da Academia Judicial, Desembargador Luiz Felipe Schuch, doc. 8254619 do SEI 0030897-35.2024.8.24.0710 (relacionado)</t>
  </si>
  <si>
    <t>0031194-42.2024.8.24.0710</t>
  </si>
  <si>
    <t>A justificativa pormenorizada encontra-se no Projeto Básico para Contratação AJU 15/2024. Diante da possibilidade de duplo enquadramento, conforme Resolução GP
29/2021, encaminha-se por requisição de compra. O Curso Criação, Facilitação e Coordenação de Grupos para Homens Autores de Violência Contra as Mulheres foi
autorizado pelo Diretor-Executivo da Academia Judicial Desembargador Luiz Felipe Schuch, doc. 8198992 do processo n. 0013675-54.2024.8.24.0710 (relacionado).</t>
  </si>
  <si>
    <t>0029946-41.2024.8.24.0710</t>
  </si>
  <si>
    <t>Aquisição de MICROFONE C/F TSI INTERCOMUNIDADOR SEGURANÇA DA-237</t>
  </si>
  <si>
    <t>Aquisição de intercomunicador que será utilizado no atendimento da sala n. 16, no hall do Fórum de Gaspar. Localizada no térreo, para que sirva de recepção de
atendimento rápido. Não obstante as adaptações feitas no vidro, ainda se torna dificil ouvir as pessoas, dificultando a comunicação, atrapalhado também pelos ruídos vindo
da rua em frente. Assim, a aquisição do equipamento se torna indispensável para um bom atendimento, já que contará com microfone e monitor, interno e externo, de fácil
instalação e fixação via fita dupla face. Substituição ao microfone 463533 danificado. Empresas SUPERSONORA COMERCIO E IMPORTACAO DE INSTRUMENTOS
MUSICAIS E EQUIPAMENTOS DE SOM EIRELI, CNPJ 14.025.482/0001-49 e WS INTERCOM, CNPJ 04.243.521/0001-20 foram consultadas porém não demonstraram
interesse, razão pela qual juntamos o 3º orçamento obtido pelo painel de preços.</t>
  </si>
  <si>
    <t>0027160-24.2024.8.24.0710</t>
  </si>
  <si>
    <t>Contratação de 30 (trinta) inscrições pagantes e 1 (uma) cortesia, totalizando a participação de 31 (trinta e um) servidores no Congresso Catarinense sobre Gestão de Pessoas - CONCARH 2024, que será realizado nos dias 11 e 12 de julho de 2024, no Centrosul, Florianópolis/SC.</t>
  </si>
  <si>
    <t>A presente solicitação se justifica pois trata-se de congresso de elevada importância sobre o tema Gestão de Pessoas, pois reúne especialistas renomados no Brasil e no exterior que apresentarão as maiores tendências sobre capital humano. Diante da possibilidade de duplo enquadramento, conforme Resolução GP 29/2021, encaminha-se por requisição de compra. A participação dos servidores no evento foi autorizada pelo Diretor Executivo da Academia Judicial, Desembargador Luiz Felipe Schuch, doc. 8278375 do SEI 0030700-80.2024.8.24.0710 (relacionado)</t>
  </si>
  <si>
    <t>0032936-05.2024.8.24.0710</t>
  </si>
  <si>
    <t>Contratação de Estudo de Macro Alocação com Projeção de Cenários, Simulação de Carteiras e Demais resultados, como Análise de Liquidez; Comparativo - Fluxo de títulos públicos; e Evolução temporal da Carteira.</t>
  </si>
  <si>
    <t>Uma das principais fontes de recursos do Tribunal de Justiça é decorrente de aplicação dos valores dos depóistos judiciais (didejud) no fundo de invesitmento caixa FTJ renda fixa.</t>
  </si>
  <si>
    <t>0030207-06.2024.8.24.0710</t>
  </si>
  <si>
    <t>SERIVÇOS DE INSTALÇÃO, CONFIGURAÇÃO E TREINAMENTO DO SISTEMA AUDIOVISUAL, CONFORME PROJETO E MEMORIAL DESCRITIVO, NO SALÃO DE JURI DO FÓRUM DA COMARCA DE CAÇADOR</t>
  </si>
  <si>
    <t>Instalação de sistema audiovisual para modernização do Salão do Júri da Comarca de Caçador, conforme projeto e e-mail da seção da Diretoria Geral datada
27/05/2024.</t>
  </si>
  <si>
    <t>0036214-14.2024.8.24.0710</t>
  </si>
  <si>
    <t>Serviço de perícia médica (especialidade oftalmológica)</t>
  </si>
  <si>
    <t>A contratação justifica-se porque: 1) não há cadastro de médico oftalmologista no Edital de Credenciamento n. 180/2023. 2) Além disso, a contratação é urgente porque
precisamos avaliar um candidato ao concurso de cartorários que se classificou no certame dentro das vagas de pessoas com deficiência. 3) Pedimos orçamentos a
diversas clínicas oftalmológicas e informamos as necessidades singulares da perícia a ser realizada e apenas 2 (dois) médicos, enviaram as suas propostas. No entanto, o
que apresentou orçamento um pouco menor não trata a ceratocone, segundo consulta ao seu site na internet. Assim, embora o segundo orçamento tenha ficado
minimamente superior ao outro profissional, ainda assim, apresenta-se como o mais indicado, por ser especialista em ceracotone e o orçamento mostrar-se harmônico com
os valores estabelecidos no credenciamento (R$ 2.500,00 para psiquiatria e R$ 1.650,00 para as demais especialidades) e bem aquém daquele indicado pelo painel de
preços</t>
  </si>
  <si>
    <t>0029992-30.2024.8.24.0710</t>
  </si>
  <si>
    <t>"Contratação do formador Leandro Mattos, por intermédio da empresa Assistivix Desenvolvimento Ltda para
ministrar palestra no Programa de Inteligência Artificial Generativa"</t>
  </si>
  <si>
    <t>A justificativa pormenorizada encontra-se no Projeto Básico de Contratação PJ AJU 18/2024. Diante da possibilidade de duplo enquadramento, conforme Resolução GP 29/2021, encaminha-se por requisição de compra. O evento Programa de Inteligência Artificial Generativa no Poder Judiciário de Santa Catarina - Copilot visa atender a decisão do Presidente deste Tribunal, Desembargador Francisco Oliveira Neto, conforme doc. 8285277 do processo SEI n. 0032686-69.2024.8.24.0710 (relacionado) e doc. 8293480 do processo SEI n. 0033117-06.2024.8.24.0710 (relacionado). A efetiva contratação, com a respectiva emissão da Nota de Empenho, dependerá da autorização do Diretor Executivo da Academia Judicial no processo SEI n. 0033117-06.2024.8.24.0710 (relacionado)</t>
  </si>
  <si>
    <t>0036783-15.2024.8.24.0710</t>
  </si>
  <si>
    <t>Licença anual de uso do software Lumion Standard</t>
  </si>
  <si>
    <t>Necessidade de aquisição de 01 licença de uso do software Lumion Standart para elaboração e produção de mídia foto realista (renderização de imagens) a partir
de maquetes eletrônicas tridimensionais de edifícios, complexos arquitetônicos, ambientes internos e/ou externos e de mobiliário, com ou sem animação, com a
finalidade de proporcionar uma visão mais clara e detalhada do projeto/produto final.</t>
  </si>
  <si>
    <t>4 licenças</t>
  </si>
  <si>
    <t>0035811-45.2024.8.24.0710</t>
  </si>
  <si>
    <t>Aquisição de papel kraft, gramatura 80, folha coom 66x96cm; Extrator de grampos em aço inox, cromado ou niquelado, medida aproximada de 15cm e baterial alcalina 12V A23, cartela com 1 unidade, validade minima de 12 meses no ato da entrega</t>
  </si>
  <si>
    <t>Materiais utilizados pelas Unidades do PJSC para realização das atividades de expediente. Houve aquisição do item 3 - baterial alcalina A23 neste exercício através do SEI 17536-48.2024, no valor de
R$ 1.350,00.</t>
  </si>
  <si>
    <t>1200 papel kraft 80 gr; 200 extrator de grampos e 300 bateria alcalina 12v a23</t>
  </si>
  <si>
    <t>0043935-17.2024.8.24.0710</t>
  </si>
  <si>
    <t>Aquisição de Mala 70L Expedition Coy</t>
  </si>
  <si>
    <t>A necessidade pública esta diretamente ligada ao acondicionamento de material bélico, de fardamento e de equipamentos de uso pessoal nas missões desempenhadas pelos policiais militares do NuGAE ( Núcleo de Gerenciamento de Atividades Especiais), subordinado a Casa Militar deste Poder Judiciário. Especialmente nos serviços desempenhados pelos policiais militares integrantes deste grupo, quando em apoio as comarcas deste Tribunal de Justiça. Trata-se de um um equipamento essencial para o serviço de segurança do patrimônio e das pessoas que frequentam os prédios das comarcas em todo território do estado de Santa Catarina. A presente contratação está alinhada com o Planejamento Estratégico Institucional, que visa adequar a infraestrutura à nova dinâmica processual e operacional, com previsão devidamente apresentada e aprovada no Plano de Contratações Anual. Trata-se de equipamento especial, utilizado de forma a atender as
técnicas e táticas policiais necessárias para a segurança dos operadores, autoridades e da sociedade civil que frequentam as comarcas do poder judiciário catarinense,
principalmente nos tribunais de juri e audiências que envolvem o crime organizado. Devido ao grande período de tempo em que os operadores de segurança ficam
afastados da base (Sede do TJSC), se faz necessário um modelo de bolsa conforme as especificações em anexo e a cor necessariamente deve ser a Coyote, para fins
de padronização com as cores da farda operacional da PMSC e serem idênticas as adquiridas no ano de 2019 (duas unidades) através do processo de compra SEI
N.0067862-85.2019.8.24.0710. Código Compras.gov: 150993: Não existe um código específico para esse produto, foi inserido um código mais próximo do que se
pretende adquirir, utilizado na compra do ano de 2019.</t>
  </si>
  <si>
    <t>0036869-83.2024.8.24.0710</t>
  </si>
  <si>
    <t>Contratação da solução Rybená Web por um período de 12 meses a contar da data da assinatura do contrato</t>
  </si>
  <si>
    <t>Trata-se de contratação de licença de uso de ferramenta para tradução de textos do português para a Língua Brasileira de Sinais (LIBRAS), conversão de textos em português para áudio e disponibilização de recursos de acessibilidade, tais como, alterações de contraste e alterações de tamanho de fonte e espaçamento. Esta ferramenta será instalada no Portal Web do PJSC.
A aquisição é necessária para a facilitação do acesso às informações disponíveis no Portal do PJSC para pessoas com deficiência. Esta aquisição contribuirá para:
1- Atender à Resolução N. 401, de 16 de junho de 2021 – CNJ, que prevê em seu Art. 4º: “Para promover a acessibilidade, o Poder Judiciário deverá, entre outras
atividades, implementar: [...] V - recursos de tecnologia assistiva disponíveis para possibilitar à pessoa com deficiência o acesso universal, inclusive, aos portais da internet
e intranet, ambientes virtuais de aprendizagem, sistemas judiciários e administrativos, adotando-se os princípios e as diretrizes internacionais de acessibilidade aplicáveis à
implementação de sistemas e conteúdos na web; [...]” 2- Atender à Resolução GP N. 43 de 2022, do PJSC, que disciplina em seu Art. 3º: “As diretrizes e ações de acessibilidade e inclusão de pessoas com deficiência no âmbito do PJSC serão orientadas pela promoção: [...] VI - dos recursos de tecnologia assistiva disponíveis para possibilitar à pessoa com deficiência o acesso universal,
inclusive aos portais da internet e intranet, aos ambientes virtuais de aprendizagem, aos sistemas judiciários e administrativos; [...]” A solução escolhida é amplamente utilizada em portais de instituições públicas e privadas, dentre as quais podemos citar: - CNJ (www.cnj.jus.br) - Tribunal Superior Eleitoral (www.tse.jus.br) - Tribunal Regional Eleitoral (todos) - Superior Tribunal Militar (www.stm.jus.br) - Tribunal Regional Federal da 4ª Região (www.trf4.jus.br) - Tribunal de Justiça da Bahia (www.tjba.jus.br) A Solução Rybená Web consiste em um software com três ferramentas: LIBRAS, VOZ e +ACESSIBILIDADE proporcionando acessibilidade de forma dinâmica e em tempo real, para atendimento aos: surdos, deficientes visuais, pessoas com deficiência intelectual e cognitiva, com dislexia, daltonismo, usuários com TDAH e com presbiopia, bem como os analfabetos funcionais, idosos, e outras pessoas com dificuldade de leitura e de compreensão de textos. Cabe ressaltar que não foram identificadas soluções com as mesmas funcionalidades no mercado. A outra solução bastante utilizada é a VLIBRAS, atualmente utilizada no portal do PJSC, porém esta ferramenta atende somente a tradução de português escrito para LIBRAS, não dispondo das demais funcionalidades disponíveis na solução Rybená Web</t>
  </si>
  <si>
    <t>0036576-16.2024.8.24.0710</t>
  </si>
  <si>
    <t>Contratação do formador Mauro Sotille, por intermédio da empresa PM Tech Treinamento Ldta ME, para ministrar o Curso Fundamentos de Gerenciamento de Projetos, a ser realizado no período de 06 a 29 de agosto de 2024, das 9h às 12h, na plataforma Zoom da empresa PMTech.</t>
  </si>
  <si>
    <t>A justificativa pormenorizada encontra-se no Projeto Básico de Contratação PF AJU 19/2024. Diante da possibilidade de duplo enquadramento, conforme Resolução GP 29/2021, encaminha-se por requisição de compra. O evento foi autorizado pelo Diretor Executivo da Academia Judicial, Desembargador Luiz Felipe Schuch, doc. 8364166 do SEI 0020423-05.2024.8.24.0710 (relacionado)</t>
  </si>
  <si>
    <t>0067857-87.2024.8.24.0710</t>
  </si>
  <si>
    <t>Inscrições no Curso Certified Hacking Forensic Investigator (CHFI) + Bónus ( 6 meses Ilabs) + Acadi-TI
PRIME - Acesso Vitalício, a ser realizado no período de 30 de setembro a 11 de outubro de 2024, na
modalidade EAD.</t>
  </si>
  <si>
    <t>A presente requisição de compra justifica-se: "Primeiramente, é fundamental lembrar que vivemos na Era da Informação - um período caracterizado pela rápida expansão,
acesso e utilização de dados e tecnologia. Neste momento também se destaca a interligação de dispositivos e objetos do cotidiano à internet (Internet das Coisas), como
por exemplo, eletrodomésticos, equipamentos de informática, dispositivos de monitoramento, dispositivos de uso pessoal, veículos etc. Em suma, estamos cada vez mais
dependentes e expostos online. Neste contexto, pode-se afirmar que um dos grandes desafios da Era da Informação é a segurança da informação, que engloba o conjunto
de medidas adotadas para proteger dados e sistemas contra acessos não autorizados, uso indevido, divulgação não autorizada, alteração ou destruição. No que diz
respeito à violação de segurança de sistemas de informação, trata-se de uma situação em que a segurança de um sistema ou rede é comprometida, ocorrendo acessos
não autorizados, subtração de dados, interrupção de serviços, alterações temporárias ou outros incidentes que comprometem a confidencialidade,integridade e
disponibilidade das informações. Os agentes do NIS/TJSC, na prevenção e reação a potencial ou real violação à segurança de magistrados, servidores ou familiares, bem
como a dados e imagem do Poder Judiciário do Estado de Santa Catarina, vem atuando de forma direta e indireta no combate aos Cybercrimes como “Falsos Precatórios”,
“Falsos Leilões”, ‘Sequestros de contas de redes sociais”, “Falso WhatsApp”, “Falso Juiz”, “Bilhete premiado”, “Golpe do Nudes”, etc., sendo os criminosos de vários
Estados do Brasil. Destaca-se que o conhecimento adquirido nos cursos de capacitação é utilizado nas atividades de inteligência e investigação, no suporte técnico aos
incidentes cibernéticos, bem como é difundido para servidores e magistrados no âmbito do Poder Judiciário de Santa Catarina.” A participação dos servidores no Curso
Certified Hacking Forensic Investigator (CHFI) + Bónus ( 6 meses Ilabs) + Acadi-TI PRIME - Acesso Vitalício foi autorizado pelo Coordenador do Núcleo de Inteligência e
Segurança Institucional/TJSC, Desembargador Sidney Eloy Dalabrida (doc. 8301667) e pelo Diretor Executivo da Academia Judicial, Desembargador Luiz Felipe Schuch
(doc. 8302410) do processo sei 0033650-62.2024.8.24.0710 (relacionado).</t>
  </si>
  <si>
    <t>0035130-75.2024.8.24.0710</t>
  </si>
  <si>
    <t>Contratação de membro para participação da subcomissão técnica da concorrencia do SEI N. 0067666-42.2024.8.24.0710</t>
  </si>
  <si>
    <t>Trata-se de contratação direta por dispensa de licitação de profissional escolhida para compor subcomissão técnica específica temporária para julgamento da proposta
técnica e de eventuais recursos envolvendo a concorrência técnica e preço objeto do SEI n. 0067666-42.2024.8.24.0710 e determinação constante do SEI n.0068201-68.2024.8.24.0710</t>
  </si>
  <si>
    <t>0069328-41.2024.8.24.0710; 0068971-61.2024.8.24.0710</t>
  </si>
  <si>
    <t>Capital - Fórum Eduardo Luz</t>
  </si>
  <si>
    <t>Comarca da Capital - Fórum Eduardo Luz</t>
  </si>
  <si>
    <t>"Contratação de Serviço de topografia - levantamento cadastral planialtimétrico_x000D_"</t>
  </si>
  <si>
    <t>Serviços necessários para se obter documentação técnica de levantamento planialtimétrico topográfico do terreno onde está localizado o prédio que abriga o Fórum Des.
Eduardo Luz - Comarca da Capital, assim como para se obter conhecimento geral do terreno: relevo, limites, confrontantes, área, localização, amarração e posicionamento;
informações sobre o terreno destinadas a estudos preliminares de projetos, anteprojetos, projetos básicos e a projetos executivos. Item 2 consta com valor zerado porque a
empresa não irá cobrar pelo serviço, caso seja necessário executá-lo.</t>
  </si>
  <si>
    <t>0067188-34.2024.8.24.0710</t>
  </si>
  <si>
    <t>Serviço de instalação, configuração e treinamento do sistema audiovisual, conforme projeto e memorial discritivo, no salão do júri do Fórum da Comarca de Coronel Freitas/SC.</t>
  </si>
  <si>
    <t>Instalação de sistema audiovisual para modernização do salão do júri do Fórum da Comarca de Coronel Freitas, conforme projeto, memorial discritivo e e-mail recebido da
Diretoria da Tecnologia e Informação/DRC/ST em 27/05/2024.</t>
  </si>
  <si>
    <t>0037699-49.2024.8.24.0710</t>
  </si>
  <si>
    <t>"Contratação de Serviço de topografia - levantamento cadastral planialtimétrico_x000D_" e Serviço de produção de material técnico para retificação de área/matrícula n. 36.987 do R.I. de Tijucas</t>
  </si>
  <si>
    <t>Serviços necessários para se obter documentação técnica de levantamento planialtimétrico topográfico e retificação de área/matrícula do terreno onde será construído o
novo Fórum da comarca de Tijucas, assim como para se obter conhecimento geral do terreno: relevo, limites, confrontantes, área, localização, amarração e
posicionamento; informações sobre o terreno destinadas a estudos preliminares de projetos, anteprojetos, projetos básicos e projetos executivos.</t>
  </si>
  <si>
    <t>1 levantamento planialtimetrico; 1 retificação de matrícula</t>
  </si>
  <si>
    <t>0069422-86.2024.8.24.0710</t>
  </si>
  <si>
    <t>Aquisição de Puxador INOX e Fechadura</t>
  </si>
  <si>
    <t>Necessidade de aquisição de puxador e fechadura especificos para porta pivotante a ser instalada na sala do Gabinete do Presidente desta Corte. No local será feita reforma e será instalada uma porta diferenciada forrada em MDF, modelo pivotante, conforme projeto apresentado pela DEA. Por este motivo há necessidade de adquirir os itens especificos para este tipo de porta. Cabe ressaltar que as peças não estão inclusas no rol de itens do Contrato n. 45/2024 (cujo objeto trata de aquisição de móveis sob medida). Considerando que a porta será instalada no dia 05/08/24, há necessidade de que a aquisição dos itens desta RC sejam adquiridos até dia 02/08/24, motivo pelo qual, dada a urgência na aquisição requer-se o afastamento da cotação eletrônica por se tratar de tramite que requer um prazo maior para contratação,o que se apresenta inviável em razão do curto prazo para aquisição e instalação.</t>
  </si>
  <si>
    <t>1 puxador inox e 1 fechadura</t>
  </si>
  <si>
    <t>0070554-81.2024.8.24.0710</t>
  </si>
  <si>
    <t>"Aquisição de Inscrições de servidores e magistrados para participação no 38º Congresso Brasileiro de Direito
Administrativo, a realizar-se na modalidade PRESENCIAL, de 08 a 10 de outubro de 2024, na cidade de João
Pessoa (PB)"</t>
  </si>
  <si>
    <t>A presente solicitação se justifica pois esse congresso reúne juristas renomados, advogados, autoridades do Poder Judiciário, do Ministério Público e dos Tribunais de
Contas. As discussões, painéis e conferências enriquecem o evento, proporcionando espaço para avanço do Direito Administrativo. Diante da possibilidade de duplo
enquadramento, conforme Resolução GP 29/2021, encaminha-se por requisição de compra. A participação dos servidores no evento foi autorizada pelo Diretor Executivo
da Academia Judicial, Desembargador Luiz Felipe Schuch, doc. 8424379 do SEI 0068224-14.2024.8.24.0710 (relacionado)</t>
  </si>
  <si>
    <t>0069474-82.2024.8.24.0710</t>
  </si>
  <si>
    <t>Aquisição de Pacote RedmineX All Plugins Bundle para 300 usuários</t>
  </si>
  <si>
    <t>A contratação pretendida tem por objetivo disponibilizar recursos avançados no Redmine, sistema utilizado pela DTI para o gerenciamento de projetos e do portfolio de TIC e pelo Tribunal de Justiça como um todo para o gerenciamento de projetos estratégicos. O Redmine passou a ser utilizado por setores fora da DTI e as ferramentas que o software disponibiliza para o gerenciamento de projetos carecem de funcionalidades para um melhor acompanhamento e controle dos projetos e dos recursos associados. Além disso, a interface com o usuário não é intuitiva, assim como as telas para exibição de informações dos projetos, exigindo um esforço extra da Divisão de Apoio à Gestão e Governança de TIC, na elaboração de painéis, no suporte aos usuários, no controle de acesso aos projetos e na manutenção de padrões. Com a aquisição dos plugins RedmineX, o Redmine ganha uma sobrevida no TJSC como ferramenta de gestão de projetos e tarefas, com uma interface mais amigável,
além de poderosas ferramentas para a gestão de projetos e tarefas, com recursos para a edição de informações que oferecem maior produtividade no controle e acompanhamento dos projetos de TIC e institucionais, além de melhores ferramentas para a administração de padrões/configurações. Verifica-se, também, uma incremento considerável na experiência do usuário no uso da plataforma, com uma interface mais completa para a inserção e apresentação de informações dos projetos no Redmine. Justificativa da empresa e do valor: A empresa foi escolhida por ser a única a desenvolver tais plugins, de forma integrada, com código aberto e suporte à implantação e utilização. O número de 300 usuários foi estabelecido em relatório elaborado pela DTI/DAGG/SPP, considerando-se a quantidade de usuários que efetivamente utiliza o sistema Redmine e utilizando-se a linha de corte de 01/01/2022 para o último acesso do usuário. O TJSC está obtendo um desconto aproximado de 40% em relação ao valor original dos plugins, se adquiridos separadamente. Foi utilizada a cotação de R$ 6,08 (30/7) para o Euro. Considerando a os impostos e taxas previstos para a aquisição, estima-se um total previsto de R$ 52.632,47 conforme detalhamento: - Valor em Euros: € 6,897,00 - Valor em Reais (6,08): R$ 41.933,76 - IRRF (15%): R$ 6.290,06 - PIS/COFINS (9,5%): R$ 3.983,71 - IOF (0,38%): R$ 159,35 - Taxas: R$ 265,59 Total: R$ 52.632,47 Contudo, face à grande volatilidade cambial atual, sugere-se a previsão de uma margem de segurança de aproximadamente 10% sobre o valor em euros, sendo o saldo restante estornado após a liquidação: - Margem var. Cambial: R$ 4.196,53 - Total: R$ 56.829,00.</t>
  </si>
  <si>
    <t>0067700-17.2024.8.24.0710</t>
  </si>
  <si>
    <t>Serviço de instalação, configuração e treinamento do sistema audiovisual no salão do júri do Fórum da Comarca de Urubici/SC</t>
  </si>
  <si>
    <t>Instalação de sistema audiovisula no Salão do Júri do Fórum da Comarca de Urubici, composto pelo Projeto de Instalação- Prancha02 (doc 5711153). Diagrama de ligação dos equipamentos 0 Orabcga 01 (doc. 5711158) e Memorial Descritivo (doc. 5711166). Informo que foram especificados no projeto os equipamentos que constam na Ata de Registro de Preços vigentes ou a licitar pela Diretoria de Infraestrutura. Projeto previsto no SEI n. 2479/2016.</t>
  </si>
  <si>
    <t>0040092-44.2024.8.24.0710</t>
  </si>
  <si>
    <t>Serviço de Conserto das Persianas</t>
  </si>
  <si>
    <t>Contratação de serviços para conserto das persianas Fórum da Comarca de Brusque.</t>
  </si>
  <si>
    <t>0030909-49.2024.8.24.0710</t>
  </si>
  <si>
    <t>Serviço de Assinatura da edição impressa do Jornal Folha de S.Paulo, de segunda-feira a domingo, com direito ao acesso à réplica da edição do jornal impresso, ao portal de notícias em tempo real e ao “Folha mais”, todos disponíveis no portal www.folha.uol.com.br, permitindo 5 (cinco) acessos simultâneos para cada assinatura, com vigência de 12 (doze) meses" .</t>
  </si>
  <si>
    <t>A contração da assinatura em questão, que será destinada aos usuários da Biblioteca Desembargador Marcílio Medeiros, objetiva atender interesses institucionais, uma vez que é fonte para atualização sobre notícias e informações nacionais. Por força da Resolução GP n. 36, de 24 de novembro de 2020, a aquisição de assinaturas de jornais para as referidas unidades está dispensada de submissão ao Conselho Editorial da Academia Judicial.</t>
  </si>
  <si>
    <t>3 assinaturas Folha da Manhã</t>
  </si>
  <si>
    <t>0076788-79.2024.8.24.0710; 0077177-64.2024.8.24.0710</t>
  </si>
  <si>
    <t>Serviço de assinatura da edição impressa do Jornal O Estado de S.Paulo, de segunda-feira a domingo, com direito ao acesso aos conteúdos do Portal estadão.com.br e do jornal “O Estado de S. Paulo” via web, tablets e aplicativos móveis (“Conteúdos Estadão”), com vigência de 12 (doze) meses</t>
  </si>
  <si>
    <t>A contratação das assinaturas mencionadas acima tem como objetivo atender aos interesses institucionais, uma vez que são fontes de atualização sobre notícias e informações importantes para as atividades desempenhadas pela Assessoria de Imprensa e Corregedoria-Geral da Justiça, unidades para as quais as assinaturas são destinadas.</t>
  </si>
  <si>
    <t>2 assinaturas O Estado de São Paulo</t>
  </si>
  <si>
    <t>0077177-64.2024.8.24.0710</t>
  </si>
  <si>
    <t>"Aquisição de Tela Interativa TactEasy TA-86 TELA INTERATIVA – L9 Premium 86”, OPS e Suporte Fixo"</t>
  </si>
  <si>
    <t>O equipamento será utilizado pelo Museu Desembargador Tycho Brahe Fernandes Neto, vinculado a Divisão de Memória e Biblioteca, que recebe visitantes para exposições temporárias e permanentes. De forma imediata, terá uso na exposição "A Revolução de 1930 na Justiça e no cotidiano catarinense", prevista para 1º de outubro de 2024, por ocasião da inauguração do novo espaço do Museu e do aniversário do TJSC. Após a referida exposição, tela permanecerá no museu para utilização em futuras exposições</t>
  </si>
  <si>
    <t>0076243-09.2024.8.24.0710</t>
  </si>
  <si>
    <t>Aquisição de umedecedor de dedos não tóxico - embalagem redonda contendo 12 gramas; cortador de papel grande (estilete), com lâmina de 1,8 cm de largura e 10 cm de comprimento; marcador permanente para CD/DVD, cor preta e pasta catáogo dura, com preta, com plásticos transparentes incolores e medidas de 24 x
32,5cm"</t>
  </si>
  <si>
    <t>Materiais utilizados pelas Unidades do PJSC para realização das atividades de expediente e proteção de documentos. Neste exercício houve aquisição do item 4 (pasta catálogo) através do processo 24489-28.2024 , no valor de R$ 1.112,00.</t>
  </si>
  <si>
    <t>300 umedecedor de dedos; 300 cortador de papel (estilete); 200 marcador de cd/dvd e 100 pasta catalogo</t>
  </si>
  <si>
    <t>0077235-67.2024.8.24.0710</t>
  </si>
  <si>
    <t>"Serviço de Assinatura da edição impressa do Jornal Folha de S.Paulo, de segunda-feira a domingo, com direito ao acesso à réplica da edição do jornal impresso, ao portal de notícias em tempo real e ao “Folha mais”, todos disponíveis no portal www.folha.uol.com.br, permitindo 5 (cinco) acessos simultâneos para cada assinatura, com vigência de 12 (doze) meses"</t>
  </si>
  <si>
    <t>A contração da assinatura em questão, que será destinada aos usuários da Biblioteca Desembargador Marcílio Medeiros, objetiva atender interesses institucionais, uma
vez que é fonte para atualização sobre notícias e informações nacionais. Por força da Resolução GP n. 36, de 24 de novembro de 2020, a aquisição de assinaturas de jornais para as referidas unidades está dispensada de submissão ao Conselho Editorial da Academia Judicial.</t>
  </si>
  <si>
    <t>0076788-79.2024.8.24.0710</t>
  </si>
  <si>
    <t>"Aquisição de estrutura de encaixe, dimensões 539mm x 125 mm, chapa de 1 mm de espessura, cor preta, espessura mínima da camada de tinta 70 μm; e nível de resistência a névoa salina de 300H e a corrosão a atmosfera úmida de 360H" e estrutura de encaixe, dimensões 279mm x 125mm, chapa de 1 mm de espessura, cor preta, espessura mínima da camada de tinta 70 μm; e nível de resistência a névoa salina de 300H e a corrosão a atmosfera úmida de 360H."</t>
  </si>
  <si>
    <t>Por meio do processo nº 0053220-68.2023.8.24.0710, foi realizado o procedimento licitatório para o fornecimento de estantes de aço, destinadas ao armazenamento do
acervo de obras bibliográficas da Biblioteca Desembargador Marcílio Medeiros. Para o melhor aproveitamento dessas estantes, visando a otimização da acomodação e da
visibilidade dos livros nas prateleiras, bem como a mitigação de possíveis danos, faz-se necessária a aquisição das estruturas em questão.</t>
  </si>
  <si>
    <t>1056 estrutura de encaixe, 539mm x 125mm e 78 estrutura de encaixe, 279mm x 125mm.</t>
  </si>
  <si>
    <t>0092669-96.2024.8.24.0710</t>
  </si>
  <si>
    <t>Aquisição de 100 alvos, 4 cores, papel 120g, W2C e 100 alvos, silhueta humanoide, papel 120g</t>
  </si>
  <si>
    <t>Trata-se de contratação destinada ao atendimento das necessidades dos Cursos de Autoproteção para Magistrados e Servidores realizados pelo NIS, modalidade de tiro tático defensivo. O NIS possui uma agenda de capacitações até o final do ano, que inclui o atendimento a diversos magistrados, servidores e equipes de segurança que
atuam no PJSC.</t>
  </si>
  <si>
    <t>100 alvos 4 cores e 100 alvos silhueta humanoide.</t>
  </si>
  <si>
    <t>0078977-30.2024.8.24.0710</t>
  </si>
  <si>
    <t>Aquisição de Grama Esmeralda em leiva úmida com serviço de plantio e Muda de árvore "Ipê amarelo" com tamanho mínimo de 1m plantado no local</t>
  </si>
  <si>
    <t>Em razão de reforma nas calçadas (passeio Púbico) do entorno do Fórum de Itá, houve modificação de parte da calçada, que foi deslocada para frente. No local do antigo
calçamento o projeto previu aterro e plantio de grama, bem como, nas floreiras construídas nas calçadas, há previsão de plantio de Ipê Amarelo. Verificar PROCESSO SEI
nº 0037847-94.2023.8.24.0710. A grama do tipo "esmeralda" foi escolhida pelos seguintes motivos: 1) É a grama com maior oferta no mercado, por ser a mais comum; 2)
menor preço em comparação com as demais; 3) maior resistência e possibilidade de sobreviver após o plantio. Já as mudas de "Ipê Amarelo", além de estarem previstas
no projeto de reforma do TJ, t</t>
  </si>
  <si>
    <t>75 leiva grama esmeralda e 8 mudas de arvor IP amarelo.</t>
  </si>
  <si>
    <t>0077666-04.2024.8.24.0710</t>
  </si>
  <si>
    <t>"Aquisição de 2 (duas) inscrições completas para participação no Gartner CIO &amp; IT Executive Conference a ser realizado no período de 23-25 de setembro de 2024, em São Paulo - SP." e 1 (uma) inscrição upgrade para participação no Gartner CIO &amp; IT Executive Conference a ser realizado no período de 23-25 de setembro de 2024, em São Paulo - SP"</t>
  </si>
  <si>
    <t>A presente solicitação se justifica pois trata-se de uma oportunidade inestimável para a equipe de líderes do PJSC se manter na vanguarda das inovações tecnológicas.
Este evento reúne os principais líderes e especialistas do setor, oferecendo uma visão abrangente das tendências emergentes e das melhores práticas. As sessões são
cuidadosamente elaboradas para abordar uma ampla gama de verticais, incluindo segurança cibernética, inteligência artificial, transformação digital e gestão de dados. Ao participar dessas discussões, podemos adquirir conhecimentos que são diretamente aplicáveis às nossas operações diárias, permitindo-nos implementar soluções
inovadoras e eficazes. Além do conteúdo técnico, o Gartner Symposium oferece uma plataforma robusta para networking com outros profissionais da área. Por fim, o
investimento na participação no Gartner Symposium não só trará um retorno significativo em termos de conhecimento e networking, mas também a exposição a novas ideias e tecnologias nos permitirá antecipar tendências e adaptar nossas estratégias de acordo. Diante da possibilidade de duplo enquadramento, conforme Resolução GP 29/2021, encaminha-se por requisição de compra. A participação do Juiz Auxiliar da Presidência e servidores no evento foi autorizada pelo Diretor Executivo da Academia Judicial, Desembargador Luiz Felipe Schuch, doc. 8499768 e pelo Presidente do TJSC, Desembargador Francisco Oliveira Neto, doc. 8507591, do SEI 0070484-64.2024.8.24.0710 (relacionado).</t>
  </si>
  <si>
    <t>2 inscrição completa Curso Gartner CIO &amp; It. e 1 inscrição upgrade Curso Gartner CIO &amp; it.</t>
  </si>
  <si>
    <t>0074670-33.2024.8.24.0710</t>
  </si>
  <si>
    <t>Aquisição de Organizador de livros em acrilico cristal 3mm bibliocanto modelo L 18cm x 10cm x 8cm (A x L x P)</t>
  </si>
  <si>
    <t>No documento n. 7757359 do SEI n. 44483/2017, está disposto o projeto da reforma da Biblioteca Desembargador Marcílio Medeiros, que já está em fase final de
execução. Por ocasião da reforma, foram adquiridas estantes de aço (SEI 0053220-68.2023.8.24.0710). Assim como as estantes, os bibliocantos são muito importantes
para a organização das bibliotecas. O bibliocanto é uma estrutura em L que, quando colocado na extremidade da fileira de livros, tem a função de calçá-los, mantendo os
livros na posição vertical. Verificou-se que os bibliocantos existentes, que também são de aço, danificam a pintura das novas estantes. Dessa forma, tornou-se necessária
a aquisição de novos bibliocantos com as especificações estabelecidas nesta requisição de compra. O material foi selecionado por ser leve, não danificar as estantes e,
devido a cor cristal (transparente), permitir uma melhor visualização dos livros nas prateleiras</t>
  </si>
  <si>
    <t>0075585-82.2024.8.24.0710</t>
  </si>
  <si>
    <t>Aquisição de Engate rápido 6007, marca Durin; Esguicho reto com jato regulável 6005, marca Durin; mangueira jardim standard azul 1/2 x 2.0MM, marca Durin; Enrolador mangueira meia lua zinc, marca Multivarais; Torneira jardim nova pertutti 1130, marca Docol; Irrigador giratório esqui, marca Palisad; Engate rápido bico torn plast 6011, marca Durin</t>
  </si>
  <si>
    <t>Para limpeza dos vidros do prédio da Divisão de Patrimônio e para irrigação das plantas do jardim.</t>
  </si>
  <si>
    <t>3 engate rapido; 1 esquicho reto; 40 mt mangueira; 01 enrolador de mangueira; 3 torneira jardim; 1 irrigador giratório; 3 engate rapido</t>
  </si>
  <si>
    <t>0077894-76.2024.8.24.0710</t>
  </si>
  <si>
    <t>Contratação da formadora Aline Santana, por intermédio da empresa Instituto Mundo da Adoção, para ministrar Painel ""Condução das Aproximações e Estágios de Convivência nas Adoções"" no Seminário
Catarinense de Assistentes Sociais e Psicólogos do PJSC, a ser realizado no dia 19 de setembro de 2024, quinta-feira, das 16h às 17h30</t>
  </si>
  <si>
    <t>A justificativa pormenorizada encontra-se no Projeto Básico de Contratação AJU n. 25/2024. Diante da possibilidade de duplo enquadramento, conforme Resolução GP
29/2021, encaminha-se por requisição de compra. O evento foi autorizado pelo Diretor Executivo da Academia Judicial, Desembargador Luiz Felipe Schuch, doc. 8558554
do SEI 0069621-11.2024.8.24.0710.</t>
  </si>
  <si>
    <t>0097514-74.2024.8.24.0710</t>
  </si>
  <si>
    <t>"Contratação do docente Thiago do Vale Pereira Livramento, por intermédio da empresa Adapta Soluções Digitais Ltda, para ministrar o Curso Moodle para Professores, na modalidade virtual (síncrono), para 8 (oito)
servidores da Academia Judicial, no período de 24 de setembro a 3 de outubro de 2024, na plataforma Moodle da empresa e na plataforma Teams, com aulas ao vivo."</t>
  </si>
  <si>
    <t>A realização do Curso Moodle para Professores justifica-se pois os servidores efetivos, estagiários e designer gráfico da Seção de Educação a Distância da AJ serão capazes de criar, desenvolver e gerenciar, com maior assertividade e qualidade, os cursos realizados pela Academia Judicial na plataforma Moodle. Diante da possibilidade de duplo enquadramento, conforme Resolução GP 29/2021, encaminha-se por requisição de compra. A presente solicitação foi autorizada pelo Diretor Executivo da Academia Judicial, Desembargador Luiz Felipe Schuch, doc. 8468968 do SEI 0069670-52.2024.8.24.0710 (relacionado).</t>
  </si>
  <si>
    <t>0073314-03.2024.8.24.0710</t>
  </si>
  <si>
    <t>"Contratação da formadora Analicia Martins de Sousa, por intermédio da sua empresa, para ministrar Painel ""Desafios Contemporâneos da Equipe Multidisciplinar na Vara de Família: visita assistida e alienação
parental"" no Seminário Catarinense de Assistentes Sociais e Psicólogos do PJSC, a ser realizado no dia 20 de setembro de 2024 (sexta-feira), das 16h às 17h30"</t>
  </si>
  <si>
    <t>A justificativa pormenorizada encontra-se no Projeto Básico de Contratação AJU n. 23/2024. Diante da possibilidade de duplo enquadramento, conforme Resolução GP 29/2021, encaminha-se por requisição de compra. O evento foi autorizado pelo Diretor Executivo da Academia Judicial, Desembargador Luiz Felipe Schuch, doc. 8558554 do SEI 0069621-11.2024.8.24.0710.</t>
  </si>
  <si>
    <t>0092949-67.2024.8.24.0710</t>
  </si>
  <si>
    <t>"Contratação dos formadores André Luiz da Silva Davim e Laíse Beatriz Trindade da Silva, por intermédio da empresa The Neuro Academy Editora Consultoria e Treinamento LTDA, para ministrar o evento Neurociência,
Saúde e Autorresponsabilidade, a ser realizado no dia 30 de setembro de 2024, das 16h às 19h, no Tribunal Pleno do Tribunal de Justiça de Santa Catarina e canal do TJSC no Youtube, com carga-horária de 3h/a."</t>
  </si>
  <si>
    <t>A justificativa pormenorizada encontra-se no Projeto Básico para contratação AJU 26/2024. Diante da possibilidade de duplo enquadramento, conforme Resolução GP 29/2021, encaminha-se por requisição de compra. O evento foi autorizado pelo Diretor Executivo da Academia Judicial (doc 8505534) do SEI 0039498-30.2024.8.24.0710 (relacionado).</t>
  </si>
  <si>
    <t>0099970-94.2024.8.24.0710</t>
  </si>
  <si>
    <t>Contratação de licenciamento de uso em caráter temporário da Plataforma Digital Mediação Online (MOL), com serviços agregados de suporte técnico, atualização e manutenção do sistema, para a implementação na
rotina de resolução de controvérsias por intermédio de audiências digitais de conciliação e mediação, e negociação assíncrona, dedicadas aos jurisdicionados envolvidos em ações em trâmite na Tribunal de Justiça
do Estado de Santa Catarina. Número de casos: 900. Treinamentos online com duração de até 08 horas e Suporte às partes e servidores, de 2ª a 6ª das 08h00 às 18h00.</t>
  </si>
  <si>
    <t>Segundo dados extraídos em 22/07/2024, do painel de gerenciamento das unidades do 1º grau, disponibilizado pelo Núcleo de Monitoramento de Perfil de Demandas e Estatísticas (Numopede) da Corregedoria-Geral da Justiça, tramitam no Tribunal de Justiça 785.794 (setecentos e oitenta e cinco mil, setecentos e noventa e quatro) processos de cumprimento de sentença e execução de título extrajudicial, do tipo não fiscais.
Frisa-se que muitos processos levam anos face à ineficácia dos atos executórios tradicionais, o que impacta frontalmente nos resultados do Prêmio CNJ de Qualidade deste Tribunal de Justiça, posto que impactam gativamente no Índice de Atendimento à Demanda (IAD). Ainda sobre o Prêmio CNJ de Qualidade, importante consignar que constam dois itens que tratam especificamente do tema, valendo 20 pontos para fins de cômputo geral,ambos expostos no art. 10º, inciso IV, da Portaria CNJ n. 353, quais sejam: Indicador VI – total de processos com sentenças de execução de títulos executivos extrajudiciais não fiscais homologatórias de acordo, em relação ao total de processos com sentenças de execução de títulos executivos extrajudiciais não fiscais (10 pontos). Indicador VII – total de processos não criminais com sentenças em execução judicial ou em cumprimento de sentença homologatórias de acordo, em relação ao total de processos não criminais com sentenças em execução judicial ou em cumprimento de sentença (10 pontos). A partir desta roblematização, e nesse sentido, faz-se urgente a contratação de uma solução de viabilize, de maneira prática, célere e possível, ainda que como prova de conceito, um meio para as partes negociarem a melhor forma de pagamento, uma vez que na fase processual em comento não restam questões de direito a serem dirimidas. Nesse diapasão, a parte exequente pode ofertar o parcelamento da dívida ou demonstrar-se disposta a oferecer algum desconto no pagamento à vista. Por outro lado, a parte executada pode ofertar o pagamento de modo parcelado, com ou sem uma entrada. Ainda, para fins de contextualização acerca da necessidade pública da contratação da empresa, tem-se que o Poder Judiciário nacional e catarinense, sinaliza um grande problema, qual seja, a falta de efetividade na etapa processual de cumprimento de sentença e execução de títulos extrajudiciais. Ademais, faltam meios autocompositivos</t>
  </si>
  <si>
    <t>0078886-37.2024.8.24.0710</t>
  </si>
  <si>
    <t>Contratação dos formadores Mauro Faião Rodrigues e Daniel Faião Rodrigues, por intermédio da empresa Rodrigues e Rodrigues Ltda, para ministrar palestras no evento Seminário Catarinense de Oficialato do Poder
Judiciário de Santa Catarina, a ser realizado no dia 11 de outubro de 2024 (sexta-feira), das 9h30 às 11h e das 16h às 17h30, no Auditório do Pleno do Tribunal de Justiça de Santa Catarina, com carga-horária de 3h/a</t>
  </si>
  <si>
    <t>A justificativa pormenorizada encontra-se no Projeto Básico para contratação AJU 29/2024. Diante da possibilidade de duplo enquadramento, conforme Resolução GP29/2021, encaminha-se por requisição de compra. O evento foi autorizado pelo Diretor Executivo da Academia Judicial (doc 8645137) do SEI 0071806-22.2024.8.24.0710 (relacionado).</t>
  </si>
  <si>
    <t>0102252-08.2024.8.24.0710</t>
  </si>
  <si>
    <t>Serviços de manutenção preventiva mensal e corretiva no sistema de climatização do Fórum de Gaspar</t>
  </si>
  <si>
    <t>Contratação de serviço para os meses de Outubro, Novembro e Dezembro de 2024, incluindo a emissão de PMOC, ART e Tratamento Químico da água do Sistema. A execução de manutenção preventiva mensal e corretiva visa atender ao que determina a Portaria nº 3523 do Ministério da Saúde, e resoluções da Agência Nacional de Vigilância Sanitária. Legalmente, a promulgação da lei 13.589/2018 vem somar a preocupação de estabelecer um Plano de Manutenção, Operação e Controle - PMOC para todos os edifícios de uso público e coletivo que possuem ambiente de ar interior climatizado artificialmente, visando à eliminação ou minimização de riscos potenciais à saúde dos ocupantes. Tecnicamente, a manutenção dos equipamentos faz parte dos procedimentos de engenharia de assegurar confiabilidade operacional nos
equipamentos e a preservação da vida útil.</t>
  </si>
  <si>
    <t>0101607-80.2024.8.24.0710</t>
  </si>
  <si>
    <t>"Aquisição de Placa em aço inox, medindo 35 x 50cm, gravada em baixo relevo com pintura automotiva e moldura acrílico cristal 5mm medindo 45 x 60cm - Acompanha 04 parafusos e buchas para fixação" e Placa em aço inox gravado de 17x12cm acondicionada em estojo de veludo preto</t>
  </si>
  <si>
    <t>Conforme solicitação, a contratação justifica-se devido à solenidade de inauguração do novo auditório da Academia Judicial, cuja denominação foi definida pela Resolução TJ n. 52/2023 como "Auditório Paulo Henrique Blasi". O evento está marcado para acontecer no Fórum Desembargador José Arthur Boiteux (Norte da Ilha - UFSC), onde o auditório está localizado, no dia 15 de outubro de 2024, das 17h às 19h30 (Processo n. 0102007-94.2024.8.24.0710, doc. 8675029). Nesse contexto está-se diante da necessidade pública de confecção de placa identificadora para descerramento durante o ato de inauguração, assim como outra placa alusiva
para entrega à família do homenageado.</t>
  </si>
  <si>
    <t>1 placa em aço inox med. 35x50cm e 01 placa em aço inox med. 17x12cm.</t>
  </si>
  <si>
    <t>0108874-06.2024.8.24.0710</t>
  </si>
  <si>
    <t>"Serviço, fornecimento de mão de obra para disponibilização de cobertura de cabo, na rede
elétrica da CELESC_x000D_"</t>
  </si>
  <si>
    <t>Contratação de equipe para intervenção da rede elétrica da CELESC, para execução do serviço de pintura da Comarca de Joaçaba, conforme SEI 0043312-21.2022.8.24.0710.O preço da pretensa contratada reflete preços de mercado, já que igual ou inferior ao preço referencial constante do Termo de Consolidação de Pesquisa de Preços disponível no Sei n. 0025631-38.2022.8.24.0710.A RC está de acordo com a Resolução GP n. 27/2014.</t>
  </si>
  <si>
    <t>0098882-21.2024.8.24.0710</t>
  </si>
  <si>
    <t>"Contratação do formador Rodrigo Reis Mazzei, por intermédio da empresa R. MAZZEI EVENTOS E PUBLICAÇÕES LTDA, para ministrar palestra ""O Inventário Sucessório em Pontos Nervosos do Procedimento"" no Programa Sextas do Saber, a ser realizado dia 11 de outubro de 2024, das 14h às 15h, na plataforma Moodle da Academia Judicial"</t>
  </si>
  <si>
    <t>A justificativa pormenorizada encontra-se no Projeto Básico para contratação AJU 30/2024. Diante da possibilidade de duplo enquadramento, conforme Resolução GP29/2021, encaminha-se por requisição de compra. O evento foi autorizado pelo Diretor Executivo da Academia Judicial (doc 8664698) do SEI 0092063-68.2024.8.24.0710(relacionado).</t>
  </si>
  <si>
    <t>0108152-69.2024.8.24.0710</t>
  </si>
  <si>
    <t>Aquisição de cola em bastão, atóxica, peso mínimo 10 gramas, validade minima de 10 meses na entrega; pasta de papelão com elástico, med aproximadas de 24x35cm, gramatura aproxi de 250gr/m; lápis preto apontado, caixa com 12 unidades, validade mini de 12 meses na entrega e Borracha p/ lápis, med de 40x26x9mm, pacotes com 6 unidades, validade min de 12 meses na entrega.</t>
  </si>
  <si>
    <t>Materiais utilizados pelas Unidades do PJSC para realização das atividades de expediente e proteção de documentos. Neste exercício houve aquisição do item 1 (cola em bastão) através do processo
7837-33.2024 , no valor de R$ 1.140,00 e do item 2 (pasta de papelão com elástico) por intermédio do SEI 3423-89.2024 no valor de R$ 2.300,00.</t>
  </si>
  <si>
    <t>600 cola em bastão; 150 pasta de papelão com elástico; 200 lapis preto e 200 borracha p/ lapis.</t>
  </si>
  <si>
    <t>0102332-69.2024.8.24.0710; 0118937-90.2024.8.24.0710</t>
  </si>
  <si>
    <t>Contratação da formadora Anna Flávia Ribeiro, por intermédio da empresa ANNA F R QUEIROZ TREINAMENTO, para ministrar palestra "Um Novo Mundo: como a tecnologia está mudando nossa mente e o comportamento das equipes. O que fazer e o que conhecer para se alinhar com a transformação digital " no Encontro de TSIs 2024, a ser realizada no dia 25 de outubro de 2024 (sexta-feira), das 17h às 18h, no Tribunal Pleno do Tribunal de Justiça de Santa Catarina.</t>
  </si>
  <si>
    <t>A justificativa pormenorizada encontra-se no Projeto Básico para contratação AJU 31/2024. Diante da possibilidade de duplo enquadramento, conforme Resolução GP 29/2021, encaminha-se por requisição de compra. O evento foi autorizado pelo Diretor Executivo da Academia Judicial (doc 8670992) do SEI 0068602-67.2024.8.24.0710
(relacionado).</t>
  </si>
  <si>
    <t>0109878-78.2024.8.24.0710</t>
  </si>
  <si>
    <t>Contratação do formador Zulmar Duarte de Oliveira Júnior para ministrar disciplina "Sistema Brasileiri de Precedentes" no Curso de Pós-Graduação em ireito, Processo e Jurisdição: dilemas contemporâneos e perspectivas, a ser realizado no período de 13 a 19 de dezembro de 2024, na Plataforma EaD da Academia Judicial (Moodle), plataforma Teams, com carga-horária de 10h/a.</t>
  </si>
  <si>
    <t>A justificativa pormenorizada encontra-se no Projeto Básico para contratação AJU 27/2024. Diante da possibilidade de duplo enquadramento, conforme esolução GP 29/2021, encaminha-se por requisição de compra. O evento foi autorizado pelo Diretor Executivo da Academia Judicial (doc 8670992) do SEI 0068602-67.2024.8.24.0710
(relacionado).</t>
  </si>
  <si>
    <t>0108495-65.2024.8.24.0710</t>
  </si>
  <si>
    <t>Aquisição de FONTE 24VCC BIVOLT SAIDA DUPLA 3A 72W DIN CERTIFICADA; "Serviço de MANUTENÇÃO CORRETIVA (lubrificação, limpeza, revisão, conserto e manutenção) DO EQUIPAMENTO
DE SCANNER"</t>
  </si>
  <si>
    <t>O prédio da Comarca de Criciúma foi contemplado com com uma máquina de escâner de nº 454741, que, no momento, está sem funcionamento, pois, conforme
orçamento anexo a este processo, apresenta problema na fonte. O fato de estar sem funcionamento fez que com os vigilantes passassem a usar o detector de metais
manual o que está gerando filas e reclamações. Diante do exposto, requer-se urgência na análise da presente requisição de compras</t>
  </si>
  <si>
    <t>1 fonte 24vcc; 1 serviço de manutenção de scanner</t>
  </si>
  <si>
    <t>0025961-64.2024.8.24.0710</t>
  </si>
  <si>
    <t>Aquisição de Roller Clipes (Porta Crachá) personalizado na cor preta</t>
  </si>
  <si>
    <t>O Roller Clip é um acessório cuja principal funcionalidade é permitir o fácil acesso ao crachá de identificação, uma vez que, com o cordão retrátil, o crachá pode ser
estendido para passar na catraca ou para leitura dos seus dados, retornando automaticamente para junto do corpo.
Como o referido acessório permite a fixação do crachá junto ao usuário, a sua utilização reduz possíveis extravios e quedas que possam gerar danos ao crachá, gerando
economia na confecção de novas vias.</t>
  </si>
  <si>
    <t>0111476-67.2024.8.24.0710</t>
  </si>
  <si>
    <t>"Serviço de formação para ministrar palestras no III Seminário Estadual e
Mostra de Pesquisa de Enfrentamento das Violências contra as Mulheres (III VCAM) e I Encontro dos Grupos
Reflexivos para Homens Autores de Violência de Santa Catarina (EGRHASC)"</t>
  </si>
  <si>
    <t>A justificativa pormenorizada encontra-se no Projeto Básico para Contratação AJU 34/2024. Diante da possibilidade de duplo enquadramento, conforme Resolução GP
29/2021, encaminha-se por requisição de compra.III Seminário Estadual e Mostra de Pesquisa de Enfrentamento das Violências contra as Mulheres (III VCAM) e I Encontro
dos Grupos Reflexivos para Homens Autores de Violência de Santa Catarina (EGRHASC) foi autorizado pelo Diretor-Executivo da Academia Judicial Desembargador Luiz
Felipe Siegert Schuch, doc. 8690658 do processo n. 0068633-87.2024.8.24.0710 (relacionado).</t>
  </si>
  <si>
    <t>0111095-59.2024.8.24.0710</t>
  </si>
  <si>
    <t>"Contratação do formador Thompson Cardoso, por intermédio da empresa THOMPSON TREINAMENTOS EM
ANÁLISE COMPORTAMENTAL LTDA, para ministrar Curso Neurociência e Análise Comportamental
Aplicados ao Interrogatório no Ambiente Judicial, a ser realizado no período de 04 a 13 de novembro de 2024,
das 8h às 12h, com aulas síncronas"</t>
  </si>
  <si>
    <t>A justificativa pormenorizada encontra-se no Projeto Básico para contratação AJU 38/2024. Diante da possibilidade de duplo enquadramento, conforme Resolução GP
29/2021, encaminha-se por requisição de compra. O curso foi autorizado pelo Diretor Executivo da Academia Judicial (doc 8648840) do SEI 0069978-88.2024.8.24.0710
(relacionado).</t>
  </si>
  <si>
    <t>0110831-42.2024.8.24.0710</t>
  </si>
  <si>
    <t>"Contratação do formador Yan Ribeiro Ballesteros para ministrar palestra no III Seminário Estadual e Mostra
de Pesquisa de Enfrentamento das Violências contra as Mulheres (III VCAM) e I Encontro dos Grupos
Reflexivos para Homens Autores de Violência de Santa Catarina (EGRHASC) . "</t>
  </si>
  <si>
    <t>A justificativa pormenorizada encontra-se no Projeto Básico para Contratação AJU 36/2024. Diante da possibilidade de duplo enquadramento, conforme Resolução GP
29/2021, encaminha-se por requisição de compra.III Seminário Estadual e Mostra de Pesquisa de Enfrentamento das Violências contra as Mulheres (III VCAM) e I Encontro
dos Grupos Reflexivos para Homens Autores de Violência de Santa Catarina (EGRHASC) foi autorizado pelo Diretor-Executivo da Academia Judicial Desembargador Luiz
Felipe Siegert Schuch, doc. 8690658 do processo n. 0068633-87.2024.8.24.0710 (relacionado).</t>
  </si>
  <si>
    <t>0111128-49.2024.8.24.0710</t>
  </si>
  <si>
    <t>" Contratação da formadora Ana Carolina Maurício para ministrar palestras no III Seminário Estadual e Mostra
de Pesquisa de Enfrentamento das Violências contra as Mulheres (III VCAM) e I Encontro dos Grupos
Reflexivos para Homens Autores de Violência de Santa Catarina (EGRHASC), a ser realizado nos dias 30 e
31 de outubro de 2024, no Tribunal Pleno do TJSC"</t>
  </si>
  <si>
    <t>A justificativa pormenorizada encontra-se no Projeto Básico para Contratação AJU 33/2024. Diante da possibilidade de duplo enquadramento, conforme Resolução GP
29/2021, encaminha-se por requisição de compra.III Seminário Estadual e Mostra de Pesquisa de Enfrentamento das Violências contra as Mulheres (III VCAM) e I Encontro
dos Grupos Reflexivos para Homens Autores de Violência de Santa Catarina (EGRHASC) foi autorizado pelo Diretor-Executivo da Academia Judicial Desembargador Luiz
Felipe Siegert Schuch, doc. 8690658 do processo n. 0068633-87.2024.8.24.0710 (relacionado)</t>
  </si>
  <si>
    <t>0110453-86.2024.8.24.0710</t>
  </si>
  <si>
    <t>Serviço de Conserto de sofá - 2lugares - marca Ricatelli - patrimonio 370995; Serviço de Conserto de sofá - 1 lugar - marca Ricatelli - patrimonio 378370</t>
  </si>
  <si>
    <t>Os bens apresentam dano o bem de patrimonio 370995 - sofá de dois lugares - está ragasdo no braço e o bem de patrimonio 378370 - sofá de 1 lugar está danificado no assento, conforme fotos.</t>
  </si>
  <si>
    <t>1;1</t>
  </si>
  <si>
    <t>0110375-92.2024.8.24.0710</t>
  </si>
  <si>
    <t>Aquisição de BOLSA EMERGENCIAS MEDICAS (APH) IMPERMEAVEL VERMELHA; Aqusição de COLAR CERVICAL REGULAVEL AMBU - ADULTO; Aquisição de TESOURA PONTA ROMBA 18CM; Aquisição de ESPARADRAPO 5 X 4,5; Aquisição de OCULOS DE PROTEÇÃO ANTIEMBAÇANTE; Aquisição de SORO FISIOLOGICO 250ML COM BICO DOSADOR E TAMPA; Aquisição de TERMOMETRO DIGITAL; Aquisição de MANTA ALUMINIZADA 2,10 X 1,40; Aquisição de COMPRESSA DE GAZE 13 FIOS 7,5 X 7,5 C/ 500 UNID; Aquisição de KIT TALA DE PAPELÃO C/10 - P; Aquisição de KIT TALA DE PAPELÃO C/10 - M; Aquisição de KIT TALA DE PAPELÃO C/10 - G; Aquisição de APARELHO DE PRESSAO DIGITAL DE BRAÇO BSP II; Aquisição de OXIMETRO DE DEDO YK82; Aquisição de LUVA LATEX C/PO 100 UNIDADES TAMANHO G; Aquisição de CURATIVO FLEXIVEL C/ 40 UNI TRANSPARENTE; Aquisição de DESFIBRILADOR PARA TREINAMENTO; Aquisição de MANEQUIM TORSO RCP ADULTO/INFANTIL; Aquisição de COLETE PARA DESENGASGO - VERMELHO; Aquisição de MANEQUIM BEBE PARA RCP; Aquisição de ATADURA CREPE 08CM X 1,80M 13 FIOS C/12 UNIDADES; Aquisição de ATADURA CREPE 10CM X 1,80M 13 FIOS - C/12 UNIDADES; Aquisição de ATADURA CREPE 15CM X 1,80M 13 FIOS C/ 12 UNIDADES; Aquisição de TORNIQUETE TATICO LARANJA</t>
  </si>
  <si>
    <t>Necessidade de estruturação da Brigada de Incêndio da sede do Tribunal de Justiça, torre I e II, esta que iniciou as atividades em novembro de 2022, logo após ter sido
instituído a Assessoria do Corpo de Bombeiros Militar – ACBM, através da Resolução GP N. 54, em 10 de agosto de 2022, com atribuição de desenvolver atividades de
Segurança Contra Incêndio e Pânico – SCI no âmbito do PJSC.
Os mencionados equipamentos e materiais são indispensáveis para o desenvolvimento das atividades constitucionais do CBMSC no PJSC e possuem caráter de
urgência à baixa quantidade e a ausência de alguns destes itens e outros uso no curso Treinamento Básico de Atendimento a Emergências ministrado pela ACBM.
Cabe salientar que alguns dentre os requisitados, são emprestados das unidades do Corpo de Bombeiros Militar. As justificativas e as extensas especificações também
foram anexadas em documento complementar.</t>
  </si>
  <si>
    <t>4; 4; 4; 12; 4; 16; 4; 8; 8; 4; 4; 4; 4; 4; 8; 12; 1; 3; 1; 1; 8; 8; 8; 10</t>
  </si>
  <si>
    <t>0110536-05.2024.8.24.0710</t>
  </si>
  <si>
    <t>" Contratação do formador Conrado Paulino da Rosa, por meio da sua empresa, pra ministrar o Programa
Sextas do Saber - Questões Atuais em Regime de Bens no Direito de Família, no dia 01 de novembro de
2024, das 14h às 15h30, na plataforma Moodle da Academia Judicial."</t>
  </si>
  <si>
    <t>A justificativa pormenorizada encontra-se no Projeto Básico para contratação AJU 39/2024. Diante da possibilidade de duplo enquadramento, conforme Resolução GP 29/2021, encaminha-se por requisição de compra. O evento foi autorizado pelo Diretor Executivo da Academia Judicial (doc 8710990) do SEI 0102599-41.2024.8.24.0710 (relacionado).</t>
  </si>
  <si>
    <t>0114328-64.2024.8.24.0710</t>
  </si>
  <si>
    <t>Contratação da formadora Isabela Venturoza de Oliveira, por intermédio da sua empresa, para ministrar
palestra no III Seminário Estadual e Mostra de Pesquisa de Enfrentamento das Violências contra as Mulheres
(III VCAM) e I Encontro dos Grupos Reflexivos para Homens Autores de Violência de Santa Catarina
(EGRHASC), a ser realizado no dia 31 de outubro de 2024, no Tribunal Pleno do TJSC.</t>
  </si>
  <si>
    <t>A justificativa pormenorizada encontra-se no Projeto Básico para Contratação AJU 37/2024. Diante da possibilidade de duplo enquadramento, conforme Resolução GP
29/2021, encaminha-se por requisição de compra. O evento III Seminário Estadual e Mostra de Pesquisa de Enfrentamento das Violências contra as Mulheres (III VCAM) e
I Encontro dos Grupos Reflexivos para Homens Autores de Violência de Santa Catarina (EGRHASC) foi autorizado pelo Diretor-Executivo da Academia Judicial
Desembargador Luiz Felipe Siegert Schuch, doc. 8690658 do processo n. 0068633-87.2024.8.24.0710 (relacionado).</t>
  </si>
  <si>
    <t>0114639-55.2024.8.24.0710</t>
  </si>
  <si>
    <t>SERVIÇO DE INSTALAÇÃO, CONFIGURAÇÃO E TREINAMENTO DO SISTEMA AUDIOVISUAL, CONFORME PROJETOS E MEMORIAL DESCRITIVO, NO SALÃO DE JURI DO FÓRUM DA COMARCA DE CAMPOS
NOVOS; "SERVIÇO DE INSTALAÇÃO, CONFIGURAÇÃO E TREINAMENTO DO SISTEMA AUDIOVISUAL, CONFORME PROJETOS E MEMORIAL DESCRITIVO, NO SALÃO DE JURI DO FÓRUM DA COMARCA
DE MARAVILHA"; "SERVIÇO DE INSTALAÇÃO, CONFIGURAÇÃO E TREINAMENTO DO SISTEMA AUDIOVISUAL,
CONFORME PROJETOS E MEMORIAL DESCRITIVO, NO SALÃO DE JURI DO FÓRUM DA COMARCA
DE CAMPO ERÊ"; "SERVIÇO DE INSTALAÇÃO, CONFIGURAÇÃO E TREINAMENTO DO SISTEMA AUDIOVISUAL,
CONFORME PROJETOS E MEMORIAL DESCRITIVO, NO SALÃO DE JURI DO FÓRUM DA COMARCA
DE MONDAÍ"; "SERVIÇO DE INSTALAÇÃO, CONFIGURAÇÃO E TREINAMENTO DO SISTEMA AUDIOVISUAL,
CONFORME PROJETOS E MEMORIAL DESCRITIVO, NO SALÃO DE JURI DO FÓRUM DA COMARCA
DE TIMBÓ"; "SERVIÇO DE INSTALAÇÃO, CONFIGURAÇÃO E TREINAMENTO DO SISTEMA AUDIOVISUAL,
CONFORME PROJETOS E MEMORIAL DESCRITIVO, NO SALÃO DE JURI DO FÓRUM DA COMARCA
DE MAFRA"; "SERVIÇO DE INSTALAÇÃO, CONFIGURAÇÃO E TREINAMENTO DO SISTEMA AUDIOVISUAL, CONFORME PROJETOS E MEMORIAL DESCRITIVO, NO SALÃO DE JURI DO FÓRUM DA COMARCA
DE SÃO BENTO DO SUL"; " SERVIÇO DE INSTALAÇÃO, CONFIGURAÇÃO E TREINAMENTO DO SISTEMA AUDIOVISUAL,
CONFORME PROJETOS E MEMORIAL DESCRITIVO, NO SALÃO DE JURI DO FÓRUM DA COMARCA
DE ITAPEMA"; "SERVIÇO DE INSTALAÇÃO, CONFIGURAÇÃO E TREINAMENTO DO SISTEMA AUDIOVISUAL, CONFORME PROJETOS E MEMORIAL DESCRITIVO, NO SALÃO DE JURI DO FÓRUM DA COMARCA
DE JAGUARUNA"; " SERVIÇO DE INSTALAÇÃO, CONFIGURAÇÃO E TREINAMENTO DO SISTEMA AUDIOVISUAL, CONFORME PROJETOS E MEMORIAL DESCRITIVO, NO SALÃO DE JURI DO FÓRUM DA COMARCA
DE GARUVA"</t>
  </si>
  <si>
    <t>Trata-se de requisição de compra, em caráter EMERGENCIAL, para serviço de Instalação de sistema audiovisual no Salão do Júri das Comarcas de Campos Novos,
Maravilha, Itapema, Jaguaruna, Mondaí, São Bento do Sul, Timbó, Mafra, Campo Erê e Garuva. Em virtude do número de Unidades que necessitam de modernização do
sistema audiovisual do Salão do Júri, optou-se pela centralização da elaboração de requisição de compra dos serviços de instalação do sistema audiovisual, de modo que
essa estratégia resultará em redução de custos ao Poder Judiciário, uma vez que possibilita a negociação em maior escala. Os materiais elétricos como caneletas, cabos
PP, espelho inox para caixa, serão fornecidos e instalados pela Diretoria de Engenharia e arquitetura do TJSC. Solicitamos BREVIDADE no trâmite desta requisição em
razão da iminente inauguração dos novos prédios das comarcas de Garuva e Campo Erê previstas para ocorrer nos meses de novembro e dezembro deste
ano,respectivamente. O valor orçado encontra-se condizente com o valor de mercado,consoante pesquisas realizadas através de orçamentos junto a empresas
especializadas.Segue a relação dos processos de modernização do sistema audiovisual: Campos Novos (SEI n.0026779-50.2023), Maravilha (SEI n.0019929-14.2022) ,
Itapema (SEI n.0013165-75.2023), Jaguaruna (SEI n. 0013290-43.2023), Mondaí (SEI n. 0035721-71.2023), São Bento do Sul (SEI n. 0028526-35.2023) , Timbó (SEI n.
0036134-84.2023), Mafra (SEI n. 0010738-42.2022), Campo Erê (SEI n. 0108697-42.2024) e Garuva (SEI n.0071537-80.2024)</t>
  </si>
  <si>
    <t>1; 1; 1; 1; 1; 1; 1; 1; 1; 1</t>
  </si>
  <si>
    <t>0110840-04.2024.8.24.0710</t>
  </si>
  <si>
    <t>" Contratação do formador Gabriel Henrique Collaço para ministrar a disciplina ""Relacionamento com os meios
de comunicação de massa e uso de redes sociais – unidade 6"", no Curso Oficial de Formação Inicial para a
Magistratura - ENFAM, a ser realizada no dia 12 de dezembro de 2024, das 14h às 18h."</t>
  </si>
  <si>
    <t>A justificativa pormenorizada encontra-se no Projeto Básico n. AJU 41/2024. Diante da possibilidade de duplo enquadramento, conforme Resolução GP 29/2021, encaminha-se por requisição de compra. O evento foi autorizado pelo Diretor Executivo da Academia Judicial, Desembargador Luiz Felipe Schuch, doc. 8777695 do SEI 0032746-42.2024.8.24.0710 (relacionado)</t>
  </si>
  <si>
    <t>0116824-66.2024.8.24.0710</t>
  </si>
  <si>
    <t>"Serviço de avaliação do imóvel matriculado sob o n. 10.852, inscrito no 1º Ofício de Registro de Imóveis da Comarca de
Concórdia/SC, localizado na Av. Rio Branco, S/N, município de Ipumirim/SC, em conformidade com a NBR 14653 (partes 1
e 2)"</t>
  </si>
  <si>
    <t>O Excelentíssimo Senhor Desembargador Presidente determinou, no âmbito do SEI 0009366-24.2023.8.24.0710, a tomada de providências para aquisição do imóvel proposto no Chamamento Público n. 17/2024, cabendo, para essa finalidade, a avaliação do imóvel matriculado sob o n. 10852, inscrito no 1º Ofício de Registro de Imóveis da Comarca de Concórdia/S, de propriedade do Senhor Antônio Luiz Líbano. Por essa razão, buscou-se a obtenção de propostas para realização de laudo técnico em conformidade com a NBR 14653, de maneira a subsidiar o valor do imóvel para futura compra e avaliar se a proposta de R$ 2.100.000,00 condiz com o preço de mercado.</t>
  </si>
  <si>
    <t>0117619-72.2024.8.24.0710</t>
  </si>
  <si>
    <t>Aquisição de Software Jetbrains PHPStorm Commercial Annual Subscription Renewal Nov 12, 2024 – Nov 9, 2025; Aquisição de Software Jetbrains PHPStorm Commercial Annual Subscription</t>
  </si>
  <si>
    <t>O PJSC expandiu a adoção da linguagem PHP para o desenvolvimento de seus sistemas corporativos considerando sua atuação no desenvolvimento do sistema
de processo eletrônico eproc.
Objetiva-se com esta aquisição renovar as 25 licenças atualmente utilizadas, acrescentando 5 novas licenças, para com isso manter uma solução que aumenta a
produtividade no desenvolvimento e manutenção de sistemas, bem como proporciona uma programação mais rápida, limpa e com menor possibilidade de erros.
Seu uso também contribui na viabilização de um processo de desenvolvimento colaborativo mais homogêneo com os demais tribunais. Em vista disso, a
renovação das licenças de software para desenvolvimento em linguagem PHP se faz necessária.</t>
  </si>
  <si>
    <t>25; 5</t>
  </si>
  <si>
    <t>0115699-63.2024.8.24.0710</t>
  </si>
  <si>
    <t>Contratação da formadora Sandra de Paula Santos para ministrar mesa redonda no evento Seminário Questões Étnico-raciais na Perspectiva da Interseccionalidade de Gênero e Raça, a ser realizado no dia 28
de novembro de 2024 (quinta-feira), no Auditório do Tribunal Pleno do TJSC e canal no Youtube.</t>
  </si>
  <si>
    <t>A justificativa pormenorizada encontra-se no Projeto Básico n. AJU 45/2024. Diante da possibilidade de duplo enquadramento, conforme Resolução GP 29/2021, encaminha-se por requisição de compra. O evento foi autorizado pelo Diretor Executivo da Academia Judicial, Desembargador Luiz Felipe Schuch, doc.8802215 do SEI 0077584-70.2024.8.24.0710 (relacionado).</t>
  </si>
  <si>
    <t>0118064-90.2024.8.24.0710</t>
  </si>
  <si>
    <t>Contratação do palestrante Roberto Shinyashiki, por meio da empresa Cursos Gente Estudos e Pesquisas LTDA, para atuação no Congresso Catarinense da Magistratura, a ser realizado nos dias 6 e 7 de dezembro
de 2024."</t>
  </si>
  <si>
    <t>A realização do Congresso Catarinense da Magistratura justifica-se diante das constantes transformações sociais e dos novos desafios do mundo contemporâneo. Nesse cenário, é indubitável a necessidade de atualização dos magistrados - o que demanda o desenvolvimento de uma visão macro do sistema de Justiça, bem como o aprimoramento de competências, habilidades e atitudes que garantam uma prestação jurisdicional condizente com o contexto atual. Logo, promover um evento que incentive a reflexão sobre temas atuais do Direito é contribuir para o alcance desses objetivos. A justificativa pormenorizada encontra-se no Projeto Básico - AJU 40/2024. Diante da possibilidade de duplo enquadramento, conforme Resolução GP n. 29/2021, encaminha-se por requisição de compra. O Congresso foi autorizado pelo DiretorExecutivo da Academia Judicial, Desembargador Luiz Felipe Siegert Schuch, doc. n. 8731315 do processo n. 0100682-84.2024.8.24.0710 (relacionado).</t>
  </si>
  <si>
    <t>0115836-45.2024.8.24.0710</t>
  </si>
  <si>
    <t>"Serviço de Elaboração de laudo de avaliação dos imóveis matriculados sob os nos 20.076, 22.015, 22.016, 22.017, 22.019, 22.021 e 22.022 no Ofício de Registro de Imóveis da Comarca de Orleans/SC, localizados no Loteamento Anna Bella, bairro Bussolo, município de Orleans/SC, conforme ABNT NBR 14653."</t>
  </si>
  <si>
    <t>O Excelentíssimo Senhor Desembargador Presidente decidiu nos seguintes termos: “Trata-se de processo administrativo instaurado para analisar o escopo das futuras obras no Fórum da Comarca de Orleans, previstas no Plano de Obras e no Plano Plurianual PPA 2020/2023.Realizada a publicação de chamamento público, com vistas à prospecção de interessados em vender imóvel ao Poder Judiciário de Santa Catarina, com o fim de abrigar o fórum daquela unidade judicial, sobrevieram 4 propostas que, segundo a Diretoria de Engenharia e Arquitetura - DEA, atendem ao potencial construtivo necessário para instalação de um fórum 2 varas e preenchem, em grande parte, os requisitos básicos necessários (doc. 8639429).Consoante destacado no parecer emitido pela Juíza Auxiliar da Presidência, titular do Núcleo Administrativo, cujas razões, aliadas às ponderações da área técnica da DEA, integram esta decisão, mostra-se oportuno e conveniente dar prosseguimento às tratativas para a aquisição do imóvel objeto da proposta n. 4, que se mostra mais vantajosa para a Administração Pública vez que, ainda que seu valor seja superior à opção n. 3, apresenta o menor preço por metro quadrado e permitirá incluir no escopo do projeto área de estacionamento privativo para magistrados, Ministério Público e servidores, o que se alinha, também, à política de segurança institucional deste Poder Judiciário. À vista do exposto, determino o encaminhamento dos autos à Diretoria de Material e Patrimônio - DMP
para as subsequentes providências”. Dessa maneira, para atendimento da necessidade pública de alienação dos imóveis propostos, cabe a confecção de laudo de avaliação por profissional especialista com base na ABNT NBR 14653, de maneira a obter o preço de mercado.</t>
  </si>
  <si>
    <t>0119118-91.2024.8.24.0710</t>
  </si>
  <si>
    <t>"Serviço de avaliação do imóvel matriculado sob o n. 1.450 no Ofício de Registro de Imóveis da Comarca de Papanduva/SC, localizado na Rua Simeão Alves de Almeida, 411, bairro Centro, município de Papanduva/SC, em conformidade com a NBR 14653 (partes 1 e 2)"</t>
  </si>
  <si>
    <t>O Núcleo Administrativo/Gabinete da Presidência determinou, no âmbito do SEI 0028319-36.2023.8.24.0710, a contratação de avaliação atualizada do imóvel inscrito sob a matrícula 1450, que abriga o edifício da Comarca de Papanduva (8555338), razão porque se buscou a obtenção de propostas para realização de laudo técnico em conformidade com a NBR 14653, de maneira a subsidiar o valor do imóvel para futura permuta, em conformidade com o art. 76, caput, da Lei n. 14.133/2021.</t>
  </si>
  <si>
    <t>0117513-13.2024.8.24.0710</t>
  </si>
  <si>
    <t>" Contratação da formadora Anna Flávia Ribeito, por intemédio da empresa Anna F R Queiroz Treinamento
para ministrar palestra ""Futuro da Liderança"" no Seminário Catarinense de Chefes de Cartório, a ser realizada
no dia 29 de novembro de 2024, das 17h às 18h30, no Auditório Paulo Henrique Blasi (auditório da Academia
Judicial junto à UFSC, localizado na Rua Des. Vitor Lima, n. 183, Trindade, Florianópolis)"</t>
  </si>
  <si>
    <t>A justificativa pormenorizada encontra=se no Projeto Básico para contratação AJU 47/2024. Diante da possibilidade de duplo enquadramento, conforme Resolução GP n. 29/2021, encaminha-se por Requisição de Compra. O evento doi autorizado pelo Diretor Executivo da Academia Judicial (doc. n. 8820000) do Processo n. 0100986-
83.2024.8.24.0710.</t>
  </si>
  <si>
    <t>0119395-10.2024.8.24.0710</t>
  </si>
  <si>
    <t>"Contratação da formadora Fayda Belo da Costa Gomes para ministrar palestra no evento Seminário
Questões Étnico-raciais na Perspectiva da Interseccionalidade de Gênero e Raça, a ser realizado no dia 28
de novembro de 2024 (quinta-feira), no Auditório do Tribunal Pleno do TJSC e canal no Youtube"</t>
  </si>
  <si>
    <t>A justificativa pormenorizada encontra-se no Projeto Básico n. AJU 45/2024. Diante da possibilidade de duplo enquadramento, conforme Resolução GP 29/2021,
encaminha-se por requisição de compra. O evento foi autorizado pelo Diretor Executivo da Academia Judicial, Desembargador Luiz Felipe Schuch, doc.8802215 do SEI
0077584-70.2024.8.24.0710 (relacionado).</t>
  </si>
  <si>
    <t>0118924-91.2024.8.24.0710</t>
  </si>
  <si>
    <t>Garuva</t>
  </si>
  <si>
    <t>Comarca de Garuva</t>
  </si>
  <si>
    <t>Aquisição de Chave de Fluxo para água</t>
  </si>
  <si>
    <t>Aquisição de peça nova para o sistema de climatização do Fórum de Gaspar, conforme orientação da Seção de Manutenção da DEA, responsável por fazer a verificação no sistema de automação, momento no qual se detectou a peça avariada. Especificação da peça está nas informações complementares. Tecnicamente, a manutenção dos equipamentos faz parte dos procedimentos de engenharia de assegurar confiabilidade operacional nos equipamentos e a preservação da vida útil. Os orçamentos da internet devem ser considerados com o acréscimo de 25%, razão pela qual a proposta da pretensa contratada torna-se mais vantajosa, além de já ser a empresa responsável pela manutenção 0101607-80.2024.8.24.0710</t>
  </si>
  <si>
    <t>0115054-38.2024.8.24.0710</t>
  </si>
  <si>
    <t>Aquisição de Modem optico GPON LW110-44B - 35510438 - Furukawa e Cordao Monofibra Conectorizado SM BLI G-657A2 SC-APC/SC-APC 2.5M - LSZH - AZUL - 33004437 -Furukawa.</t>
  </si>
  <si>
    <t>A COMARCA DE CAÇADOR POSSUI UMA INFRAESTRUTURA DE INTERNET DE FIBRA ÓPTICA , POR ISSO À NECESSIDADE DESSES CABOS E MODEM PARA A UTILIZAÇÃO DA INTERNET COMO FOI EXPLICADO EM E-MAIL DAS TSIS EM ANEXO.</t>
  </si>
  <si>
    <t>6 Moden optico e 15 cordão monofibra conectorizado.</t>
  </si>
  <si>
    <t>0102956-21.2024.8.24.0710</t>
  </si>
  <si>
    <t>Aquisição de Carregador/ fluturador de bateria para gerador BAC06A-12V</t>
  </si>
  <si>
    <t>O equipamento em questão, carregador de bateria para gerador BAC06A-12V é utilizado para carregamento de bateria. No caso do Fórum de Criciúma, trata-se da bateria que alimenta o motor bomba de bombeamento de água do sistema de combate à incêndios do Fórum de Criciúma. Já há um carregador instalado no sistema atualmente, mas em vistoria realizada na bateria, foi constatado que o carregador está apresentando mal funcionamento, sendo necessario substituí-lo. Dessa forma, a aquisição pleiteada se dá em razão da necessidade de manter em adequada condição de funcionamento, o sistema hidrico de combate à incêncdios do
Fórum de Criciúma, sendo está a necessidade pública atendida. Com relação ao interesse público, este se víncula a preservação do Fórum, compreendendo bens, estrutura física e principalmente, a segurança das pessoas que nele transitam, sendo a aquisição do carregador de baterias, meio para preservação de tal interesse. O orçamento contido no documento 8852995, atende o que consta no documento 8849537, apresentando o valor total do item com a entrega no Fórum de Criciúma, não havendo outros custos de frete ou de qualquer outra natureza.</t>
  </si>
  <si>
    <t>0118446-83.2024.8.24.0710</t>
  </si>
  <si>
    <t>Serviço de Sondagem a Percussão (SPT)</t>
  </si>
  <si>
    <t>Necessidade de realizar exploração e reconhecimento do subsolo onde será executada ampliação do prédio do Fórum da Comarca de Criciúma, de forma a proporcionar subsídios que irão definir o tipo e o dimensionamento das fundações que servirão de base para aquela edificação.</t>
  </si>
  <si>
    <t>0110851-33.2024.8.24.0710</t>
  </si>
  <si>
    <t>"Contratação do formador Luiz Carlos Contro, por intermédio da sua empresa, para ministrar a disciplina ""A importância das relações humanas na função da magistratura - Unidade 06"" no Curso Oficial de Formação
Inicial para a Magistratura - ENFAM, a ser realizado no dia 19 de dezembro de 2024, na Academia Judicial."</t>
  </si>
  <si>
    <t>A justificativa pormenorizada encontra-se no Projeto Básico n. AJU 42/2024. Diante da possibilidade de duplo enquadramento, conforme Resolução GP 29/2021, encaminha-se por requisição de compra. O evento foi autorizado pelo Diretor Executivo da Academia Judicial, Desembargador Luiz Felipe Schuch, doc. 8777695 do SEI 0032746-42.2024.8.24.0710 (relacionado)</t>
  </si>
  <si>
    <t>0119557-05.2024.8.24.0710</t>
  </si>
  <si>
    <t>"Contratação do formador Eduardo Pellegrini de Arruda Alvim para ministrar palestra no Congresso
Catarinense da Magistratura, a ser realizada no dia 06 de dezembro de 2024 (sexta-feira), 18h às 19h, em
Itapema Beach Hotéis by Nobile."</t>
  </si>
  <si>
    <t>A justificativa pormenorizada encontra-se no Projeto Básico de Contratação n. AJU 48/2024. Diante da possibilidade de duplo enquadramento, conforme Resolução GP
29/2021, encaminha-se por requisição de compra. O curso foi autorizado pelo Diretor Executivo da Academia Judicial (doc 8861010) do SEI 0100682-84.2024.8.24.0710
(relacionado).</t>
  </si>
  <si>
    <t>Promover a cultura da desjudicialização pela divulgação dos benefícios da prevenção de litígios e pela articulação com os atores do sistema da Justiça</t>
  </si>
  <si>
    <t>0124591-58.2024.8.24.0710</t>
  </si>
  <si>
    <t>"Serviço de Descupinização de 10 salas. Torre 1: 3 salas: 1116 (26,89m2) , 1115 (26,30m2) e 1114 (26,74m2) - 9 portas e rodapés das salas; Copa do HS (14,49m2) ; Sala VIP (65,73m2) ; Salas HS01 (79,09m2) E HS02
(86,43m2) ; Corredor HS (122,7m2). Torre 2: Salão Nobre da Presidência (Sala 816) - Porta dupla (58,98m2), Sala do Coronel (Sala 815) - Porta dupla (14,75m2) . Total: 522,1m2 "</t>
  </si>
  <si>
    <t>A presente requisição de compra visa a realização da descupinização de 10 salas das dependências deste Tribunal. Totalizando em 522,1m2 a ser descupinizado. Trata-se de uma contratação emergêncial devido à infestação de cupins, principalmente, em áreas sensíveis. O valor do serviço é compatível com o valor praticado no mercado, cujo quadro comparativo entre o orçamento da pretensa contratada e os demais praticados seguem em anexo."</t>
  </si>
  <si>
    <t>0133804-88.2024.8.24.0710</t>
  </si>
  <si>
    <t>Aquisição de Smart TV Samsung 70” UHD 4K</t>
  </si>
  <si>
    <t>Justifica-se o presente pedido haja vista a necessidade de instalação de 20 Smart TVs de 70" UHD 4K nas 10 Salas de Sessões deste Tribunal de Justiça, sendo 08 na
Torre I e 12 na Torre II, 02 TVs por sala. Além disso, há a necessidade de mais 02 TVs para uso em eventos, palestras e solenidades no Tribunal Pleno e respectivo
Auditório e Salas de Reuniões, pois houve aumento das demandas para realizações de videoconferências e eventos similares. Cabe ressaltar que o estoque presente na
Ata de Regiostro de Preços nº 2024/001, opriunda do Pregão 2023/005, já foi esgotada. O valor orçado encontra-se condizente com o valor de mercado, consoante
pesquisas realizadas através de orçamentos junto a empresas do ramo e pesquisas no Banco de Preços. A aquisição do objeto atenderá as demandas da Unidade
Requisitante</t>
  </si>
  <si>
    <t>0006243-81.2024.8.24.0710</t>
  </si>
  <si>
    <t>Aquisição de LAVADORA E SECADORA DE PISOS BD.50/50C BATERIA</t>
  </si>
  <si>
    <t>A presente Requisição de Compra tem por objetivo a aquisição de uma nova limpadora de pisos para facilitar o serviço de limpeza do chão de corredores e salas, que
será uma máquina volante com o objetivo de auxiliar as unidades administrativas próximas, a exemplo da UPC, Almirante Lamego, Comarca da Capital, Foro Central e
Eduardo Luz, a qual não está disponível no Almoxarifado Central e é destinada para uso da equipe terceirizada na limpeza do chão das salas e corredores</t>
  </si>
  <si>
    <t>0002308-33.2024.8.24.0710</t>
  </si>
  <si>
    <t>Aquisição de KIT MOP completo (carrinho+balde 2 águas +cabo+suporte+placa sinalizadora + 1 refil mop úmido)</t>
  </si>
  <si>
    <t>Trata-se de manutenção do estoque regular no Almoxarifado central do material usado para limpeza dos pisos das edificações do TJSC e Comarcas. O produto visa
manter a higiene e limpeza dos ambientes. Distribuição destina-se ao TJSC, unidades administrativas e Comarcas.</t>
  </si>
  <si>
    <t>0005866-13.2024.8.24.0710</t>
  </si>
  <si>
    <t>Aquisição de cabo aluminio 140cm; refil mop pó acrílico 40cm e suporte pinça mop pó 40cm</t>
  </si>
  <si>
    <t>Trata-se de aquisição de itens de limpeza utilizados pelas Comarcas do PJSC. Esses itens são adquiridos através de RC elaborada por cada Comarca. Pensando em
reduzir tempo e custo a Diretoria de Infraestrutura fará a aquisição em maior quantidade para ser estocada e distribuída pelo Almoxarifado Central, através dos pedidos
realizados pelo sistema ERP.</t>
  </si>
  <si>
    <t>800 cabos de aluminio; 800 refil mop pó e 500 suporte pinça mop pó 4o cm.</t>
  </si>
  <si>
    <t>0059153-22.2023.8.24.0710</t>
  </si>
  <si>
    <t>Assinatura da versão digital do Jornal Valor Econômico, com vigência de 12 (doze) meses.</t>
  </si>
  <si>
    <t>A assinatura da plataforma descrita acima objetiva atender interesses institucionais, uma vez que é fonte para atualização sobre notícias e informações que são importantes para as atividades empreendidas pela Presidência que é a unidade para a qual a assinatura é destinada. Por força da Resolução GP n. 36, de 24 de novembro de 2020, a aquisição de assinaturas de jornais para a referida unidade está dispensada de submissão ao Conselho Editorial da Academia Judicial.
Destaca-se que na plataforma Banco de Preços com a busca pelo CNPJ do fornecedor e utilizando ao mesmo tempo o termo "Jornal Valor Econômico" foram encontados duas cotações com valores inferiores aos apresentando ao TJSC. A empresa justificou.
Outrossim, foi inserido no processo tês notas fiscais emitidas para outros contratantes. Por fim, foi realizada uma pesquisa de preço no site da empresa, por meio da qual constatou-se uma diferença de valor entre o valor promocional do site e o preço proposto ao TJSC, que foi justificada pela pretensa contratada por mensagem eletrônica. Todas as pesquisas e comprovações mencionadas foram inseridas neste procedimento.</t>
  </si>
  <si>
    <t>s</t>
  </si>
  <si>
    <t>0036720-87.2024.8.24.0710</t>
  </si>
  <si>
    <t>Serviço de envelopamento de eletrodomésticos</t>
  </si>
  <si>
    <t>A fim de atender à demanda da Presidência, a presente requisição de compras tem por objetivo contratar o envelopamento do frigobar instalado no Gabinete da
Presidência, com intuito de compor o ambiente conforme projeto elaborado pelo setor. Ressalta-se que os preços estão de acordo com o valor de mercado praticado, bem
como a brevidade que o caso requer</t>
  </si>
  <si>
    <t>0069839-39.2024.8.24.0710</t>
  </si>
  <si>
    <t>"Aquisição de Inscrições de servidores para participarem virtualmente do “11º Encontro Nacional de Obras PÚblicas -
ENOP”, que ocorrerá no período de 16 a 19 de setembro de 2024"</t>
  </si>
  <si>
    <t>A participação dos servidores justifica-se pois tal evento visa capacitar de servidores da Diretoria de Engenharia e Arquitetura para atualização acerca dos novos ditames da nova lei de licitações, em especial do setor de fiscalização de obras públicas, projetos técnicos de Arquitetura e Engenharia, assim como visando a melhorias nos processos vinculados ao controle, acompanhamento e fiscalização dos serviços de engenharia prestados ao PJSC. O escopo do econtro busca ainda capacitar os servidores a contribuírem nas etapas de planejamento das contratações de obras com objetivo de melhoria da produtividade e qualidade na execução de obras e prestação
de serviços de engenharia, assim em maior assertividade nessas contratações. Diante da possibilidade de duplo enquadramento, conforme Resolução GP 29/2021,
encaminha-se por requisição de compra. O evento foi autorizado pelo Diretor Executivo da Academia Judicial, Desembargador Luiz Felipe Schuch, doc. 8540710 do SEI
0073145-16.2024.8.24.0710.</t>
  </si>
  <si>
    <t>0077943-20.2024.8.24.0710</t>
  </si>
  <si>
    <t>Capacitação - Acessibilidade Digital</t>
  </si>
  <si>
    <t>Capacitação - ENFAM - Gestão Humanizada</t>
  </si>
  <si>
    <t>Capacitação - Fórum de Governança no Sistema de Justiça</t>
  </si>
  <si>
    <t>Capacitação - Pós-Graduação</t>
  </si>
  <si>
    <t>Assinatura do jornal digital NSC Total (2 assinaturas)</t>
  </si>
  <si>
    <t>0011495-65.2024.8.24.0710</t>
  </si>
  <si>
    <t>Assinatura plataforma digital Minha Biblioteca Jurídica para 100 (cem) acessos simultâneos por 12 (doze) meses</t>
  </si>
  <si>
    <t>0002705-92.2024.8.24.0710</t>
  </si>
  <si>
    <t>Aquisição de Carrinhos de transporte de processos e caixas</t>
  </si>
  <si>
    <t>Auxiliar na logística de arquivamento e desarquivamento de processos judiciais físicos findos arquivados da Divisão de Arquivo</t>
  </si>
  <si>
    <t>Aquisição de Mesas para higienização de documentos</t>
  </si>
  <si>
    <t>Auxiliar na higienização de documentos históricos</t>
  </si>
  <si>
    <t>Aquisição de Impressora de etiqueta</t>
  </si>
  <si>
    <t>Auxiliar a localização de processos judiciais físicos findos arquivados na Divisão de Arquivo</t>
  </si>
  <si>
    <t>Aquisição de Insumos para impressão de etiquetas de processos e para caixas</t>
  </si>
  <si>
    <t>0037952-37.2024.8.24.0710
0016142-06.2024.8.24.0710</t>
  </si>
  <si>
    <t xml:space="preserve">CONTRATADA </t>
  </si>
  <si>
    <t>Aquisição de Etiquetas para caixas de arquivo em papelão</t>
  </si>
  <si>
    <t>Aquisição de Datalogger temperatura e umidade</t>
  </si>
  <si>
    <t>Auxiliar no monitoramento dos índices de temperatura e umidade nos ambientes que abrigam acervos de guarda permanente</t>
  </si>
  <si>
    <t>Serviço de manutenção em empilhadeiras elétricas e paleteiras manuais</t>
  </si>
  <si>
    <t>Auxiliar na logística de arquivamento e desarquivamento de processos judiciais físicos findos arquivados na Divisão de Arquivo</t>
  </si>
  <si>
    <t>Aquisição de Etiquetas adesivas de identificação</t>
  </si>
  <si>
    <t>Controlar o acesso aos prédios do PJSC que não possuem catracas</t>
  </si>
  <si>
    <t>0039576-24.2024.8.24.0710 (2º quadrimestre)</t>
  </si>
  <si>
    <t>Aquisição de impressora de crachá</t>
  </si>
  <si>
    <t>Aquisição de licença de software para impressão de crachás</t>
  </si>
  <si>
    <t>Aquisição de materiais destinados à confecção de crachás de identificação para o PJSC - presilha</t>
  </si>
  <si>
    <t>0123840-71.2024.8.24.0710</t>
  </si>
  <si>
    <t>Aquisição de materiais destinados à confecção de crachás de identificação para o PJSC - cordão</t>
  </si>
  <si>
    <t>0108413-34.2024.8.24.0710</t>
  </si>
  <si>
    <t>Aquisição de materiais destinados à confecção de crachás de identificação para o PJSC - cartão PVC pré-impresso Mifare</t>
  </si>
  <si>
    <t>Capacitação/treinamento para o software de impressão de crachá</t>
  </si>
  <si>
    <t>Serviço de Manutenção de software de impressora de crachá</t>
  </si>
  <si>
    <t>Serviço de Manutenção de impressora de crachá</t>
  </si>
  <si>
    <t>Serviço de Consultoria e suporte técnico para RDC-Arq composto pelos softwares Archivemática e AtoM</t>
  </si>
  <si>
    <t>Garantir de forma eficiente, a preservação e o acesso à documentação do PJSC</t>
  </si>
  <si>
    <t>Aquisição de Peças para manutenção das catracas</t>
  </si>
  <si>
    <t>606059, 602622</t>
  </si>
  <si>
    <t>Serviço de diagramação e impressão de obras bibliográficas referentes à história do PJSC</t>
  </si>
  <si>
    <t>Disco/escova para enceradeira industrial</t>
  </si>
  <si>
    <t>Auxiliar na limpeza dos prédios que abrigam os documentos administrativos e processos judiciais físicos findos arquivados</t>
  </si>
  <si>
    <t>Serviço de digitalização colorida de pranchas de projetos</t>
  </si>
  <si>
    <t>Facilidade de pesquisa e redução de espaço físico (armazenamento)</t>
  </si>
  <si>
    <t>1.000 m²</t>
  </si>
  <si>
    <t>0021984-64.2024.8.24.0710</t>
  </si>
  <si>
    <t>Diretoria de Saúde</t>
  </si>
  <si>
    <r>
      <rPr>
        <sz val="11"/>
        <color rgb="FF000000"/>
        <rFont val="Calibri"/>
        <family val="2"/>
      </rPr>
      <t xml:space="preserve">Serviços de coleta, transporte e destinação final à legislação ambiental adequada à legislação ambiental de resíduos de serviços de saúde na </t>
    </r>
    <r>
      <rPr>
        <b/>
        <sz val="11"/>
        <color rgb="FF000000"/>
        <rFont val="Calibri"/>
        <family val="2"/>
      </rPr>
      <t>Divisão de Saúde.</t>
    </r>
  </si>
  <si>
    <t>Serviços essenciais de coleta, transporte e destinção ambientalmente adequada de resíduos de sáude.</t>
  </si>
  <si>
    <t>12 coletas</t>
  </si>
  <si>
    <t>0039245-76.2023</t>
  </si>
  <si>
    <t>Serviços de coleta, transporte, fragmentação e destinação final adequada à legislação ambiental de processos findos na Divisão de Arquivo.</t>
  </si>
  <si>
    <t>Seviços essenciais de coleta, transporte e destinação ambientalmente adequada de resíduos recicláveis</t>
  </si>
  <si>
    <t>6 coletas</t>
  </si>
  <si>
    <t>Aquisição de Refil Mop pó</t>
  </si>
  <si>
    <t>Aquisição de Água Mineral</t>
  </si>
  <si>
    <t>445485, 445484, 445479</t>
  </si>
  <si>
    <t>Aquisição de água (garrafas de 500ml e galões de 20 litros</t>
  </si>
  <si>
    <t>Bombona:100; garrafa sem gás:1080; com gás:240</t>
  </si>
  <si>
    <t>0053766-26.2023.8.24.0710; 0055489-80.2023.8.24.0710</t>
  </si>
  <si>
    <t>Refeições/ Lanches: 543</t>
  </si>
  <si>
    <t>0029474-40.2024.8.24.0710; 0029467-48.2024.8.24.0710; 0036150-04.2024.8.24.0710; 0067047-15.2024.8.24.0710; 0067076-65.2024.8.24.0710; 0067347-74.2024.8.24.0710; 0067544-29.2024.8.24.0710; 0076567-96.2024.8.24.0710; 0076566-14.2024.8.24.0710; 0092915-92.2024.8.24.0710; 0095911-63.2024.8.24.0710; 0111446-32.2024.8.24.0710; 0111417-79.2024.8.24.0710</t>
  </si>
  <si>
    <t>0055018-64.2023.8.24.0710</t>
  </si>
  <si>
    <t>Anchieta</t>
  </si>
  <si>
    <t>Comarca de Anchieta</t>
  </si>
  <si>
    <t>bombona: 150; garrafa sem gás:600; com gás: 180</t>
  </si>
  <si>
    <t>0056342-89.2023.8.24.0710</t>
  </si>
  <si>
    <t>0056362-80.2023.8.24.0710</t>
  </si>
  <si>
    <t>Refeições/ Lanches: 146</t>
  </si>
  <si>
    <t>0022022-76.2024.8.24.0710; 0035705-83.2024.8.24.0710; 0037449-16.2024.8.24.0710</t>
  </si>
  <si>
    <t>0056834-81.2023.8.24.0710 (1º quadrimestre); 0016116-08.2024.8.24.0710 (2º quadrimestre); 0078909-80.2024.8.24.0710 (3º quadrimestre)</t>
  </si>
  <si>
    <t>0057569-17.2023.8.24.0710 (Janeiro e Julho)</t>
  </si>
  <si>
    <t>bombona: 140; garrafa sem gás: 540; com gás: 360</t>
  </si>
  <si>
    <t>0053137-52.2023.8.24.0710</t>
  </si>
  <si>
    <t>Refeições/ Lanches: 162</t>
  </si>
  <si>
    <t>0029300-31.2024.8.24.0710; 0029285-62.2024.8.24.0710; 0073010-04.2024.8.24.0710; 0075831-78.2024.8.24.0710</t>
  </si>
  <si>
    <t>0053136-67.2023.8.24.0710</t>
  </si>
  <si>
    <t>0007715-20.2024.8.24.0710; 0110922-35.2024.8.24.0710</t>
  </si>
  <si>
    <t>0002489-34.2024.8.24.0710</t>
  </si>
  <si>
    <t>0024384-51.2024.8.24.0710 (2º quadrimestre)</t>
  </si>
  <si>
    <t>0050856-26.2023.8.24.0710</t>
  </si>
  <si>
    <t>Refeições/ Lanches: 1004</t>
  </si>
  <si>
    <t>0011181-22.2024.8.24.0710; 0011164-83.2024.8.24.0710; 0092971-28.2024.8.24.0710; 0092261-08.2024.8.24.0710; 0110752-63.2024.8.24.0710; 0110759-55.2024.8.24.0710</t>
  </si>
  <si>
    <t>0039563-25.2024.8.24.0710 (2º quadrimestre)</t>
  </si>
  <si>
    <t>Biguaçu</t>
  </si>
  <si>
    <t>Comarca de Biguaçu</t>
  </si>
  <si>
    <t>0055730-54.2023.8.24.0710</t>
  </si>
  <si>
    <t>Refeições/ Lanches: 621</t>
  </si>
  <si>
    <t>0007337-64.2024.8.24.0710; 0007332-42.2024.8.24.0710; 0007504-81.2024.8.24.0710; 0007335-94.2024.8.24.0710; 0007501-29.2024.8.24.0710; 0010740-41.2024.8.24.0710; 0010745-63.2024.8.24.0710; 0010733-49.2024.8.24.0710; 0012749-73.2024.8.24.0710; 0012750-58.2024.8.24.0710; 0012751-43.2024.8.24.0710; 0020928-93.2024.8.24.0710; 0020944-47.2024.8.24.0710; 0020935-85.2024.8.24.0710; 0023058-56.2024.8.24.0710; 0023051-64.2024.8.24.0710; 0024621-85.2024.8.24.0710; 0024615-78.2024.8.24.0710; 024734-39.2024.8.24.0710; 0044287-09.2023.8.24.0710; 0026225-81.2024.8.24.0710; 0029850-26.2024.8.24.0710; 0029853-78.2024.8.24.0710; 0029844-19.2024.8.24.0710; 0031008-19.2024.8.24.0710; 0031005-64.2024.8.24.0710; 0031024-70.2024.8.24.0710; 0031006-49.2024.8.24.0710; 0054846-88.2024.8.24.0710; 0054828-67.2024.8.24.0710; 0054810-46.2024.8.24.0710; 0076050-91.2024.8.24.0710; 0076048-24.2024.8.24.0710; 0076047-39.2024.8.24.0710; 0097182-73.2025.8.24.0710</t>
  </si>
  <si>
    <t>0030306-73.2024.8.24.0710 (2º quadrimestre)</t>
  </si>
  <si>
    <t>0010782-90.2024.8.24.0710 (semestral)</t>
  </si>
  <si>
    <t>Bombona:180</t>
  </si>
  <si>
    <t>0055822-32.2023.8.24.0710</t>
  </si>
  <si>
    <t>Refeições/ Lanches: 240</t>
  </si>
  <si>
    <t>0002397-56.2024.8.24.0710; 0002777-79.2024.8.24.0710; 0016050-28.2024.8.24.0710; 0016040-81.2024.8.24.0710; 0037232-70.2024.8.24.0710; 0036633-34.2024.8.24.0710; 0073350-45.2024.8.24.0710; 0073643-15.2024.8.24.0710; 0101510-80.2024.8.24.0710; 0100934-87.2024.8.24.0710; 0102544-90.2024.8.24.0710</t>
  </si>
  <si>
    <t>Refeições/ Lanches: 645</t>
  </si>
  <si>
    <t>0004375-68.2024.8.24.0710; 0007754-17.2024.8.24.0710; 0013212-15.2024.8.24.0710; 0028123-32.2024.8.24.0710; 0028420-39.2024.8.24.0710; 0032693-61.2024.8.24.0710; 0032679-77.2024.8.24.0710; 0068164-41.2024.8.24.0710; 0068176-55.2024.8.24.0710; 0079236-25.2024.8.24.0710; 0092297-50.2024.8.24.0710; 0108422-93.2024.8.24.0710; 0109404-10.2024.8.24.0710</t>
  </si>
  <si>
    <t>Refeições/ Lanches: 624</t>
  </si>
  <si>
    <t>0016143-88.2024.8.24.0710; 0020249-93.2024.8.24.0710; 0024536-02.2024.8.24.0710; 0029276-03.2024.8.24.0710; 0109356-51.2024.8.24.0710</t>
  </si>
  <si>
    <t>Refeições/ Lanches: 1289</t>
  </si>
  <si>
    <t>0057632-42.2023.8.24.0710; 0058960-07.2023.8.24.0710; 0004842-47.2024.8.24.0710; 0011189-96.2024.8.24.0710; 0021135-92.2024.8.24.0710; 0044287-09.2023.8.24.0710; 0035830-51.2024.8.24.0710; 0066901-71.2024.8.24.0710; 0038542-14.2024.8.24.0710; 0068233-73.2024.8.24.0710; 0068250-12.2024.8.24.0710; 0101839-92.2024.8.24.0710; 0102126-55.2024.8.24.0710; 0117124-28.2024.8.24.0710; 0117131-20.2024.8.24.0710; 0118155-83.2024.8.24.0710; 0117134-72.2024.8.24.0710</t>
  </si>
  <si>
    <t>Refeições/ Lanches: 1037</t>
  </si>
  <si>
    <t>0016283-25.2024.8.24.0710; 0016827-13.2024.8.24.0710; 0067257-66.2024.8.24.0710; 0070650-96.2024.8.24.0710; 0067224-76.2024.8.24.0710; 0071853-93.2024.8.24.0710; 0099578-57.2024.8.24.0710; 0099598-48.2024.8.24.0710; 0101753-24.2024.8.24.0710; 0101780-07.2024.8.24.0710; 0101780-07.2024.8.24.0710; 0099578-57.2024.8.24.0710; 0117631-86.2024.8.24.0710; 0117503-66.2024.8.24.0710</t>
  </si>
  <si>
    <t>0035809-75.2024.8.24.0710</t>
  </si>
  <si>
    <t>Campo Belo do Sul</t>
  </si>
  <si>
    <t>Comarca de Campo Belo do Sul</t>
  </si>
  <si>
    <t>Bombona: 87; garrafa sem gás: 624;</t>
  </si>
  <si>
    <t>0010712-73.2024.8.24.0710 (1º quadrimestre)</t>
  </si>
  <si>
    <t>Refeições/ Lanches: 456</t>
  </si>
  <si>
    <t>0020501-96.2024.8.24.0710; 0026508-07.2024.8.24.0710; 0030292-89.2024.8.24.0710; 0034591-12.2024.8.24.0710; 0101364-39.2024.8.24.0710; 0101390-37.2024.8.24.0710; 0112304-63.2024.8.24.0710; 0099490-82.2025.8.24.0710</t>
  </si>
  <si>
    <t>0010727-42.2024.8.24.0710; 0099858-28.2024.8.24.0710 (3º quadrimestre)</t>
  </si>
  <si>
    <t>Campo Erê</t>
  </si>
  <si>
    <t>Comarca de Campo Erê</t>
  </si>
  <si>
    <t>Bombona 60; garrafa sem gás: 180; com gás: 72</t>
  </si>
  <si>
    <t>0006320-90.2024.8.24.0710 (1º quadrimestre)</t>
  </si>
  <si>
    <t>Refeições/ Lanches: 172</t>
  </si>
  <si>
    <t>"
0008413-26.2024.8.24.0710"; 0110979-53.2024.8.24.0710, 0111588-36.2024.8.24.0710</t>
  </si>
  <si>
    <t>0003228-07.2024.8.24.0710; 0006115-61.2024.8.24.0710</t>
  </si>
  <si>
    <t>Refeições/ Lanches: 1501</t>
  </si>
  <si>
    <t>0058607-64.2023.8.24.0710; 0058600-72.2023.8.24.0710; 0058610-19.2023.8.24.0710; 0022073-87.2024.8.24.0710; 0022059-06.2024.8.24.0710; 0027228-71.2024.8.24.0710; 0027223-49.2024.8.24.0710; 0027412-27.2024.8.24.0710; 0030323-12.2024.8.24.0710; 0031098-27.2024.8.24.0710; 0032108-09.2024.8.24.0710; 0032081-26.2024.8.24.0710; 0032078-71.2024.8.24.0710; 0034142-54.2024.8.24.0710; 0036091-16.2024.8.24.0710; 0037770-51.2024.8.24.0710; 0039804-96.2024.8.24.0710; 0068411-22.2024.8.24.0710; 0068550-71.2024.8.24.0710; 0068510-89.2024.8.24.0710; 0068521-21.2024.8.24.0710; 0068514-29.2024.8.24.0710; 0068404-30.2024.8.24.0710; 0101928-18.2024.8.24.0710; 0097594-38.2024.8.24.0710; 0101938-62.2024.8.24.0710; 0109011-85.2024.8.24.0710; 0119048-74.2024.8.24.0710; 0124383-74.2024.8.24.0710</t>
  </si>
  <si>
    <t>0008926-91.2024.8.24.0710</t>
  </si>
  <si>
    <t>0005519-77.2024.8.24.0710;</t>
  </si>
  <si>
    <t>0019662-71.2024.8.24.0710 (1º quadrimestre)</t>
  </si>
  <si>
    <t>Complexo BR-101</t>
  </si>
  <si>
    <t>Serviços de Manutenção de Jardim Almoxarifado e Patrimônio</t>
  </si>
  <si>
    <t>0016063-27.2024.8.24.0710 (Almoxarifado) 0022660-12.2024.8.24.0710 (Patrimônio)</t>
  </si>
  <si>
    <t>Aquisição de esponja para limpeza</t>
  </si>
  <si>
    <t>Materiais necessários para utilização na limpeza em geral</t>
  </si>
  <si>
    <t>20.000 unidades</t>
  </si>
  <si>
    <t>0002953-58.2024.8.24.0710; 0024604-49.2024.8.24.0710; 0068091-69.2024.8.24.0710</t>
  </si>
  <si>
    <t>Aquisição de cera líquida</t>
  </si>
  <si>
    <t>3.600 frascos</t>
  </si>
  <si>
    <t>0002953-58.2024.8.24.0710; 0028219-47.2024.8.24.0710</t>
  </si>
  <si>
    <t>Aquisição de detergente para louças</t>
  </si>
  <si>
    <t>1.000 caixas</t>
  </si>
  <si>
    <t>0002953-58.2024.8.24.0710; 0024793-27.2024.8.24.0710</t>
  </si>
  <si>
    <t>Aquisição de limpa vidros</t>
  </si>
  <si>
    <t>500 caixas</t>
  </si>
  <si>
    <t>0002953-58.2024.8.24.0710; 0028219-47.2024.8.24.0710; 0076782-72.2024.8.24.0710</t>
  </si>
  <si>
    <t>Aquisição de sabão em pó</t>
  </si>
  <si>
    <t>4.000 pacotes</t>
  </si>
  <si>
    <t>0002557-81.2024.8.24.0710; 0021898-93.2024.8.24.0710; 0024001-73.2024.8.24.0710; 0074178-41.2024.8.24.0710</t>
  </si>
  <si>
    <t>Aquisição de flanela</t>
  </si>
  <si>
    <t>1.400 pacotes</t>
  </si>
  <si>
    <t>0026591-23.2024.8.24.0710; 0027793-35.2024.8.24.0710; 0073732-38.2024.8.24.0710</t>
  </si>
  <si>
    <t>Aquisicão de toalha de louça</t>
  </si>
  <si>
    <t>Materiais necessários para utilização nas copas</t>
  </si>
  <si>
    <t>0027793-35.2024.8.24.0710</t>
  </si>
  <si>
    <t>Aquisição de filtro de café</t>
  </si>
  <si>
    <t>3.000 caixas</t>
  </si>
  <si>
    <t>0024793-27.2024.8.24.0710</t>
  </si>
  <si>
    <t>Aquisição de espanador</t>
  </si>
  <si>
    <t>1.000 unidades</t>
  </si>
  <si>
    <t>0014691-43.2024.8.24.0710; 0034381-58.2024.8.24.0710</t>
  </si>
  <si>
    <t>Aquisição de xícara</t>
  </si>
  <si>
    <t>120 caixas</t>
  </si>
  <si>
    <t>0029323-74.2024.8.24.0710</t>
  </si>
  <si>
    <t>Concórdia</t>
  </si>
  <si>
    <t>Comarca de Concórdia</t>
  </si>
  <si>
    <t>Refeições/ Lanches: 1290</t>
  </si>
  <si>
    <t>0003201-24.2024.8.24.0710; 0003211-68.2024.8.24.0710; 0008455-75.2024.8.24.0710; 0011165-68.2024.8.24.0710; 0011044-40.2024.8.24.0710; 0011462-75.2024.8.24.0710; 0014023-72.2024.8.24.0710; 0014040-11.2024.8.24.0710; 0022080-79.2024.8.24.0710; 0022061-73.2024.8.24.0710; 0024313-49.2024.8.24.0710; 0024318-71.2024.8.24.0710; 0035072-72.2024.8.24.0710; 0036568-39.2024.8.24.0710; 0035067-50.2024.8.24.0710; 0036527-72.2024.8.24.0710; 0036545-93.2024.8.24.0710; 0073334-91.2024.8.24.0710; 0073136-54.2024.8.24.0710; 0109418-91.2024.8.24.0710; 0109393-78.2024.8.24.0710; 0111882-88.2024.8.24.0710</t>
  </si>
  <si>
    <t>Bombona: 140; garrafa sem gás: 720; com gás: 240</t>
  </si>
  <si>
    <t>0052659-44.2023.8.24.0710</t>
  </si>
  <si>
    <t>Refeições/ Lanches: 364</t>
  </si>
  <si>
    <t>0016377-70.2024.8.24.0710; 0014458-46.2024.8.24.0710; 0097165-71.2024.8.24.0710</t>
  </si>
  <si>
    <t>Refeições/ Lanches: 633</t>
  </si>
  <si>
    <t>0029961-10.2024.8.24.0710; 0029993-15.2024.8.24.0710; 0032413-90.2024.8.24.0710; 0032329-89.2024.8.24.0710; 0035736-06.2024.8.24.0710; 0035690-17.2024.8.24.0710; 0074360-27.2024.8.24.0710; 0073937-67.2024.8.24.0710</t>
  </si>
  <si>
    <t>0012649-21.2024.8.24.0710; 0101239-71.2024.8.24.0710</t>
  </si>
  <si>
    <t>0012654-43.2024.8.24.0710</t>
  </si>
  <si>
    <t>Bombona: 80; garrafa sem gás: 360</t>
  </si>
  <si>
    <t>0026832-94.2024.8.24.0710 (2º quadrimestre)</t>
  </si>
  <si>
    <t>Refeições/ Lanches: 50</t>
  </si>
  <si>
    <t>0011202-95.2024.8.24.0710; 0012031-76.2024.8.24.0710; 0017061-92.2024.8.24.0710; 0017006-44.2024.8.24.0710</t>
  </si>
  <si>
    <t>Refeições/ Lanches: 157</t>
  </si>
  <si>
    <t>0010336-87.2024.8.24.0710; 0079319-41.2024.8.24.0710</t>
  </si>
  <si>
    <t>Bombona: 200; garrafa sem gás 864; com gás 864</t>
  </si>
  <si>
    <t>0054661-84.2023.8.24.0710; 0119999-68.2024.8.24.0710</t>
  </si>
  <si>
    <t>0007054-41.2024.8.24.0710; 0007051-86.2024.8.24.0710; 0006631-81.2024.8.24.0710; 0007100-30.2024.8.24.0710; 0009162-43.2024.8.24.0710; 0006696-76.2024.8.24.0710; 0009171-05.2024.8.24.0710; 0009164-13.2024.8.24.0710; 0009167-65.2024.8.24.0710; 0009177-12.2024.8.24.0710; 0009165-95.2024.8.24.0710; 0009174-57.2024.8.24.0710; 0020542-63.2024.8.24.0710; 0020538-26.2024.8.24.0710; 0073783-49.2024.8.24.0710; 0073793-93.2024.8.24.0710; 0073788-71.2024.8.24.0710</t>
  </si>
  <si>
    <t>Forquilhinha</t>
  </si>
  <si>
    <t>Comarca de Forquilhinha</t>
  </si>
  <si>
    <t>0020790-29.2024.8.24.0710; 0029921-28.2024.8.24.0710; 0036181-24.2024.8.24.0710; 0100167-49.2024.8.24.0710</t>
  </si>
  <si>
    <t>Refeições/ Lanches: 676</t>
  </si>
  <si>
    <t>0002742-22.2024.8.24.0710; 0003102-54.2024.8.24.0710; 0011983-20.2024.8.24.0710; 0017207-36.2024.8.24.0710; 0017214-28.2024.8.24.0710; 0018956-88.2024.8.24.0710; 0018966-35.2024.8.24.0710; 0030994-35.2024.8.24.0710; 0030995-20.2024.8.24.0710; 0037708-11.2024.8.24.0710; 0037706-41.2024.8.24.0710; 0078121-66.2024.8.24.0710; 0078123-36.2024.8.24.0710</t>
  </si>
  <si>
    <t>0027477-22.2024.8.24.0710 (2º quadrimestre); 0117525-27.2024.8.24.0710 (3º quadrimestre)</t>
  </si>
  <si>
    <t>Garopaba</t>
  </si>
  <si>
    <t>Comarca de Garopaba</t>
  </si>
  <si>
    <t>Bombona: 270; garrafa sem gás: 1680.</t>
  </si>
  <si>
    <t>0003969-47.2024.8.24.0710 (1º quadrimestre); 0025190-86.2024.8.24.0710 (2º quadrimestre); 0075916-64.2024.8.24.0710 (3º quadrimestre)</t>
  </si>
  <si>
    <t>Refeições/ Lanches:461</t>
  </si>
  <si>
    <t>0021116-86.2024.8.24.0710; 0020535-71.2024.8.24.0710; 0020515-80.2024.8.24.0710; 0030764-90.2024.8.24.0710; 0030777-89.2024.8.24.0710; 0030771-82.2024.8.24.0710; 0070423-09.2024.8.24.0710; 0078260-18.2024.8.24.0710; 0093673-71.2024.8.24.0710; 0079003-28.2024.8.24.0710; 0108651-53.2024.8.24.0710; 0110221-74.2024.8.24.0710; 0110193-09.2024.8.24.0710</t>
  </si>
  <si>
    <t>Bombona: 70</t>
  </si>
  <si>
    <t>0058977-43.2023.8.24.0710 (1º quadrimestre); 0070058-52.2024.8.24.0710 (2º quadrimestre)</t>
  </si>
  <si>
    <t>Refeições/ Lanches:390</t>
  </si>
  <si>
    <t>0011504-27.2024.8.24.0710; 0011497-35.2024.8.24.0710; 0023811-13.2024.8.24.0710; 0023824-12.2024.8.24.0710; 0028157-07.2024.8.24.0710; 0028153-67.2024.8.24.0710; 0053277-52.2024.8.24.0710; 0053031-56.2024.8.24.0710; 0073069-89.2024.8.24.0710; 0072498-21.2024.8.24.0710; 0099024-25.2024.8.24.0710; 0107893-74.2024.8.24.0710; 0103048-96.2024.8.24.0710;</t>
  </si>
  <si>
    <t>0059247-67.2023.8.24.0710; 0073001-42.2024.8.24.0710</t>
  </si>
  <si>
    <t>0002747-44.2024.8.24.0710</t>
  </si>
  <si>
    <t>Guaramirim</t>
  </si>
  <si>
    <t>Comarca de Guaramirim</t>
  </si>
  <si>
    <t>0054369-02.2023.8.24.0710</t>
  </si>
  <si>
    <t>Refeições/ Lanches:350</t>
  </si>
  <si>
    <t>0006926-21.2024.8.24.0710; 0007266-62.2024.8.24.0710; 0009377-19.2024.8.24.0710; 0009374-64.2024.8.24.0710; 0011370-97.2024.8.24.0710; 0011383-96.2024.8.24.0710; 0020109-59.2024.8.24.0710; 0020108-74.2024.8.24.0710; 0022999-68.2024.8.24.0710; 0023003-08.2024.8.24.0710; 0026466-55.2024.8.24.0710; 0026461-33.2024.8.24.0710; 0074452-05.2024.8.24.0710; 0076796-56.2024.8.24.0710; 0074718-89.2024.8.24.0710; 0076795-71.2024.8.24.0710</t>
  </si>
  <si>
    <t>0052125-03.2023.8.24.0710</t>
  </si>
  <si>
    <t>Bombona: 130; garrafa sem gás: 720; com gás: 300</t>
  </si>
  <si>
    <t>0055968-73.2023.8.24.0710</t>
  </si>
  <si>
    <t>Ibirama</t>
  </si>
  <si>
    <t>Comarca de Ibirama</t>
  </si>
  <si>
    <t>Bombona: 375; garrafa sem gás: 2160; com gás: 720</t>
  </si>
  <si>
    <t>0056802-76.2023.8.24.0710 (1º quadrimestre); 0071097-84.2024.8.24.0710 (3º quadrimestre)</t>
  </si>
  <si>
    <t>0052473-21.2023.8.24.0710</t>
  </si>
  <si>
    <t>Refeições/ Lanches:132</t>
  </si>
  <si>
    <t>0013470-25.2024.8.24.0710; 0032366-19.2024.8.24.0710; 0033449-70.2024.8.24.0710; 0110465-03.2024.8.24.0710</t>
  </si>
  <si>
    <t>0006151-06.2024.8.24.0710; 0006189-18.2024.8.24.0710</t>
  </si>
  <si>
    <t>0037711-63.2024.8.24.0710</t>
  </si>
  <si>
    <t>0035203-47.2024.8.24.0710 (2º quadrimestre)</t>
  </si>
  <si>
    <t>0013244-20.2024.8.24.0710; 0017487-07.2024.8.24.0710; 0027990-87.2024.8.24.0710; 0029015-38.2024.8.24.0710; 0031663-88.2024.8.24.0710; 0031667-28.2024.8.24.0710; 0033314-58.2024.8.24.0710; 0033319-80.2024.8.24.0710; 0067954-87.2024.8.24.0710; 0067971-26.2024.8.24.0710; 0076941-15.2024.8.24.0710; 0076920-39.2024.8.24.0710; 0096203-48.2024.8.24.0710; 0099917-16.2024.8.24.0710; 0100882-91.2024.8.24.0710; 0119190-78.2024.8.24.0710; 0119654-05.2024.8.24.0710</t>
  </si>
  <si>
    <t>0071486-69.2024.8.24.0710 (2º quadrimestre)</t>
  </si>
  <si>
    <t>0020850-02.2024.8.24.0710 (1º quadrimestre)</t>
  </si>
  <si>
    <t>0053625-07.2023.8.24.0710 (1º quadrimestre)</t>
  </si>
  <si>
    <t>Bombona: 80</t>
  </si>
  <si>
    <t>0059105-63.2023.8.24.0710 (1º e 2º quadrimestre)</t>
  </si>
  <si>
    <t>Refeições/ Lanches:412</t>
  </si>
  <si>
    <t>0010223-36.2024.8.24.0710; 0033213-21.2024.8.24.0710; 0072064-32.2024.8.24.0710</t>
  </si>
  <si>
    <t>0007698-81.2024.8.24.0710; 0007691-89.2024.8.24.0710 (1º quadrimestre)</t>
  </si>
  <si>
    <t>Itajaí - Fórum Universitário</t>
  </si>
  <si>
    <t>Comarca de Itajaí - Fórum Universitário</t>
  </si>
  <si>
    <t>Bombona: 130; garrafa sem gás: 120; com gás: 120</t>
  </si>
  <si>
    <t>0070046-38.2024.8.24.0710 (3º quadrimestre)</t>
  </si>
  <si>
    <t>0057956-32.2023.8.24.0710</t>
  </si>
  <si>
    <t>Bombona: 200; garrafa sem gás: 1320; com gás: 120</t>
  </si>
  <si>
    <t>0056549-88.2023.8.24.0710 (1º quadrimestre); 0022307-69.2024.8.24.0710 (2º quadrimestre); 0069851-53.2024.8.24.0710 (3º quadrimestre)</t>
  </si>
  <si>
    <t>Refeições/ Lanches:70</t>
  </si>
  <si>
    <t>0008677-43.2024.8.24.0710; 0008733-76.2024.8.24.0710; 0009006-55.2024.8.24.0710; 0008987-49.2024.8.24.0710; 0029253-57.2024.8.24.0710; 0028972-04.2024.8.24.0710; 0070109-63.2024.8.24.0710; 0074027-75.2024.8.24.0710</t>
  </si>
  <si>
    <t>Ituporanga</t>
  </si>
  <si>
    <t>Comarca de Ituporanga</t>
  </si>
  <si>
    <t>Refeições/ Lanches:176</t>
  </si>
  <si>
    <t>0057833-34.2023.8.24.0710; 0016786-46.2024.8.24.0710; 0024363-75.2024.8.24.0710; 0066010-50.2024.8.24.0710</t>
  </si>
  <si>
    <t>0013774-24.2024.8.24.0710 (1º quadrimestre)</t>
  </si>
  <si>
    <t>0003117-23.2024.8.24.0710 (1º semestre); 0005556-07.2024.8.24.0710 (1º semestre); 0033758-91.2024.8.24.0710 (3º quadrimestre)</t>
  </si>
  <si>
    <t>Joinville</t>
  </si>
  <si>
    <t>Comarca de Joinville</t>
  </si>
  <si>
    <t>0004935-10.2024.8.24.0710 (Semestral); 0023250-86.2024.8.24.0710; 0069592-58.2024.8.24.0710</t>
  </si>
  <si>
    <t>0020765-16.2024.8.24.0710 (2º quadrimestre) 0110833-12.2024.8.24.0710</t>
  </si>
  <si>
    <t>0025307-77.2024.8.24.0710 (2ºquadrimestre); 0067870-86.2024.8.24.0710 (3º quadrimestre)</t>
  </si>
  <si>
    <t>Laguna</t>
  </si>
  <si>
    <t>Comarca de Laguna</t>
  </si>
  <si>
    <t>0014660-23.2024.8.24.0710</t>
  </si>
  <si>
    <t>0057980-60.2023.8.24.0710</t>
  </si>
  <si>
    <t>Bombona: 120; garrafa sem gás: 220; com gás 264</t>
  </si>
  <si>
    <t>0027300-58.2024.8.24.0710 (2º quadrimestre); 0102798-63.2024.8.24.0710 (3º quadrimestre)</t>
  </si>
  <si>
    <t>Refeições/ Lanches:98</t>
  </si>
  <si>
    <t>0009725-37.2024.8.24.0710; 0009729-74.2024.8.24.0710; 0017556-39.2024.8.24.0710; 0029201-61.2024.8.24.0710; 0029279-55.2024.8.24.0710; 0029254-42.2024.8.24.0710; 0029194-69.2024.8.24.0710; 0033248-78.2024.8.24.0710; 0033243-56.2024.8.24.0710; 0033253-03.2024.8.24.0710; 0035954-34.2024.8.24.0710; 0074732-73.2024.8.24.0710; 0074729-21.2024.8.24.0710; 0074758-71.2024.8.24.0710; 0074761-26.2024.8.24.0710; 0108983-20.2024.8.24.0710; 0109698-62.2024.8.24.0710</t>
  </si>
  <si>
    <t>0022611-68.2024.8.24.0710 (1º quadrimestre)</t>
  </si>
  <si>
    <t>Mafra</t>
  </si>
  <si>
    <t>Comarca de Mafra</t>
  </si>
  <si>
    <t>Refeições/ Lanches:430</t>
  </si>
  <si>
    <t>0024095-21.2024.8.24.0710; 0024056-24.2024.8.24.0710; 0026842-41.2024.8.24.0710; 0026833-79.2024.8.24.0710; 0067672-49.2024.8.24.0710; 0069760-60.2024.8.24.0710; 0073943-74.2024.8.24.0710; 0074013-91.2024.8.24.0710; 0073935-97.2024.8.24.0710; 0074010-39.2024.8.24.0710; 0101166-02.2024.8.24.0710; 0101165-17.2024.8.24.0710; 0101179-98.2024.8.24.0710; 0101174-76.2024.8.24.0710; 0109293-26.2024.8.24.0710; 0109290-71.2024.8.24.0710; 0109411-02.2024.8.24.0710; 0109419-76.2024.8.24.0710; 0109420-61.2024.8.24.0710</t>
  </si>
  <si>
    <t>Maravilha</t>
  </si>
  <si>
    <t>Comarca de Maravilha</t>
  </si>
  <si>
    <t>Bombona: 410; garrafa sem gás: 2490; com gás: 300</t>
  </si>
  <si>
    <t>0056039-75.2023.8.24.0710</t>
  </si>
  <si>
    <t>0060224-59.2023.8.24.0710</t>
  </si>
  <si>
    <t>Refeições/ Lanches:358</t>
  </si>
  <si>
    <t>0003449-87.2024.8.24.0710; 0004070-84.2024.8.24.0710; 0022253-06.2024.8.24.0710; 0100250-65.2024.8.24.0710; 0100186-55.2024.8.24.0710; 0101544-55.2024.8.24.0710</t>
  </si>
  <si>
    <t>0054936-33.2023.8.24.0710</t>
  </si>
  <si>
    <t>Meleiro</t>
  </si>
  <si>
    <t>Comarca de Meleiro</t>
  </si>
  <si>
    <t>Bombona: 120; garrafa sem gás: 720</t>
  </si>
  <si>
    <t>0055501-94.2023.8.24.0710 (1ºquadrimestre); 0018402-56.2024.8.24.0710 (2º quadrimestre); 0070684-71.2024.8.24.0710 (3º quadrimestre)</t>
  </si>
  <si>
    <t>Refeições/ Lanches:222</t>
  </si>
  <si>
    <t>0022148-29.2024.8.24.0710; 0020222-13.2024.8.24.0710; 0020263-77.2024.8.24.0710; 0029406-90.2024.8.24.0710; 0029401-68.2024.8.24.0710; 0040185-07.2024.8.24.0710; 0071364-56.2024.8.24.0710; 0070905-54.2024.8.24.0710; 0029401-68.2024.8.24.0710; 0029406-90.2024.8.24.0710; 0115047-46.2024.8.24.0710; 0114608-35.2024.8.24.0710</t>
  </si>
  <si>
    <t>0056384-41.2023.8.24.0710 (1º quadrimestre); 0018432-91.2024.8.24.0710 (2º quadrimestre); 0071739-57.2024.8.24.0710 (3º quadrimestre)</t>
  </si>
  <si>
    <t>0055518-33.2023.8.24.0710</t>
  </si>
  <si>
    <t>Bombona: 170, garrafa sem gás: 840</t>
  </si>
  <si>
    <t>0057693-97.2023.8.24.0710</t>
  </si>
  <si>
    <t>Refeições/ Lanches:80</t>
  </si>
  <si>
    <t>0009927-14.2024.8.24.0710; 0010708-36.2024.8.24.0710; 0069759-75.2024.8.24.0710; 0069734-62.2024.8.24.0710; 0077222-68.2024.8.24.0710; 0077220-98.2024.8.24.0710; 0109061-14.2024.8.24.0710; 0108904-41.2024.8.24.0710; 0119315-46.2024.8.24.0710; 0119422-90.2024.8.24.0710</t>
  </si>
  <si>
    <t>Navegantes</t>
  </si>
  <si>
    <t>Comarca de Navegantes</t>
  </si>
  <si>
    <t>0032325-52.2024.8.24.0710</t>
  </si>
  <si>
    <t>Orleans</t>
  </si>
  <si>
    <t>Comarca de Orleans</t>
  </si>
  <si>
    <t>0053033-60.2023.8.24.0710</t>
  </si>
  <si>
    <t>Refeições/ Lanches:163</t>
  </si>
  <si>
    <t>0075293-97.2024.8.24.0710; 0093397-40.2024.8.24.0710; 0093538-59.2024.8.24.0710</t>
  </si>
  <si>
    <t>Otacílio Costa</t>
  </si>
  <si>
    <t>Comarca de Otacílio Costa</t>
  </si>
  <si>
    <t>Bombona: 114; garrafa sem gás: 264; com gás 264</t>
  </si>
  <si>
    <t>0057162-11.2023.8.24.0710 (1º semestre) 0042472-40.2024.8.24.0710 (2º semestre)</t>
  </si>
  <si>
    <t>0056269-20.2023.8.24.0710 (1º semestre); 0035277-04.2024.8.24.0710 (2º semestre)</t>
  </si>
  <si>
    <t>Refeições/ Lanches:158</t>
  </si>
  <si>
    <t>0003895-90.2024.8.24.0710; 0003566-78.2024.8.24.0710; 0036768-46.2024.8.24.0710; 0055450-49.2024.8.24.0710; 0055052-05.2024.8.24.0710</t>
  </si>
  <si>
    <t>0076993-11.2024.8.24.0710</t>
  </si>
  <si>
    <t>Bombona: 260; garrafa sem gás: 1440; com gás: 600</t>
  </si>
  <si>
    <t>0055390-13.2023.8.24.0710</t>
  </si>
  <si>
    <t>Refeições/ Lanches:580</t>
  </si>
  <si>
    <t>0040096-81.2024.8.24.0710; 0054110-70.2024.8.24.0710; 0074314-38.2024.8.24.0710; 0075145-86.2024.8.24.0710; 0075145-86.2024.8.24.0710; 0111443-77.2024.8.24.0710; 0110830-57.2024.8.24.0710</t>
  </si>
  <si>
    <t>0055341-69.2023.8.24.0710 (semestral)</t>
  </si>
  <si>
    <t>Bombona: 160; garrafa sem gás: 384</t>
  </si>
  <si>
    <t>0057131-88.2023.8.24.0710</t>
  </si>
  <si>
    <t>Refeições/ Lanches:868</t>
  </si>
  <si>
    <t>0057737-19.2023.8.24.0710; 0057989-22.2023.8.24.0710; 0008744-08.2024.8.24.0710; 0010694-52.2024.8.24.0710; 0016458-19.2024.8.24.0710; 0016479-92.2024.8.24.0710; 0079237-10.2024.8.24.0710; 0079172-15.2024.8.24.0710; 0109256-96.2024.8.24.0710; 0109453-51.2024.8.24.0710</t>
  </si>
  <si>
    <t>0057178-62.2023.8.24.0710; 0007625-12.2024.8.24.0710; 0109597-25.2024.8.24.0710</t>
  </si>
  <si>
    <t>Refeições/ Lanches:653</t>
  </si>
  <si>
    <t>0057940-78.2023.8.24.0710; 0058274-15.2023.8.24.0710; 0016632-28.2024.8.24.0710; 0017203-96.2024.8.24.0710; 0020209-14.2024.8.24.0710; 0020216-06.2024.8.24.0710; 0036307-74.2024.8.24.0710; 0037123-56.2024.8.24.0710; 0101004-07.2024.8.24.0710; 0102092-80.2024.8.24.0710</t>
  </si>
  <si>
    <t>Pomerode</t>
  </si>
  <si>
    <t>Comarca de Pomerode</t>
  </si>
  <si>
    <t>0059204-33.2023.8.24.0710; 0055311-97.2024.8.24.0710 (2º quadrimestre)</t>
  </si>
  <si>
    <t>Ponte Serrada</t>
  </si>
  <si>
    <t>Comarca de Ponte Serrada</t>
  </si>
  <si>
    <t>0003947-86.2024.8.24.0710</t>
  </si>
  <si>
    <t>Refeições/ Lanches:164</t>
  </si>
  <si>
    <t>0022275-64.2024.8.24.0710; 0117631-86.2024.8.24.0710; 0115815-69.2024.8.24.0710; 0115387-87.2024.8.24.0710; 0115818-24.2024.8.24.0710; 0115138-39.2024.8.24.0710; 0097426-02.2025.8.24.0710</t>
  </si>
  <si>
    <t>0057907-88.2023.8.24.0710</t>
  </si>
  <si>
    <t>Refeições/ Lanches:485</t>
  </si>
  <si>
    <t>0005468-66.2024.8.24.0710; 0005453-97.2024.8.24.0710; 0010146-27.2024.8.24.0710; 0013190-54.2024.8.24.0710; 0010159-26.2024.8.24.0710; 0033880-07.2024.8.24.0710; 0055293-76.2024.8.24.0710; 0069624-63.2024.8.24.0710; 0073581-72.2024.8.24.0710; 0097593-53.2024.8.24.0710; 0100878-54.2024.8.24.0710; 0109747-06.2024.8.24.0710; 0109762-72.2024.8.24.0710</t>
  </si>
  <si>
    <t>Porto União</t>
  </si>
  <si>
    <t>Comarca de Porto União</t>
  </si>
  <si>
    <t>0057116-22.2023.8.24.0710 semestral; 0030487-74.2024.8.24.0710 semestral;</t>
  </si>
  <si>
    <t>Refeições/ Lanches:710</t>
  </si>
  <si>
    <t>0059547-29.2023.8.24.0710; 0012299-33.2024.8.24.0710; 0021165-30.2024.8.24.0710; 0020644-85.2024.8.24.0710; 0020652-62.2024.8.24.0710; 0028182-20.2024.8.24.0710; 0028166-66.2024.8.24.0710; 0035990-76.2024.8.24.0710; 0035996-83.2024.8.24.0710; 0036575-31.2024.8.24.0710; 0101689-14.2024.8.24.0710; 0101690-96.2024.8.24.0710; 0101693-51.2024.8.24.0710; 0119411-61.2024.8.24.0710; 0119417-68.2024.8.24.0710; 0119406-39.2024.8.24.0710</t>
  </si>
  <si>
    <t>Bombona: 200; garrafa sem gás: 1080</t>
  </si>
  <si>
    <t>0001792-13.2024.8.24.0710</t>
  </si>
  <si>
    <t>0001513-27.2024.8.24.0710</t>
  </si>
  <si>
    <t>Refeições/ Lanches:241</t>
  </si>
  <si>
    <t>0017151-03.2024.8.24.0710; 0030514-57.2024.8.24.0710; 0032022-38.2024.8.24.0710; 0017151-03.2024.8.24.0710; 0030514-57.2024.8.24.0710; 0032022-38.2024.8.24.0710; 0034901-18.2024.8.24.0710; 0080128-31.2024.8.24.0710; 0080128-31.2024.8.24.0710; 0109342-67.2024.8.24.0710</t>
  </si>
  <si>
    <t>0056241-52.2023.8.24.0710</t>
  </si>
  <si>
    <t>Rio do Sul</t>
  </si>
  <si>
    <t>Comarca de Rio do Sul</t>
  </si>
  <si>
    <t>Refeições/ Lanches:373</t>
  </si>
  <si>
    <t>0009061-06.2024.8.24.0710; 0030320-57.2024.8.24.0710; 0109610-24.2024.8.24.0710</t>
  </si>
  <si>
    <t>Rio Negrinho</t>
  </si>
  <si>
    <t>Comarca de Rio Negrinho</t>
  </si>
  <si>
    <t>0055525-25.2023.8.24.0710</t>
  </si>
  <si>
    <t>Refeições/ Lanches:1200</t>
  </si>
  <si>
    <t>0005744-97.2024.8.24.0710; 0010756-92.2024.8.24.0710;	0016350-87.2024.8.24.0710; 0108956-37.2024.8.24.0710; 0108961-59.2024.8.24.0710; 0108952-97.2024.8.24.0710; 0097882-49.2025.8.24.0710</t>
  </si>
  <si>
    <t>0012013-55.2024.8.24.0710; 0096398-33.2024.8.24.0710</t>
  </si>
  <si>
    <t>0020697-66.2024.8.24.0710 (2º quadrimestre)</t>
  </si>
  <si>
    <t>Refeições/ Lanches:104</t>
  </si>
  <si>
    <t>0006752-12.2024.8.24.0710; 0006734-88.2024.8.24.0710; 0006734-88.2024.8.24.0710; 0017966-97.2024.8.24.0710; 0018357-52.2024.8.24.0710; 0017975-59.2024.8.24.0710; 0021426-92.2024.8.24.0710; 0021375-81.2024.8.24.0710; 0024741-31.2024.8.24.0710; 0024783-80.2024.8.24.0710; 0026992-22.2024.8.24.0710; 0027139-48.2024.8.24.0710; 0031256-82.2024.8.24.0710; 0031298-34.2024.8.24.0710; 0031298-34.2024.8.24.0710; 0072298-14.2024.8.24.0710; 0072291-22.2024.8.24.0710; 0077611-53.2024.8.24.0710; 0077672-11.2024.8.24.0710; 0077602-91.2024.8.24.0710; 0119168-20.2024.8.24.0710; 0120408-44.2024.8.24.0710</t>
  </si>
  <si>
    <t>Refeições/ Lanches:825</t>
  </si>
  <si>
    <t>0059650-36.2023.8.24.0710; 0059651-21.2023.8.24.0710; 0007670-16.2024.8.24.0710; 0007662-39.2024.8.24.0710; 0008362-15.2024.8.24.0710; 0008356-08.2024.8.24.0710; 0007662-39.2024.8.24.0710; 0017450-77.2024.8.24.0710; 0017206-51.2024.8.24.0710; 0017450-77.2024.8.24.0710; 0017206-51.2024.8.24.0710; 0028962-57.2024.8.24.0710; 0029127-07.2024.8.24.0710; 0033552-77.2024.8.24.0710; 0033554-47.2024.8.24.0710; 0034898-63.2024.8.24.0710; 0068671-02.2024.8.24.0710; 0068670-17.2024.8.24.0710; 0092980-87.2024.8.24.0710; 0093213-84.2024.8.24.0710; 0108446-24.2024.8.24.0710; 0107758-62.2024.8.24.0710; 0108443-69.2024.8.24.0710; 0110871-24.2024.8.24.0710; 0110875-61.2024.8.24.0710; 0117164-10.2024.8.24.0710; 0117170-17.2024.8.24.0710; 0117164-10.2024.8.24.0710; 0117170-17.2024.8.24.0710;</t>
  </si>
  <si>
    <t>0107850-40.2024.8.24.0710</t>
  </si>
  <si>
    <t>Bombona: 200; garrafa sem gás 840; com gás 840</t>
  </si>
  <si>
    <t>0056710-98.2023.8.24.0710</t>
  </si>
  <si>
    <t>0056709-16.2023.8.24.0710</t>
  </si>
  <si>
    <t>São Domingos</t>
  </si>
  <si>
    <t>Comarca de São Domingos</t>
  </si>
  <si>
    <t>Bombona: 210; garrafa sem gás: 1530; com gás: 300</t>
  </si>
  <si>
    <t>0057110-15.2023.8.24.0710 (1º quadrimestre); 0056799-24.2023.8.24.0710 (1º quadrimestre); 0020988-66.2024.8.24.0710 ( 2º quadrimestre); 0071433-88.2024.8.24.0710 (3º quadrimestre); 0071419-07.2024.8.24.0710 (3º quadrimestre)</t>
  </si>
  <si>
    <t>0057860-17.2023.8.24.0710 (1º quadrimestre); 0021978-57.2024.8.24.0710 (2 quadrimestre); 0071397-46.2024.8.24.0710 (3º quadrimestre)</t>
  </si>
  <si>
    <t>Refeições/ Lanches:966</t>
  </si>
  <si>
    <t>0004454-47.2024.8.24.0710; 0029727-28.2024.8.24.0710; 0033365-69.2024.8.24.0710; 0031917-61.2024.8.24.0710; 0069014-95.2024.8.24.0710; 0110014-75.2024.8.24.0710;</t>
  </si>
  <si>
    <t>0057587-38.2023.8.24.0710 (1º quadrimestre); 0021315-11.2024.8.24.0710 (2º quadrimestre)</t>
  </si>
  <si>
    <t>0051706-80.2023.8.24.0710</t>
  </si>
  <si>
    <t>Refeições/ Lanches:319</t>
  </si>
  <si>
    <t>0005439-16.2024.8.24.0710; 0005632-31.2024.8.24.0710; 0019311-98.2024.8.24.0710; 0019805-60.2024.8.24.0710; 0019806-45.2024.8.24.0710; 0019308-46.2024.8.24.0710; 0032061-35.2024.8.24.0710; 0032060-50.2024.8.24.0710; 0077360-35.2024.8.24.0710; 0078470-69.2024.8.24.0710</t>
  </si>
  <si>
    <t>0047528-88.2023.8.24.0710</t>
  </si>
  <si>
    <t>Bombona: 220; garrafa sem gás: 1440; com gás: 720</t>
  </si>
  <si>
    <t>0056894-54.2023.8.24.0710 (1º quadrimestre); 0021290-95.2024.8.24.0710 (2º quadrimestre)</t>
  </si>
  <si>
    <t>Refeições/ Lanches:532</t>
  </si>
  <si>
    <t>0004107-14.2024.8.24.0710; 0004634-63.2024.8.24.0710; 0007544-63.2024.8.24.0710; 0007542-93.2024.8.24.0710; 0007809-65.2024.8.24.0710; 0007811-35.2024.8.24.0710; 0031861-28.2024.8.24.0710; 0032101-17.2024.8.24.0710; 0031866-50.2024.8.24.0710; 0032010-24.2024.8.24.0710; 0110452-04.2024.8.24.0710; 0110072-78.2024.8.24.0710; 0097309-11.2025.8.24.0710</t>
  </si>
  <si>
    <t>Bombona: 180; garrafa sem gás: 360</t>
  </si>
  <si>
    <t>0055249-91.2023.8.24.0710; 0020368-54.2024.8.24.0710</t>
  </si>
  <si>
    <t>Refeições/ Lanches:398</t>
  </si>
  <si>
    <t>0040879-73.2024.8.24.0710</t>
  </si>
  <si>
    <t>Garrafa sem gás 120; com gás: 36</t>
  </si>
  <si>
    <t>0057792-67.2023.8.24.0710</t>
  </si>
  <si>
    <t>0038124-76.2024.8.24.0710</t>
  </si>
  <si>
    <t>Seara</t>
  </si>
  <si>
    <t>Comarca de Seara</t>
  </si>
  <si>
    <t>Refeições/ Lanches:471</t>
  </si>
  <si>
    <t>0099662-58.2024.8.24.0710; 0099699-85.2024.8.24.0710; 0116424-52.2024.8.24.0710; 0116422-82.2024.8.24.0710</t>
  </si>
  <si>
    <t>Refeições/ Lanches:512</t>
  </si>
  <si>
    <t>0001927-25.2024.8.24.0710; 0001922-03.2024.8.24.0710; 0006986-91.2024.8.24.0710; 0008417-63.2024.8.24.0710; 0007028-43.2024.8.24.0710; 0008424-55.2024.8.24.0710; 0012661-35.2024.8.24.0710; 0016052-95.2024.8.24.0710; 0016070-19.2024.8.24.0710; 0020510-58.2024.8.24.0710; 0020497-59.2024.8.24.0710; 0029030-07.2024.8.24.0710; 0029021-45.2024.8.24.0710; 0032749-94.2024.8.24.0710; 0032772-40.2024.8.24.0710; 0068188-69.2024.8.24.0710</t>
  </si>
  <si>
    <t>0056876-33.2023.8.24.0710 (2º semestre)</t>
  </si>
  <si>
    <t>Bombona: 400; garrafa sem gás 840; com gás: 420</t>
  </si>
  <si>
    <t>0005921-61.2024.8.24.0710; 0005927-68.2024.8.24.0710</t>
  </si>
  <si>
    <t>Refeições/ Lanches:210</t>
  </si>
  <si>
    <t>0060177-85.2023.8.24.0710; 0001606-87.2024.8.24.0710; 0009993-91.2024.8.24.0710; 0031582-42.2024.8.24.0710; 0097306-90.2024.8.24.0710; 0110743-04.2024.8.24.0710; 0110749-11.2024.8.24.0710; 0110745-71.2024.8.24.0710; 0123295-98.2024.8.24.0710</t>
  </si>
  <si>
    <t>Refeições/ Lanches:425</t>
  </si>
  <si>
    <t>0020483-75.2024.8.24.0710; 0032374-93.2024.8.24.0710; 0109333-08.2024.8.24.0710; 0117115-66.2024.8.24.0710</t>
  </si>
  <si>
    <t>Aquisição de Garrafas térmicas 1 litro</t>
  </si>
  <si>
    <t>aquisição de garrafas térmicas para servir bebidas quentes</t>
  </si>
  <si>
    <t>0004554-02.2024.8.24.0710</t>
  </si>
  <si>
    <t>Trombudo Central</t>
  </si>
  <si>
    <t>Comarca de Trombudo Central</t>
  </si>
  <si>
    <t>0042052-35.2024.8.24.0710; 0042052-35.2024.8.24.0710; 0041659-13.2024.8.24.0710</t>
  </si>
  <si>
    <t>0053158-28.2023.8.24.0710</t>
  </si>
  <si>
    <t>0017836-10.2024.8.24.0710</t>
  </si>
  <si>
    <t>Turvo</t>
  </si>
  <si>
    <t>Comarca de Turvo</t>
  </si>
  <si>
    <t>0058227-41.2023.8.24.0710</t>
  </si>
  <si>
    <t>Refeições/ Lanches:51</t>
  </si>
  <si>
    <t>0012331-38.2024.8.24.0710; 0023198-90.2024.8.24.0710; 0023227-43.2024.8.24.0710</t>
  </si>
  <si>
    <t>0029832-05.2024.8.24.0710 (2º quadrimestre)</t>
  </si>
  <si>
    <t>Bombona: 52; garrafa sem gás: 600</t>
  </si>
  <si>
    <t>0056552-43.2023.8.24.0710 (1º quadrimestre); 0019362-12.2024.8.24.0710 (2º quadrimestre); 0071376-70.2024.8.24.0710 (3º quadrimestre)</t>
  </si>
  <si>
    <t>Refeições/ Lanches:156</t>
  </si>
  <si>
    <t>0003421-22.2024.8.24.0710; 0003425-59.2024.8.24.0710: 0021704-93.2024.8.24.0710; 0021688-42.2024.8.24.0710; 0026179-92.2024.8.24.0710; 0026835-49.2024.8.24.0710; 0027341-25.2024.8.24.0710; 0027343-92.2024.8.24.0710</t>
  </si>
  <si>
    <t>Urussanga</t>
  </si>
  <si>
    <t>Comarca de Urussanga</t>
  </si>
  <si>
    <t>Bombona: 256; garrafa sem gás: 1728</t>
  </si>
  <si>
    <t>0002460-81.2024.8.24.0710</t>
  </si>
  <si>
    <t>0004399-96.2024.8.24.0710 (quadrimestral); 0009966-11.2024.8.24.0710; 0077160-28.2024.8.24.0710</t>
  </si>
  <si>
    <t>Refeições/ Lanches:221</t>
  </si>
  <si>
    <t>0013036-36.2024.8.24.0710; 0024308-27.2024.8.24.0710; 0025920-97.2024.8.24.0710; 0030421-94.2024.8.24.0710; 0030911-19.2024.8.24.0710; 0068684-98.2024.8.24.0710; 0068331-58.2024.8.24.0710; 0075285-23.2024.8.24.0710; 0092465-52.2024.8.24.0710; 0096800-17.2024.8.24.0710; 0096831-37.2024.8.24.0710; 0112155-67.2024.8.24.0710; 0114886-36.2024.8.24.0710</t>
  </si>
  <si>
    <t>Bombona: 240; garrafa sem gás: 4752</t>
  </si>
  <si>
    <t>0057143-05.2023.8.24.0710; 0035323-90.2024.8.24.0710</t>
  </si>
  <si>
    <t>Refeições/ Lanches:690</t>
  </si>
  <si>
    <t>0006425-67.2024.8.24.0710; 0006434-29.2024.8.24.0710; 0031340-83.2024.8.24.0710; 0033011-44.2024.8.24.0710; 0032960-33.2024.8.24.0710; 0037110-57.2024.8.24.0710; 0037431-92.2024.8.24.0710; 0116602-98.2024.8.24.0710; 0116597-76.2024.8.24.0710</t>
  </si>
  <si>
    <t>0056409-54.2023.8.24.0710 (abril a outubro)</t>
  </si>
  <si>
    <t>Xanxerê</t>
  </si>
  <si>
    <t>Comarca de Xanxerê</t>
  </si>
  <si>
    <t>Bombona: 250; garrafa sem gás: 600; com gás: 360</t>
  </si>
  <si>
    <t>0056646-88.2023.8.24.0710</t>
  </si>
  <si>
    <t>0056653-80.2023.8.24.0710</t>
  </si>
  <si>
    <t>Refeições/ Lanches:1385</t>
  </si>
  <si>
    <t>0004715-12.2024.8.24.0710; 0004718-64.2024.8.24.0710; 0007409-51.2024.8.24.0710; 0007406-96.2024.8.24.0710; 0068363-63.2024.8.24.0710; 0068357-56.2024.8.24.0710; 0075641-18.2024.8.24.0710; 0075643-85.2024.8.24.0710; 0097304-23.2024.8.24.0710; 0099748-29.2024.8.24.0710; 0101483-97.2024.8.24.0710; 0097302-53.2024.8.24.0710; 0099747-44.2024.8.24.0710; 0101486-52.2024.8.24.0710; 0112031-84.2024.8.24.0710; 0114786-81.2024.8.24.0710</t>
  </si>
  <si>
    <t>Refeições/ Lanches:975</t>
  </si>
  <si>
    <t>0002195-79.2024.8.24.0710; 0002326-54.2024.8.24.0710; 0037721-10.2024.8.24.0710; 0037756-67.2024.8.24.0710; 0041557-88.2024.8.24.0710; 0064365-87.2024.8.24.0710; 0041567-35.2024.8.24.0710; 0068362-78.2024.8.24.0710; 0068367-03.2024.8.24.0710; 0074483-25.2024.8.24.0710; 0074493-69.2024.8.24.0710; 0074501-46.2024.8.24.0710; 0078865-61.2024.8.24.0710; 0092452-53.2024.8.24.0710; 0092580-73.2024.8.24.0710; 0076937-75.2024.8.24.0710; 0078528-72.2024.8.24.0710; 0097624-73.2024.8.24.0710; 0097609-07.2024.8.24.0710; 0110949-18.2024.8.24.0710; 0110045-95.2024.8.24.0710; 0110050-20.2024.8.24.0710; 0110955-25.2024.8.24.0710</t>
  </si>
  <si>
    <t>0013452-04.2024.8.24.0710 (2º quadrimestre)</t>
  </si>
  <si>
    <t>Serviço de conserto de móveis</t>
  </si>
  <si>
    <t>5410</t>
  </si>
  <si>
    <t>Conserto de cadeiras dentro do prazo de vida útil.</t>
  </si>
  <si>
    <t>Aquisição de peça para conserto de cadeiras</t>
  </si>
  <si>
    <t>600936, 445550, 445549, 407035, 398484</t>
  </si>
  <si>
    <t>Necessidade de aquisição de bens de consumo relacionados a bens móveis</t>
  </si>
  <si>
    <t>Aquisição de etiqueta</t>
  </si>
  <si>
    <t>1.500 pacotes</t>
  </si>
  <si>
    <t>0003423-89.2024.8.24.0710</t>
  </si>
  <si>
    <t>Aquisição de fita adesiva - diversas</t>
  </si>
  <si>
    <t>351728, 278983</t>
  </si>
  <si>
    <t>Materiais necessários para utilização na expedição de materiais em caixas e outras atividades administrativas nas Comarcas</t>
  </si>
  <si>
    <t>3.000 rolos</t>
  </si>
  <si>
    <t>0004805-20.2024.8.24.0710; 0012715-98.2024.8.24.0710; 0027321-34.2024.8.24.0710; 0101620-79.2024.8.24.0710</t>
  </si>
  <si>
    <t>Aquisição de caneta</t>
  </si>
  <si>
    <t>Materiais para realização das atividades de expediente</t>
  </si>
  <si>
    <t>2.000 caixas</t>
  </si>
  <si>
    <t>0010096-98.2024.8.24.0710; 0032541-13.2024.8.24.0710; 0109986-10.2024.8.24.0710</t>
  </si>
  <si>
    <t>Aquisição de pasta registradora A/Z</t>
  </si>
  <si>
    <t>228436, 228435</t>
  </si>
  <si>
    <t>700 unidades</t>
  </si>
  <si>
    <t>0093694-47.2024.8.24.0710</t>
  </si>
  <si>
    <t>Aquisição de grampeador</t>
  </si>
  <si>
    <t>405489, 422424, 365838</t>
  </si>
  <si>
    <t>0004967-15.2024.8.24.0710; 0024489-28.2024.8.24.0710</t>
  </si>
  <si>
    <t>Aquisição de perfurador</t>
  </si>
  <si>
    <t>414987, 324894, 319220</t>
  </si>
  <si>
    <t>100 unidades</t>
  </si>
  <si>
    <t>0006076-64.2024.8.24.0710</t>
  </si>
  <si>
    <t>Aquisição de plástico polibolhas</t>
  </si>
  <si>
    <t>Materiais para proteção de produtos nas remessas</t>
  </si>
  <si>
    <t>100 rolos</t>
  </si>
  <si>
    <t>Aquisição de medicamentos e insumos para procedimento médicos e de enfermagem - Seção de Pronto Atendimento/DAS</t>
  </si>
  <si>
    <t>5428</t>
  </si>
  <si>
    <t>60</t>
  </si>
  <si>
    <t>0005234-84.2024.8.24.0710; 0005998-70.2024.8.24.0710; 0005243-46.2024.8.24.0710; 0014683-66.2024.8.24.0710; 0017542-55.2024.8.24.0710; 0024372-37.2024.8.24.0710; 0025324-16.2024.8.24.0710; 0032092-55.2024.8.24.0710; 0118082-14.2024.8.24.0710</t>
  </si>
  <si>
    <t>Serviços de Manutenção de equipamentos para procedimento médicos e de enfermagem - Seção de Pronto Atendimento/DAS</t>
  </si>
  <si>
    <t>Aquisição de material permanente para procedimento médicos e de enfermagem - Seção de Pronto Atendimento/DAS</t>
  </si>
  <si>
    <t>0015876-19.2024.8.24.0710; 0026221-44.2024.8.24.0710; 0032732-58.2024.8.24.0710; 0032307-31.2024.8.24.0710; 0036614-28.2024.8.24.0710; 0054533-30.2024.8.24.0710; 0036273-02.2024.8.24.0710</t>
  </si>
  <si>
    <t>Aquisição de material de consumo e insumos para procedimentos odontológico - Seção Odontológica/DAS</t>
  </si>
  <si>
    <t>Manutenção dos consultórios odontológicos da Diretoria de Saúde</t>
  </si>
  <si>
    <t>0018301-19.2024.8.24.0710; 0018947-29.2024.8.24.0710; 0024593-20.2024.8.24.0710; 0031052-38.2024.8.24.0710; 0028193-49.2024.8.24.0710; 0032701-38.2024.8.24.0710; 0032136-74.2024.8.24.0710; 0070738-37.2024.8.24.0710; 0067617-98.2024.8.24.0710; 0080100-63.2024.8.24.0710; 0101351-40.2024.8.24.0710; 0117923-71.2024.8.24.0710; 0118526-47.2024.8.24.0710; 0117488-97.2024.8.24.0710</t>
  </si>
  <si>
    <t>Aquisição de material permanente para procedimentos odontológico - Seção Odontológica/DAS</t>
  </si>
  <si>
    <t>5797</t>
  </si>
  <si>
    <t>5</t>
  </si>
  <si>
    <t>0024430-40.2024.8.24.0710;</t>
  </si>
  <si>
    <t>Serviços de Manutenção de equipamentos para procedimentos odontológicos - Seção Odontológica/DAS (manutenção dos consultórios e central de ar medicinal COM PEÇAS + laudos raio-x)</t>
  </si>
  <si>
    <t>16055</t>
  </si>
  <si>
    <t>12</t>
  </si>
  <si>
    <t>0059641-74.2023.8.24.0710</t>
  </si>
  <si>
    <t>Aquisição de peças não previstas no contrato de manutenção dos consultórios odontológicos- Seção Odontológica/DAS</t>
  </si>
  <si>
    <t>108022</t>
  </si>
  <si>
    <t>100</t>
  </si>
  <si>
    <t>Aquisição de testes psicológicos e materiais para avaliação psicológica</t>
  </si>
  <si>
    <t>12698</t>
  </si>
  <si>
    <t>0004464-91.2024.8.24.0710; 0011680-06.2024.8.24.0710; 0028715-76.2024.8.24.0710; 0118532-54.2024.8.24.0710</t>
  </si>
  <si>
    <t>Aquisição de insumo para atendimento pré-hospitalar (APH) e atendimento pré-hospitalar tático (APHT) - CSI/NIS</t>
  </si>
  <si>
    <t>462193</t>
  </si>
  <si>
    <t>Manutenção das bolsas de APH e dos IFAKS) do APHT do NIS</t>
  </si>
  <si>
    <t>20</t>
  </si>
  <si>
    <t>Aquisição de Desfibrilador externo automático (DEA) para atendimento pré-hospitalar (APH) - CSI/NIS</t>
  </si>
  <si>
    <t>Aquisição do DEA para incremento das bolsas de APH do NIS nos atendimento prestados em caso de</t>
  </si>
  <si>
    <t>0110687-68.2024.8.24.0710</t>
  </si>
  <si>
    <t>Aquisição de protetores solares destinados aos servidores que exercem as funções/atividades de oficial de justiça, oficial de justiça e avaliador, comissário da infância e juventude e oficial da infância e juventude.</t>
  </si>
  <si>
    <t>Em cumprimento às normas referentes ao uso de EPIs (NR 6 e NR 21) e em atenção ao PGR, visando a prevenção e a redução de riscos à saúde dos servidores durante o exercício externo de suas atribuições (a céu aberto)</t>
  </si>
  <si>
    <t>Aquisição de acessórios ergonômicos (Apoio de Pé)</t>
  </si>
  <si>
    <t>Prevenção de lesões osteomusculoarticulares, além de auxiliar em suarecuperação, propiciando maior conforto laboral aos colaboradores, diminuindo os afastamentos por lesões e influenciando positivamente na qualidade do trabalho, produtividade e na segurança ergonômica.</t>
  </si>
  <si>
    <t>300</t>
  </si>
  <si>
    <t>Aquisição de material permanente para uso instrucional nas capacitações do programa de formação de brigada do PJSC</t>
  </si>
  <si>
    <t>Aquisição de acessórios ergonômicos (apoio de teclado)</t>
  </si>
  <si>
    <t>Cumprir a Norma Regulamentadora Nº 17 do Ministério do Trabalho e Previdência Social, visando à prevenção de lesões osteomusculoarticulares, além de auxiliar em suarecuperação, propiciando maior conforto laboral aos colaboradores, diminuindo os afastamentos por lesões e influenciando positivamente na qualidade do trabalho, produtividade e na segurança ergonômica.</t>
  </si>
  <si>
    <t>0020816-27.2024.8.24.0710</t>
  </si>
  <si>
    <t>Aquisição de acessórios ergonômicos (apoio de mouse)</t>
  </si>
  <si>
    <t>0020558-17.2024.8.24.0710</t>
  </si>
  <si>
    <t>Aquisição de acessórios ergonômicos (apoio de antebraços -par)</t>
  </si>
  <si>
    <t>Aquisição de webcam</t>
  </si>
  <si>
    <t>Demandas pontuais de determinados setores da Secretaria do TJSC</t>
  </si>
  <si>
    <t>Aquisição de mouses ergonômicos</t>
  </si>
  <si>
    <t>Essencial para a saúde dos servidores que trabalham realizando muitos cliques no sistema.</t>
  </si>
  <si>
    <t>Aquisição de teclados ergonômicos</t>
  </si>
  <si>
    <t>Aquisição de Peças para scanner</t>
  </si>
  <si>
    <t>Manutenção do parque de scanners do PJSC</t>
  </si>
  <si>
    <t>Aquisição de Peças de impressoras</t>
  </si>
  <si>
    <t>Manutenção do parque de impressoras do PJSC</t>
  </si>
  <si>
    <t>Aquisição de Impressoras</t>
  </si>
  <si>
    <t>0017226-42.2024.8.24.0710</t>
  </si>
  <si>
    <t>Aquisição de Impressoras coloridas</t>
  </si>
  <si>
    <t>Aquisição de Fontes para Computador, Scanner e Notebook</t>
  </si>
  <si>
    <t>602145, 486322, 464026</t>
  </si>
  <si>
    <t>Manutenção do parque de informática do PJSC</t>
  </si>
  <si>
    <t>Aquisição de Fusores para impressoras</t>
  </si>
  <si>
    <t>Aquisição de Microfones e mesas para depoimento Especial</t>
  </si>
  <si>
    <t>Demandas do CEIJ para salas de Depoimento Especial</t>
  </si>
  <si>
    <t>0102894-78.2024.8.24.0710;</t>
  </si>
  <si>
    <t>Aquisição de Gravador de Voz MP</t>
  </si>
  <si>
    <t>Aquisição de Mouses/Teclados</t>
  </si>
  <si>
    <t>457752 e 451817</t>
  </si>
  <si>
    <t>Aquisição de Peças para manutenção dos computadores DATEN existentes cuja Garantia findou e a DTI não dispõe de peças para reposição (memórias DDR4, coolers de encaixe por garra, placa de vídeo 4GB RAM, etc)</t>
  </si>
  <si>
    <t>Necessidade de efetuar manutenção corretiva nos computadores DATEN existentes aproveitando as CPUS até o fim da sua vida útil.</t>
  </si>
  <si>
    <t>Aquisição de Baterias para nobreak</t>
  </si>
  <si>
    <t>Os equipamentos são necessários para fazer a substituição das baterias de diversos nobreaks, incluindo dos nobreaks dos scanners raio x de bagagem instalados nas unidades do PJSC e que não estão acobertados por garantia. Considerando a quantidade de scanners e o tempo médio de vida útil da bateria, chegou-se ao quantitativo indicado.</t>
  </si>
  <si>
    <t>Aquisição de SSDs</t>
  </si>
  <si>
    <t>Aquisição de Toners diversos</t>
  </si>
  <si>
    <t>0008140-47.2024.8.24.0710</t>
  </si>
  <si>
    <t>Aquisição de Unidades de imagens para impressora diversas</t>
  </si>
  <si>
    <t>Aquisição de Cartuchos diversos</t>
  </si>
  <si>
    <t>0017226-42.2024.8.24.0710; 0034692-49.2024.8.24.0710</t>
  </si>
  <si>
    <t>Aquisição de Monitores grandes de 32 polegadas</t>
  </si>
  <si>
    <t>Prospecção de tecnologia - verificação da adaptabilidade a monitores de grande porte</t>
  </si>
  <si>
    <t>Aquisição de Aparelhos telefônicos analógicos (com fio)</t>
  </si>
  <si>
    <t>Aquisição de Aparelhos telefônicos (sem fio)</t>
  </si>
  <si>
    <t>Aquisição de Aparelhos telefônicos IP</t>
  </si>
  <si>
    <t>Aquisição de Cabos telefônicos</t>
  </si>
  <si>
    <t>Aquisição de Adaptadores Voip / adaptadores diversos</t>
  </si>
  <si>
    <t>Serviços continuados de telefonia móvel pessoal (Serviço Móvel Pessoal - SMP), para a comarca de Rio do Campo.</t>
  </si>
  <si>
    <t>Necessidade de continuar utilizando o serviço em Rio do Campo.</t>
  </si>
  <si>
    <t>1 linha (R$ 180,00 mensal)</t>
  </si>
  <si>
    <t>Aquisição de 2 Fortigates</t>
  </si>
  <si>
    <t>Backup do Fortigate Executivo Estadual e instalação no CPD</t>
  </si>
  <si>
    <t>Aquisição de Gbics</t>
  </si>
  <si>
    <t>Aquisição de Notebooks</t>
  </si>
  <si>
    <t>Essencial para o desenvolvimento das capacitações do programa de prevenção de acidentes no ambiente de trabalho e capacitação da brigada de incêndio das edificações do PJSC</t>
  </si>
  <si>
    <t>Aquisição de Prospecção de novas tecnologias</t>
  </si>
  <si>
    <t>Identificar tecnologias ou serviços que garantam a evolução tecnológica ou manutenção adequada dos ativos de TI do parque do PJSC</t>
  </si>
  <si>
    <t>10</t>
  </si>
  <si>
    <t>Conselho de Segurança Institucional</t>
  </si>
  <si>
    <t>Aquisição de Materiais de consumo para os cursos de autoproteção desenvolvidos pelo NIS (alvos diverso, sprays, gás e munição para paintball, etc)</t>
  </si>
  <si>
    <t>Essenciais para realização de cursos, capacitações e treinamentos desenvolvidos pelo NIS</t>
  </si>
  <si>
    <t>1000 alvos de papel; 2000 munições de paintball; 20 frascos de gás para arma de paintball.</t>
  </si>
  <si>
    <t>0100077-41.2024.8.24.0710; 0117792-96.2024.8.24.0710; 0114066-17.2024.8.24.0710; 0116208-91.2024.8.24.0710; 0115503-93.2024.8.24.0710; 0117991-21.2024.8.24.0710</t>
  </si>
  <si>
    <t>Aquisição de materiais para os Kits operacionais
utilizados pelos agentes de
segurança (lanternas, cinto tático, canivete, etc)</t>
  </si>
  <si>
    <t>Essenciais para a realização efetiva das atividades de segurança desenvolvidas pelos agentes do NIS</t>
  </si>
  <si>
    <t>40 unidades de kits completos</t>
  </si>
  <si>
    <t>0020801-58.2024.8.24.0710; 0099989-03.2024.8.24.0710; 0101354-92.2024.8.24.0710</t>
  </si>
  <si>
    <t>Serviços de Manutenção dos equipamentos de segurança das unidades judiciárias</t>
  </si>
  <si>
    <t>Valor necessário para realizar pequenas manutenções em equipamentos de segurança que não estão na garantia</t>
  </si>
  <si>
    <t>Assessórios necessários aos veículos
de escolta (placas, luminosos, sirene, etc)</t>
  </si>
  <si>
    <t>15233</t>
  </si>
  <si>
    <t>Equipamentos necessários para equipar os veículos utilizados pelo setor</t>
  </si>
  <si>
    <t>20 kits de luminosos para viaturas; 20 pares de placas para viaturas</t>
  </si>
  <si>
    <t>0009376-34.2024.8.24.0710; 0027359-46.2024.8.24.0710; 0029360-04.2024.8.24.0710; 0025404-77.2024.8.24.0710; 0039749-48.2024.8.24.0710</t>
  </si>
  <si>
    <t>Aqusição de Câmera fotográfica profissional e lente fotográfica profissional</t>
  </si>
  <si>
    <t>8788, 14570</t>
  </si>
  <si>
    <t>Essencial para as atividades do NIS, especialmente para as operações de inteligência realizadas</t>
  </si>
  <si>
    <t>Aquisição de materiais de consumo para treinamento de tiro do efetivo da CASA MILITAR</t>
  </si>
  <si>
    <t>16898</t>
  </si>
  <si>
    <t>Necessários para capacitações e treinamentos do efetivo da Casa Militar do TJSC</t>
  </si>
  <si>
    <t>1000 alvos tipo silhueta para treinamento; 100 abafadores para treinamento; 100 óculos para treinamento de tiro</t>
  </si>
  <si>
    <t>0020807-65.2024.8.24.0710</t>
  </si>
  <si>
    <t>Serviços necessários para melhorias e suporte no serviço operacional NIS e CASA MILITAR</t>
  </si>
  <si>
    <t>Necessário para proporcionar melhoriais no serviço operacional da Casa Militar do TJSC</t>
  </si>
  <si>
    <t>50 coturnos operacionais; 50 mochilas operacionais; 50 calças táticas; 50 cintos táticos; 50 lanternas táticos; 50 luvas táticas</t>
  </si>
  <si>
    <t>0092686-35.2024.8.24.0710; 0114168-39.2024.8.24.0710; 0033364-84.2024.8.24.0710; 0114628-26.2024.8.24.0710; 0117798-06.2024.8.24.0710</t>
  </si>
  <si>
    <t>Aquisição de Pedestais delimitadores de fila - CASA MILITAR</t>
  </si>
  <si>
    <t>Para organização do controle de acesso das unidades judiciárias</t>
  </si>
  <si>
    <t>50 (cinquenta) unidades</t>
  </si>
  <si>
    <t>Aquisição de Equipamentos e serviços para melhorias no suporte ao recolhimento de armas - CASA MILITAR</t>
  </si>
  <si>
    <t>Valores necessários para atendimentos às demandas relacionadas à melhoria das atividades de recolhimento de armas Estado afora realizadas pela Casa Militar do TJSC</t>
  </si>
  <si>
    <t>1000 embalagens plásticas específicas para arma; 1000 lacres para embalagens</t>
  </si>
  <si>
    <t>0033366-54.2024.8.24.0710</t>
  </si>
  <si>
    <t>Serviço de lavação de toalhas</t>
  </si>
  <si>
    <t>Contratação de serviço de lavação de toalhas de tecido utilizadas nos eventos, reuniões e solenidades do Tribunal de Justiça de Santa Catarina. Contratação já feita em 2023 por meio do processo administrativo n. 0002007-23.2023.8.24.0710 .</t>
  </si>
  <si>
    <t>0057640-19.2023.8.24.0710</t>
  </si>
  <si>
    <t>Serviço de manutenção de bebedouros elétricos</t>
  </si>
  <si>
    <t>Manutenção dos bebedouros elétricos do Tribunal de Justiça de Santa Catarina para mantê-los em pleno funcionament</t>
  </si>
  <si>
    <t>0016600-23.2024.8.24.0710</t>
  </si>
  <si>
    <t>Aquisição de garrafas térmicas em aço inox de 1,9 litros</t>
  </si>
  <si>
    <t>Aquisição de materiais necessários para os serviços de copeiragem no Tribunal de Justiça de Santa Catarina.</t>
  </si>
  <si>
    <t>Serviço de refeições (almoço e/ou janta/coquetel) para eventos institucionais do Tribunal de Justiça</t>
  </si>
  <si>
    <t>O Poder Judiciário de Santa Catarina, quando do desempenho das suas atividades administrativas, políticas e de representação, necessita de todo suporte para alcance das suas ações e para o fortalecimento e projeção de sua imagem institucional. Assim, a fim de atender os eventos e as reuniões institucionais (reuniões de trabalho, seminários, cursos, treinamentos, etc.) no ano de 2024 para o prédio-sede do Tribunal de Justiça faz-se necessária a contratação de empresa especializada no fornecimento de refeições (almoço e/ou janta/coquetel).</t>
  </si>
  <si>
    <t>0059068-36.2023.8.24.0710 (jantar/almoço); 0059067-51.2023.8.24.0710 (coquetel)</t>
  </si>
  <si>
    <r>
      <rPr>
        <sz val="11"/>
        <color rgb="FF000000"/>
        <rFont val="Calibri"/>
        <family val="2"/>
      </rPr>
      <t xml:space="preserve">Serviço de </t>
    </r>
    <r>
      <rPr>
        <i/>
        <sz val="11"/>
        <color rgb="FF000000"/>
        <rFont val="Calibri"/>
        <family val="2"/>
      </rPr>
      <t>coffee break</t>
    </r>
    <r>
      <rPr>
        <sz val="11"/>
        <color rgb="FF000000"/>
        <rFont val="Calibri"/>
        <family val="2"/>
      </rPr>
      <t xml:space="preserve"> para eventos institucionais do Tribunal de Justiça</t>
    </r>
  </si>
  <si>
    <t>O Poder Judiciário de Santa Catarina, quando do desempenho das suas atividades administrativas, políticas e de representação, necessita de todo suporte para alcance das suas ações e para o fortalecimento e projeção de sua imagem institucional. Assim, a fim de atender os eventos e as reuniões institucionais (reuniões de trabalho, seminários, cursos, treinamentos, etc.) no ano de 2024 para o prédio-sede do Tribunal de Justiça faz-se necessária a contratação de empresa especializada no fornecimento de coffee break.</t>
  </si>
  <si>
    <t>0059008-63.2023.8.24.0710</t>
  </si>
  <si>
    <t>Aquisição de fibra branca; fibra verde e suporte para kit fibras</t>
  </si>
  <si>
    <t>Trata-se de aquisição de itens de limpeza utilizados pelas Comarcas do PJSC. Esses itens são adquiridos através de RC elaborada por cada Comarca. Pensando em
reduzir tempo e custo a Diretoria de Infraestrutura fará a aquisição em maior quantidade para ser estocada e distribuída pelo Almoxarifado Central, através dos pedidos realizados pelo sistema ERP</t>
  </si>
  <si>
    <t>5000 fibra branca; 5000 fibra verde; 600 suporte para kit fibras.</t>
  </si>
  <si>
    <t>0054017-44.2023.8.24.0710</t>
  </si>
  <si>
    <t>Aquisição de Sacos de bioplástico compostável de 15 litros - pacotes com 100 unidades</t>
  </si>
  <si>
    <t>Trata-se de aquisição de sacos pásticos sustentáveis, feitos de bioplástico, sem polipropileno e sem polietileno para coleta seletiva de resíduos orgânicos no TJSC. Os
sacos serão utilizados pela Seção de Serviços Gerais - TJSC, responsável pela coleta dos lixos.</t>
  </si>
  <si>
    <t>0055166-75.2023.8.24.0710</t>
  </si>
  <si>
    <t>0048033-79.2023.8.24.0710 (fevereiro e agosto)</t>
  </si>
  <si>
    <t>Serviço de Operação de equipamentos da Câmara de Vereadores de São Lourenço do Oeste</t>
  </si>
  <si>
    <t>Contratação de técnico operacional de equipamentos para o júri dos autos 0001094-09.2018.8.24.0066/SC, marcado para o dia 26/01/2024, às 09:00, podendo a data ser alterada. Os júris são realizados na Câmara de Vereadores desta cidade de São Lourenço do Oeste, por não haver espaço físico no edifício do Fórum. Os serviços
operacionais dos equipamentos de áudio para as sessões da Câmara de Vereadores são realizados por empresa especializada. Ressalto, que a instalação dos
equipamentos dos júris anteriores era efetuada pelo TSI da Comarca com o auxílio de funcionário da Câmara, porém este servidor não trabalha mais no órgão, sendo
contratada empresa para realizar o serviço. A empresa vencedora da proposta atualmente presta serviço na Câmara de Vereadores, o que facilitará o trabalho sendo que é conhecedora dos equipamentos existentes no local. Informo que a empresa não possui carimbo, ainda que o número da agência da Sicoob 3076 possui o dígito
verificador 7.</t>
  </si>
  <si>
    <t>0054150-86.2023.8.24.0710; 0025868-04.2024.8.24.0710</t>
  </si>
  <si>
    <t>Aquisição de Balde 20lt Translucido reforçado plasvale; clareador soteco 5lt ipc; fibras limp pesada verde scothc brite; fita transparente 48mmx 100m adelbras; limpador 5LT P/ extratoras soteco Ipc; o de rodo espuma passa cera c/cabo sendor e desodorizador 400ml ar gradavel cha branco.</t>
  </si>
  <si>
    <t>Produtos a serem utilizados no 1 semestre de 2024. A empresa vencedora apresentou o preço global dentro da estimativa do mercado. Assim, a escolha foi realizada com
base na proposta mais vantajosa.</t>
  </si>
  <si>
    <t>6 baldes; 1 clareador; 100 fibras limp; 10 fita transp; 1 limpador 5l; 15 rodo de espuma e 5 desodorizador.</t>
  </si>
  <si>
    <t>0048806-27.2023.8.24.0710 (1ºsemestre)</t>
  </si>
  <si>
    <t>Aquisição de porta Guarda Chuva, Aço Inox, 53 cm x 20cm, Linha Home.</t>
  </si>
  <si>
    <t>A presente Requisição de Compra tem por objetivo a aquisição de novos utensílios para equipar o setor de limpeza, os quais não estão disponíveis no Almoxarifado
Central e são destinados para a manutenção do local. Os preços orçados pela pretensa contratada estão de acordo com o valor de mercado praticado, conforme pesquisa anexada ao processo. Informo
também que a requisição de compra se refere a aquisição de produtos para o 1° quadrimestre do ano de 2024</t>
  </si>
  <si>
    <t>0056045-82.2023.8.24.0710 (1º quadrimestre)</t>
  </si>
  <si>
    <t>Serviço de chaveiro: CÓPIAS DE CHAVES SIMPLES; TROCA DE SEGREDO e CÓPIA DE CHAVE A PARTIR DO TAMBOR</t>
  </si>
  <si>
    <t>Serviços de chaveiro para ser realizado no prédio sede do Tribunal de Justiça de Santa Catarina e na Unidade Presidente Coutinho referente aos meses de
janeiro a dezembro de 2024. Os serviços de chaveiro são necessários em razão da movimentação interna dos gabinetes de Desembargadores, aposentadoria ou reforma do setor. Além
disso, são prestados serviços para Unidade Presidente Coutinho (UPC) e armários dos vestiários masculinos e femininos. O valor do serviço é compatível com o valor praticado no mercado conforme pesquisa de preços.</t>
  </si>
  <si>
    <t>3500 copias de chaves; 4125 troca de segredo; 3000 copia de chave a partir do tambor.</t>
  </si>
  <si>
    <t>0056529-97.2023.8.24.0710</t>
  </si>
  <si>
    <t>Aquisição de GRAFITE EM PO 25 GR; DESENGRIPANTE LUBRIFICANTE (300 ML); FITA DUPLA FACE TRANSPARENTE 12MM X 5MT 3M; FITA ISOLANTE (10 MT); SERRA COPO KIT 6PCS; TINTA SPRAY EUCATEX USO GERAL 400 ml; PRATO PARA PLANTA REDONDO PRETO N1,5; PRATO PARA PLANTA REDONDO PRETO N4 28CM.</t>
  </si>
  <si>
    <t>Tintas para utilização nos refletores externos já existentes para comemoração as cores dos meses, exemplo: outubro rosa. Pratos do item 7 e 8 para uso nos vasos de
plantas já existentes. Demais itens necessários para a execução do trabalho de zeladoria.</t>
  </si>
  <si>
    <t>2 grafite em pó; 2 desengripante; 2 fita dupla face; 2 fita isolante; 1 serra copo kit; 4 tinta spray; 9 prato para planta.</t>
  </si>
  <si>
    <t>0053337-59.2023.8.24.0710</t>
  </si>
  <si>
    <t>Aquisição de bandeiras (brasil, mercosul, santa catarina)</t>
  </si>
  <si>
    <t>382623, 373054, 467922</t>
  </si>
  <si>
    <t>A aquisição de bandeira oficial do Brasil, do Estado de Santa Catarina e do Mercosul para ambiente interno e externo faz-se necessária para a reposição do estoque que supre as necessidades das unidades do Poder Judiciário de Santa Catarina. As bandeiras deverão ser fabricadas de acordo com a legislação pertinente e seguir especificações técnicas. Não deverá haver falhas no acabamento, principalmente nas costuras, reforço da tralha, quantitativo de ilhós e manual de instrução. Cada bandeira deverá ser entregue dobrada e individualmente empacotada.</t>
  </si>
  <si>
    <t>0058231-78.2023.8.24.0710; 0028743-44.2024.8.24.0710</t>
  </si>
  <si>
    <t>Aquisição de Kit mop pó, refil mop pó e pinça mop pó</t>
  </si>
  <si>
    <t>337490, 229909, 307861</t>
  </si>
  <si>
    <t>A aquisição de itens de limpeza utilizados pelas Unidades do Poder Judiciário de Santa Catarina. Esses itens são adquiridos através de RC elaborada por cada Comarca. Pensando em reduzir tempo e custo a Diretoria de Infraestrutura pretende fazer a aquisição em maior quantidade para ser estocada e distribuída pelo Almoxarifado Central, através dos pedidos realizados pelo sistema ERP.</t>
  </si>
  <si>
    <t>Aquisição de refil mop úmido, pinça mop úmido</t>
  </si>
  <si>
    <t>602039, 449784</t>
  </si>
  <si>
    <t>Aquisição de capacho/tapete com borda rabaixada</t>
  </si>
  <si>
    <t>Necessário troca dos atuais capachos que encontram-se desmanchando e deteriorados.</t>
  </si>
  <si>
    <t>0057012-30.2023.8.24.0710</t>
  </si>
  <si>
    <t>"Inscrição dos servidores Tony Charles Fernandes, Rafael Nunes Pires Rudolfo e Ellen White Baiense
Concenco no Curso virtual eSocial nos Órgãos Públicos."</t>
  </si>
  <si>
    <t>A justificativa para participação no curso encontra-se no requerimento do servidor (doc. 7687926) e análise pedagógica (doc. 7709416) do SEI 0052848-
22.2023.8.24.0710.</t>
  </si>
  <si>
    <t>0057303-30.2023.8.24.0710</t>
  </si>
  <si>
    <t>Contratação de técnico operacional de equipamentos para os júris dos autos 5000724-03.2022.8.24.0066, no dia 16/02/2024; autos 5002322-60.2020.8.24.0066, no dia 01/03/2024; autos 0000234-76.2016.8.24.0066, no dia 22/03/2024; e autos 5000479-55.2023.8.24.0066, no dia 05/04/2024. Todas as sessões com início marcado para às 9h. Os júris são realizados na Câmara de Vereadores desta cidade de São Lourenço do Oeste, por não haver espaço físico no edifício do Fórum. Os serviços
operacionais dos equipamentos de áudio para as sessões da Câmara de Vereadores são realizados por empresa especializada. Ressalto, que a instalação dos
equipamentos dos júris anteriores era efetuada pelo TSI da Comarca com o auxílio de funcionário da Câmara, porém este servidor não trabalha mais no órgão, sendo
contratada empresa para realizar o serviço. A empresa vencedora da proposta atualmente presta serviço na Câmara de Vereadores, o que facilitará o trabalho sendo que é conhecedora dos equipamentos existentes no local. Informo que a empresa não possui carimbo, ainda que o número da agência da Sicoob 3076 possui o dígito
verificador 7.</t>
  </si>
  <si>
    <t>0057591-75.2023.8.24.0710; 0019046-96.2024.8.24.0710</t>
  </si>
  <si>
    <t>Aquisição de esponjas De Coco 100% Biodegradável Celulose</t>
  </si>
  <si>
    <t>A presente Requisição de Compra tem por objetivo a aquisição de novas esponjas biodegradáveis para equipar o setor de limpeza, os quais não estão disponíveis no
Almoxarifado Central. Informo que o produto a ser adquirido não é similar ao produto (Bucha Vegetal) oferecido pelo Almoxarifado Central, pois não supre a demanda do setor. Os preços orçados pela pretensa contratada estão de acordo com o valor de mercado praticado, conforme pesquisa anexada ao processo. Informo também que a requisição de compra se refere a aquisição de produtos para o 1° quadrimestre do ano de 2024.</t>
  </si>
  <si>
    <t>0057532-87.2023.8.24.0710; 0025461-95.2024.8.24.071</t>
  </si>
  <si>
    <t>Aquisição de refil de mop abrasivo (sem cabo)</t>
  </si>
  <si>
    <t>Necessidade de compra dos refis para utilização na limpeza de pisos e outras superfícies do Fórum de Videira.</t>
  </si>
  <si>
    <t>0057676-61.2023.8.24.0710</t>
  </si>
  <si>
    <t>Aquisição de removedor de sujeira (Removex) 2 Litros</t>
  </si>
  <si>
    <t>O material solicitado tem a necessidade de ser adquirido para facilitar a limpeza do ambiente interno do Fórum, (piso, antiderrapante e de cor clara, necessitando de
produtos mais potentes para efetivar a limpeza adequada) ITEM 1 - Como o piso é claro e antiderrapante, esse produto se faz necessário para facilitar a limpeza e
eliminar com maior efetividade o acúmulo de sujeira do fórum.</t>
  </si>
  <si>
    <t>0057594-30.2023.8.24.0710; 0020989-51.2024.8.24.0710; 0071422-59.2024.8.24.0710</t>
  </si>
  <si>
    <t>Serviço de hospedagem em quarto single</t>
  </si>
  <si>
    <t>Hospedagem para 17 (dezessete) participantes da Sessão do Tribunal de Júri, sendo 7 Jurados, 2 Oficias de Justiça e 8 Testemunhas, em quarto individual (single), autos
5003405-36.2021.8.24.0015; início às 9h do dia 24/01/2024; 25/01/2024; 26/01/2024 e 27/01/2024 (sendo previsto três a quatro dias de sessão de júri). A entrada no hotel
está prevista para ocorrer entre 21:00hrs e 23h59min do dia 24/01/2024 e saída entre 07h30min à 8h do dia 27/01/2024. Previstos na Resolução GP n. 27/2014, Art. 4º
em razão da dimesão do júri (3 réus presos e 8 testemunhas para oitiva, mais 6 advogados) o mesmo se estenderá até o dia 27/01/2024, o que justifica a necessidade de hospedagem. Informo que tentei negociar os preços de quartos, mas não houve acordo. Informo também temos dois hotéis na cidade que não querem participar em fornecer orçamentos, um Hotel que os sócios tem uma irmã e tia que é Juíza em Florianópolis, bem com uma irmã e tia que é servidora na comarca de Garopaba. "A RC está de acordo com a Resolução 27/2014-GP"</t>
  </si>
  <si>
    <t>0058703-79.2023.8.24.0710; "0027547-39.2024.8.24.0710	"</t>
  </si>
  <si>
    <t>LOCAÇÃO DE VEÍCULO PARA TRANSPORTE DOS PARTICIPANTES DA SESSEÃO DO TRIBUNAL DO JÚRI</t>
  </si>
  <si>
    <t>O transporte destina-se ao deslocamento de ida e volta do fórum de Caçadoor ao restaurante Check-in, em dias de júri popular para almoço dos jurados.
Previsão das sessões, todas com início ás 08:00:
DIA 16/01/2024: AUTOS 5009208-43.2020.8.24.0012
DIA 31/01/2024: AUTOS 0000004-41.2021.8.24.0088
Em cada sessão, estima-se cerca de 30 participantes, sendo eles: 1 juiz, 1 advogado, 1 promotor, 1 escrivão, 1 chefe de cartório, 2 oficiais de justiça, 2 assessores, 1
TSI, 1 chefe de secretaria, 7 jurados, 6 policiais militares, 5 agentes do DEAP, 1 réu.
O transporte é necessário para possibilitar a ida dos participantes ao restaurante que fornecerá o almoço e depois trazê-los novamente ao fórum, garantido-se a
permanencia dos sete jurados com os oficiais de justiça, assegurando-se dessa forma a necessidade incomunicabilidade dos jurados curante a suspensão de sessão.
A RC está de acordo com a Resolução GP. n. 27/2014 e segue anexo o Alvará da empresa para transporte de passageiros.</t>
  </si>
  <si>
    <t>0060081-70.2023.8.24.0710; 0004677-97.2024.8.24.0710; 0032918-81.2024.8.24.0710; 0068237-13.2024.8.24.0710; 0102139-54.2024.8.24.0710; 0117898-58.2024.8.24.0710; 0096390-22.2025.8.24.0710</t>
  </si>
  <si>
    <t>Serviço de levantamento planialtimétrico topográfico cadastral do imóvel objeto da Matrícula 4380 do Registro de Imóveis de Santa Cecília - SC
Material formatado com as informações necessárias à eventual retificação futura da Matrícula 4380 do Registro de Imóveis de Santa Cecília - SC</t>
  </si>
  <si>
    <t>Diante da necessidade de obter documentação técnica de levantamento planialtimétrico topográfico do lote onde está localizado o prédio que abriga o Fórum da Comarca
de Santa Cecília, assim como para se obter conhecimento geral do terreno: relevo, limites, confrontantes, área, localização, amarração e posicionamento; informações
sobre o terreno destinadas a estudos preliminares de projetos, anteprojetos, projetos básicos e a projetos executivos, bem como eventual retificação de matrícula caso necessário</t>
  </si>
  <si>
    <t>0055077-52.2023.8.24.0710</t>
  </si>
  <si>
    <t>01/01/20214</t>
  </si>
  <si>
    <t>Aquisição de Par de Placas Mercosul</t>
  </si>
  <si>
    <t>PARA A EFETIVA SEGURANÇA DAS AUTORIDADES E COMUNIDADE EM GERAL QUE PARTICIPAM DAS ATIVIDADES DESENVOLVIDAS PELO PODER
JUDICIÁRIO CATARINENSE É NECESSÁRIO A AQUISIÇÃO DE PLACAS DE SEGURANÇA PARA SEREM UTILIZADAS NAS VIATURAS DA CASA MILITAR E DO
NIS, DESTINADAS AO SERVIÇO DE POLÍCIA MAIS ESPECÍFICO E ESPECIALIZADO.</t>
  </si>
  <si>
    <t>0001454-39.2024.8.24.0710; 0020722-79.2024.8.24.0710; 0026779-16.2024.8.24.0710; 0030185-45.2024.8.24.0710; 0074497-09.2024.8.24.0710</t>
  </si>
  <si>
    <t>Presidência</t>
  </si>
  <si>
    <t>Assinatura Claro Net TV - Empresas (Plus HD) Principal
Serviços técnicos (taxas de serviços técnicos serão cobradas somente se os serviços forem efetivamente utilizados)</t>
  </si>
  <si>
    <t>Trata-se de contratação de serviço de TV a cabo com transmissão de canais de notícias locais e nacionais para o Gabinete do Presidente do Tribunal de Justiça de Santa
Catarina. O seviço não se enquadra como bem de luxo e não há resolução vigente com essa previsão, e nesse sentido, destaca-se o disposto no art. 5º, §3º, IV da Res.
GP n. 29/2021:
Art. 5º As contratações diretas de pequeno valor serão realizadas preferencialmente por meio da dispensa eletrônica. [...]
§ 3º Será utilizado o formulário de requisição de compras, com a contratação da proposta mais vantajosa consignada, quando: [...]
IV - caracterizado evidente prejuízo no uso da dispensa eletrônica. Foi realizada cotação de preços no Banco de Preço, o qual verificou-se que a proposta da empresa CLARO é a mais vantajosa e menos onerosa.
Ressalta-se que além da pesquisa realizada no Banco de Preços foi consultada a empresa Vivo a qual informou, através do contato telefônico, que o serviço de TV por
assinatura apenas é possível com a contratação de telefonia, não obtivemos êxito na resposta do e-mail encaminhado solicitando orçamento.</t>
  </si>
  <si>
    <t>0000932-12.2024.8.24.0710</t>
  </si>
  <si>
    <t>Aquisição de Campainha / Sineta de mesa</t>
  </si>
  <si>
    <t>Necessidade de compra de campainhas de mesa para uso no atendimento do Juizado Especial da Comarca de Videira. As campainhas serão colocadas na entrada do
atendimento para que o usuário toque para chamar o atendente.</t>
  </si>
  <si>
    <t>0002239-98.2024.8.24.0710</t>
  </si>
  <si>
    <t>Aquisição de Filtros para purificadores de água da marca Colormaq</t>
  </si>
  <si>
    <t>No Fórum da Comarca de São Lourenço do Oeste há dois purificadores de água da marca Colormaq (equipamentos sob tombos nº 451599 e 435231), os quais
necessitam de substituição dos filtros quando purificam a quantidade de 4.000 litros de água. A quantidade solicitada de 04 (quatro) filtros deve ser suficiente para todo o ano de 2024.</t>
  </si>
  <si>
    <t>0002240-83.2024.8.24.0710</t>
  </si>
  <si>
    <t>Serviço de transporte de passageiros</t>
  </si>
  <si>
    <t>O serviço é destinado ao transporte de jurados e oficiais de justiça para almoço/jantar, convocados para Sessão do Tribunal do Júri, Processo 0002521-48.2017.8.24.0075,
júri dia 06/02/2024, às 8h30min. Informo que devido a dificuldade em conseguir orçamento, foi alinhado a condição de ser cobrado 50% do valor da viagem se cancelada com menos de 03 (três) dias. A RC está de acordo com a Resolução GP n. 27/2014. Informo, ainda, que não foi possível encaminhar esta RC com antecedência de 30 (trinta) dias pois esta Secretaria do Foro foi oficiada sobre a Sessão de Júri pela 1ª Vara Criminal apenas em 18/12/2023 (a dois dias do Recesso Forense), tendo que ainda buscar orçamentos e aí então ser possível o encaminhamento desta RC.</t>
  </si>
  <si>
    <t>0002521-39.2024.8.24.0710; 0008990-04.2024.8.24.0710; 0008910-40.2024.8.24.0710</t>
  </si>
  <si>
    <t>Serviço de hospedagem para jurados e oficiais de justiça</t>
  </si>
  <si>
    <t>Trata-se de contratação de hospedagem para participantes da Sessão do Tribunal do Júri designada para o dia 18.01.2024, com início as 09:00 horas, autos n. 5023981-97.2021.8.24.0064/SC. Serão 07 (sete) acomodações destinadas aos 07 (sete) jurados e 01 (uma) acomodação para um 01 (um) Oficial de Justiça designado. Tendo em vista que a Sessão do Júri poderá alcançar o segundo dia de julgamento, o MM. Juiz Presidente do Tribunal do Júri, Dr. Fábio Nilo Bagattoli, requereu, via ofício,que a hospedagem seja em local próximo a fim de facilitar a logística, conforme segue “ (…) os jurados deverão ser hospedados preferencialmente próximo ao Fórum de São José, a fim de evitar longos deslocamentos e facilitar demais atos logísticos, prezando-se sempre pela segurança das pessoas envolvidas. Sugere-se, para tanto, o Íbis
Hotel, localizado em frente a este foro”. A RC está de acordo com a Resolução GP n. 27/2014.</t>
  </si>
  <si>
    <t>0003128-52.2024.8.24.0710</t>
  </si>
  <si>
    <t>Aquisição de Esfregão de aço; Inseticida para insetos diversos, aerosol com 300ml; pasta para limpeza a seco, frasco com 500 gramas; vassourinha de mão.</t>
  </si>
  <si>
    <t>200 esfregão; 240 inseticida; 500 pasta para limpeza a seco e 300 vassourinha</t>
  </si>
  <si>
    <t>0002557-81.2024.8.24.0710; 0024001-73.2024.8.24.0710</t>
  </si>
  <si>
    <t>0003071-34.2024.8.24.0710 (1º quadrimestre)</t>
  </si>
  <si>
    <t>Aquisição de Torneira Lumen 5500 HYDRA-22</t>
  </si>
  <si>
    <t>Tal compra se fez necessária tendo em vista que a torneira antiga apresentou defeitos.</t>
  </si>
  <si>
    <t>0003022-90.2024.8.24.0710</t>
  </si>
  <si>
    <t>Aquisição de DETERGENTE FLOOR CARE RM-755 - 5 LTS; DISCO PAD VERDE 510MM e DISCO PAD BRANCO 510MM</t>
  </si>
  <si>
    <t>A presente Requisição de Compra tem por objetivo a aquisição de detergente específico e novos discos para substituição, a serem utilizados nas novas máquinas
limpadora de pisos, a fim de facilitar o serviço de limpeza, os quais não estão disponíveis no Almoxarifado Central.
Os preços orçados pela pretensa contratada estão de acordo com o valor de mercado praticado, conforme pesquisa anexada ao processo. As
altas quantidades dos produtos se devem ao fato da compra de uma nova máquina limpadora de piso que já foi solicitada pelo SEI (0002308-33.2024) e que terá a
finalidade de ser uma máquina volante, auxiliando as demais unidades administrativas do TJ-SC.</t>
  </si>
  <si>
    <t>15 detergene; 20 disco pad verde e 10 disco pad branco</t>
  </si>
  <si>
    <t>0002628-83.2024.8.24.0710</t>
  </si>
  <si>
    <t>Locação de veículo para transporte dos participantes da sessão do tribunal do júri</t>
  </si>
  <si>
    <t>Júri no dia 26/06/2024, processo número 0000896-86.2016.8.24.0083, início da sessão às 09:00 horas. Serão transportados jurados, oficiais de justiça e testemunhas (se necessário), aproximadamente 11 pessoas. O transporte se refere ao percurso: fórum/restaurante/fórum. A RC está de acordo com a Resolução GP n. 27/2014. Está sendo enviado apenas dois orçamentos pois terceira empresa não tem interesse em apresentar orçamento.</t>
  </si>
  <si>
    <t>0030278-08.2024.8.24.0710; 0032688-39.2024.8.24.0710; 0066987-42.2024.8.24.0710; 0073275-06.2024.8.24.0710</t>
  </si>
  <si>
    <t>Serviço de transporte de mudança de magistrados - Joinville/Florianópolis; - São Bento do Sul/Blumenau; - Mafra/Camboriú</t>
  </si>
  <si>
    <t>Contratação emergencial de serviço de transporte de mudança de magistrados, em razão de a atual empresa contratada, BSB Transporte Rodoviário e Logística Ltda ME,
Contrato 13/2023 não atender às condições contratuais para a realização dos serviços de mudança, razão pela qual está sendo realizada a rescisão contratual por meio do
processo n. 0003162-27.2024.8.24.0710.
Foram consultadas as empresas Granero e Transbesc, sendo que somente a última apresentou orçamento com os seguintes valores (o valor do m³ do orçamento
apresentado pela empresa foi calculado por este Tribunal a fim de ser comparado aos valores do Contrato 13/2023 e do orçamento de órgão público):
ITEM 1- Yhon Tostes- trajeto 182km: Joinville/Florianópolis. Valor segurado: R$ 72.400,00. M³: 32,20m³. Valor do serviço: R$ 724,00 (seguro) + R$ 6.401,00 (transporte) =
R$ 7.125, 00. Valor do m³: R$ 198,79.
ITEM 2- Liliane Midori Yshiba Michels- trajeto 128km: São Bento do Sul/Blumenau. Valor segurado: R$ 233.550,00. M³: 80,86m³. Valor do serviço: R$ 2.335,50 (seguro) +
R$ 16.004,50 (transporte) = R$ 18.340, 00. Valor do m³: R$ 197,93.
ITEM 3- Rafael Salvan Fernandes- trajeto 229km: Mafra/Camboriú. Valor segurado: R$ 178.500,00. M³: 129,72m³. Valor do serviço: R$ 1.785,00 (seguro) + R$ 25.995,00 (transporte) = R$ 27.780,00. Valor do m³: R$ 200,39. Contrato 13/2023- De 101 a 500km: R$ 204,26/ m³ Órgão Público- Ministério da Defesa- Contrato 12/2023- De 101 a 200km: R$ 234,00/ m³ e De 201 a 400km: R$ 295,00/ m³</t>
  </si>
  <si>
    <t>0003666-33.2024.8.24.0710</t>
  </si>
  <si>
    <t>"Certificado Digital de pessoa física, tipo A3, cadeia AC-Jus, para uso de servidores e magistrados, para uso
em token, com validade de 3 anos, (mas sem fornecimento de token)"</t>
  </si>
  <si>
    <t>O certificado digital é um documento eletrônico que identifica pessoas, microcomputadores e empresas no mundo digital, atestando sua identidade e permitindo acessar
serviços on-line com:
a) garantia de autenticidade - comprova a autoria de um documento, o acesso legítimo a um sistema, entre outros benefícios;
b) integridade - garante que as informações não foram alteradas sem a devida autorização; e
c) não repúdio - impede que o autor do documento ou da autenticação do sistema conteste a sua validade negando sua autoria.
A certificação digital deste PJSC é objeto do Contrato 8/2023, cuja vigência termina em 05/02/2024, e não será prorrogada, por vontade da contratada, manifesta no SEI
0047800-82.2023.8.24.0710, razão da urgência da presente requisição de compra, considerando que não há tempo hábil para a conclusão de novo certame e que o
serviço não pode ser interrompido.</t>
  </si>
  <si>
    <t>0004169-54.2024.8.24.0710</t>
  </si>
  <si>
    <t>"Serviço de assinatura anual de banco de imagens para elaboração de projetos gráficos (fotos e vetores) com
120 downloads por ano"</t>
  </si>
  <si>
    <t>A Assessoria de Artes Visuais é responsávelpor executar os projetos gráficos digitais do Poder Judiciário do stado de SC e supervisionar a execução dos projetos
impressos. Para isso, torna-se indispensável a assessoria ter acesso a banco de imagens com fotografias e vetores de alta resolução e com direito de uso dos mesmos.</t>
  </si>
  <si>
    <t>0002990-85.2024.8.24.0710</t>
  </si>
  <si>
    <t>0003130-22.2024.8.24.0710</t>
  </si>
  <si>
    <t>Aquisição de Apontador de lápis em metal, pacote contendo 2 unidades; marca texto com ponta chanfrada, pacote contendo 3 unidades, sendo 2 amarelas e 1 verde; papelão com elástico, medidas aproximadas de 24 x 35cm, gramatura min de 250 gr/m²,
cores diversas"</t>
  </si>
  <si>
    <t>150 apontador; 700 marca texto e 500 pasta de papelão com elastico.</t>
  </si>
  <si>
    <t>0003423-89.2024.8.24.0710; 0036378-76.2024.8.24.0710 (marca texto)</t>
  </si>
  <si>
    <t>Serviço de transporte de mudança de magistrados</t>
  </si>
  <si>
    <t>Contratação emergencial de serviço de transporte de mudança de magistrados, em razão de a atual empresa contratada, BSB Transporte Rodoviário e Logística Ltda ME, Contrato 13/2023 não atender às condições contratuais para a realização dos serviços de mudança, razão pela qual está sendo realizada a rescisão contratual por meio do processo n. 0003162-27.2024.8.24.0710.
Em razão da urgência, foi consultada a empresa Mudanças Gobbi, que apresentou orçamento com os seguintes valores (o valor do m³ do orçamento apresentado pela empresa foi calculado por este Tribunal a fim de ser comparado aos valores do Contrato 13/2023 e do orçamento de órgão público): ITEM 1- Iolanda Volkmann- trajeto 99,7km: Florianópolis/ Brusque. Valor segurado: R$ 50.000,00. M³: 36,92m³. Valor do serviço: R$ 500,00 (seguro) + R$ 5.680,24 (transporte) = R$ 6.180,24. Valor do m³: R$ 153,85. Contrato 13/2023- Até 100km: R$ 155,93 Órgão Público- Ministério da Defesa- Contrato 12/2023- De 51 a 100km: R$ 150,00</t>
  </si>
  <si>
    <t>0004858-98.2024.8.24.0710; 0012624-08.2024.8.24.0710</t>
  </si>
  <si>
    <t>Contratação da ABNT para realização do curso Acessibilidade a Edificações, Mobiliário, Espaços e Equipamentos Urbanos - Interpretação da ABNT NBR 9050:2020 - de 19/02 a 06/03/2024
Contratação da ABNT para realização do curso Acessibilidade para Comunicação e Sinalização Visual, Tátil e Sonora, conforme as Normas da ABNT - de 08 a 24/04/2024</t>
  </si>
  <si>
    <t>A justificativa pormenorizada encontra-se no Projeto Básico para Contratação AJU 03/2024. Diante da possibilidade de duplo enquadramento, conforme Resolução GP
29/2021, encaminha-se por requisição de compra.
Os cursos foram encaminhados pela Juíza Auxiliar da Presidência (doc. 7655244 e doc. 7655277) e autorizados pelo Diretor Executivo da Academia Judicial (doc.
7828986 e doc.7829203) dos processos n. 0050749-79.2023.8.24.0710 e 0050760-11.2023.8.24.0710 (relacionados).</t>
  </si>
  <si>
    <t>0004697-88.2024.8.24.0710</t>
  </si>
  <si>
    <t>Aquisição de Capacho de borracha grafite</t>
  </si>
  <si>
    <t>Haja vista que, atualmente, o PJSC não dispõe de contrato para aquisição de tapetes, confecciona-se está RC para compra de capacho, sem personalização, liso, na cor
grafite, com medidas de 1,60m x 1,20m para o Fórum Central da Comarca de Joinville.</t>
  </si>
  <si>
    <t>0002998-62.2024.8.24.0710</t>
  </si>
  <si>
    <t>Serviço de Hospedagem em Hotel</t>
  </si>
  <si>
    <t>Diárias de hospedagem sem estacionamento para sete Jurados e dois Oficiais de Justiça para Sessão do Tribunal do Júri no dia 07/03/2024, referente processo Nº
5003451-79.2022.8.24.0018/SC.</t>
  </si>
  <si>
    <t>0003334-66.2024.8.24.0710; 0070494-11.2024.8.24.0710</t>
  </si>
  <si>
    <t>Serviço de Hospedagem em Hotel - quarto individual e quarto duplo</t>
  </si>
  <si>
    <t>A RC está de acordo com a resolução GP n.27/2014. Data da sessão: 15 e 16/02/2024. Número do processo judicial:5000828-92.2021.8.24.0045. Horário de início da
sessão: 9:00 horas. 7 jurados, 2 oficiais de justiça e 2 agentes de segurança, devendo haver um quarto separado para os agentes de segurança, para os oficiais de
justiça para cada um dos jurados. Haja vista a imperiosa necessidade de escolta e segurança dos jurados 24 horas; a pequena distância entre o Fórum – 750 metros-; a
possibilidade de acomodar todos em um mesmo andar; para evitar a incomunicabilidade; bem como o menor custo-benefício entre seus pares, pretende-se contratar
com o Hotel Firenze, que reuni todas as condições necessárias para o bom préstimo do serviço.</t>
  </si>
  <si>
    <t>0005722-39.2024.8.24.0710; 0108638-54.2024.8.24.0710</t>
  </si>
  <si>
    <t>Conserto de lavadora - Gaxeta; Válvula; Reparo bypass; Oléo e Mão de Obra.</t>
  </si>
  <si>
    <t>Conserto da máquina de lavar calçadas de alta pressão, marca STIHL, modelo RE 143, patrimônio 461031. A máquina necessita de reparos em razão de haver
vazamento de água, reduzindo significativamente a performance do equipamento. Ainda, justifico que não foi possível apresentar 3 (três) fontes de preços, haja vista que na cidade de Herval d´Oeste e nas cidades contíguas há somente 2 (duas) empresas que trabalham com assistência técnica para equipamentos da marca STIHL. Saliento que a segunda colocada não vende as peças avulsas, somente jogos e ainda sob encomenda, motivo pelo qual a descrição e a quantidade diferem em relação à proposta da pretensa contratada.</t>
  </si>
  <si>
    <t>1 Gaxeta; 3 válvula; 1 reparo baypass e 1 mão de obra.</t>
  </si>
  <si>
    <t>0003152-80.2024.8.24.0710</t>
  </si>
  <si>
    <t>Materiais para Escritório - Rodizio de PVC</t>
  </si>
  <si>
    <t>Necessária a aquisição de rodizio de PVC para os móveis do Salão do Júri , facilitando o transporte de móveis nos dias de júri e para evitar que seja danificado o piso
laminado. Móveis: MESA P/RÉU Nº 464285 e TRIBUNA Nº 464284 .Importante mencionar que a Comarca buscou fornecedores locais e da região entre eles: Crestani
Ferramentas (49)8860-5986 , Marciano (49)99125-1380 , Unidas Center (49)9133-1100 e não houve retorno dos fornecedores</t>
  </si>
  <si>
    <t>0056769-86.2023.8.24.0710</t>
  </si>
  <si>
    <t>Itens para instalação de TV - EXTENSOR HDMI VIA RJ45 60MTS COM FONTE</t>
  </si>
  <si>
    <t>Os cabos serão para fazer a nova instalação da televisão da sala de audiencias, onde a televisão se encontra no tripé, e a juiza solicitou que fosse colocado a televisão
na parede, para melhor vizualização.</t>
  </si>
  <si>
    <t>0005213-11.2024.8.24.0710</t>
  </si>
  <si>
    <t>Materiais para Escritório - Porta lápis em acrílico fumê, 9cm de altura e 5,5cm de base, com embalagem individual; Prendedor de papel (com mola) em metal galvanizado, com 75mm e Tesoura em aço inox com cabo plástico e comprimento total de 21cm</t>
  </si>
  <si>
    <t>300 Porta láps; 148 prendedor de papel e 380 tesouras</t>
  </si>
  <si>
    <t>0006076-64.2024.8.24.0710; 0118937-90.2024.8.24.0710</t>
  </si>
  <si>
    <t>CAPACHO LISO – COR: GRAFITE – MEDIDAS: 200CM X 100CM
CAPACHO LISO – COR: GRAFITE – MEDIDAS: 80CM X 60CM</t>
  </si>
  <si>
    <t>O CAPACHO DISPONÍVEL ESTÁ DETERIORADO E RASGADO</t>
  </si>
  <si>
    <t>0004193-82.2024.8.24.0710</t>
  </si>
  <si>
    <t>POTE QUADRADO 1,3LT PLASVALE REF.402
POTE REDONDO 3 LITROS PLASVALE REF.303</t>
  </si>
  <si>
    <t>A presente Requisição de Compra tem por objetivo a aquisição de novos potes de plástico, os quais não estão disponíveis no Almoxarifado Central e são destinados
para a reserva de materiais de copa. A compra refere-se ao abastecimento de material para o ano de 2024 e a urgência se faz necessária pois os itens necessitam de substituição no estoque, dificultando a
correta execução do serviço.
Os preços orçados pela pretensa contratada estão de acordo com o valor de mercado praticado, conforme pesquisa anexada ao processo.</t>
  </si>
  <si>
    <t>0005315-33.2024.8.24.0710</t>
  </si>
  <si>
    <t>Aquisição de LIMPA PISO LIMPAX ANTIDERRAPANTE</t>
  </si>
  <si>
    <t>PRODUTO DE LIMPEZA DESTINADO PARA LIMPEZA INTERNA DOS CORREDORES DA COMARCA DE CAÇADOR</t>
  </si>
  <si>
    <t>0004635-48.2024.8.24.0710</t>
  </si>
  <si>
    <t>Aquisição de Escova de mão do tipo (Vassourinha) e sabão em barras, pacote com 5 barras de 200 gramas cada</t>
  </si>
  <si>
    <t>Aquisição para distribuição a todas Unidades do PJSC para utilização nas atividades de limpeza em geral.</t>
  </si>
  <si>
    <t>500 escova de mão (vassourinha) 330 sabão em barras, pacote c/05 unid.</t>
  </si>
  <si>
    <t>0005241-76.2024.8.24.0710; 0024604-49.2024.8.24.0710 0034381-58.2024.8.24.0710 (sabão em barra)</t>
  </si>
  <si>
    <t>Aquisição de Capacho Liso Borda Rebaixada GOLDEN 175cm X 120cm</t>
  </si>
  <si>
    <t>A compra justifica-se em razão da necessidade de novos capachos para o trânsito do público no prédio do Fórum. Serão postos em frente das duas portas de entrada e na
frente da porta do salão do júri, internamente</t>
  </si>
  <si>
    <t>0005278-06.2024.8.24.0710</t>
  </si>
  <si>
    <t>"Serviço de Mão de obra para conserto da TV 37 pol., marca LG, patrímônio 334592 (incluindo reparo da placa da fonte
e 2 capacitores)"</t>
  </si>
  <si>
    <t>A Comarca de Armazém realizará uma Sessão do Tribunal do júri no dia 07/02/2024. Aos testarmos os equipamentos do salão do Tribunal do Júri da
Comarca, constatamos que a Televisão ali instalada não ligava mais. Efetuamos contato com a DIE que nos informou não haver outro aparelho disponível
para substituição, sugerindo o conserto por Requisição de compras. O valor proposto pela pretensa contratada reflete os preços de mercado, pois ficou
abaixo dos demais fornecedores. Além disso, a empresa é conceituada na região de Criciúma pela qualidade na prestação de serviços de assistência técnica em
diversas marcas de televisão</t>
  </si>
  <si>
    <t>0005337-91.2024.8.24.0710</t>
  </si>
  <si>
    <t>0005748-37.2024.8.24.0710</t>
  </si>
  <si>
    <t>Papel Chamequinho A4, 210X297 - 180g/m², na cor branca</t>
  </si>
  <si>
    <t>Trata-se de requisição de compras de 50 pacotes de 50 folhas de Papel Sulfite A4 (Papel Chamequinho), na cor branca de 180g/m². A demanda é para atender o Gabinete da Presidência e Assessoria de Cerimonial. O material servirá para impressão de atas, termos e outros documentos pertinentes ao Gabinete da Presidência e da
Assessoria de Cerimonial. Informo que em razão do Tribunal de Justiça de Santa Catarina não possuir mais a gráfica, o almoxarifado não dispõe mais esse tipo de folha que tem uma gramatura diferenciada da folha comum fornecida pelo almoxarifado. O material não se enquadra nas vedações previstas pela Lei Estadual nº 6.677/1985 e não se enquadra em bem de luxo. Destaco, por fim informo que não há resolução vigente com essa previsão e nesse sentido, destaca-se o disposto no art. 5º, §3º, IV da Res. GP n. 29/2021: Art. 5º As contratações diretas de pequeno valor serão realizadas preferencialmente por meio da dispensa eletrônica.[...] § 3º Será utilizado o formulário de requisição de compras, com a contratação da proposta mais vantajosa consignada, quando:
[...]IV - caracterizado evidente prejuízo no uso da dispensa eletrônica. nformo ainda que foi realizado orçamentos com várias empresas, o qual verificou-se que a proposta da empresa Aquinpel é mais vantajosa e menos onerosa.</t>
  </si>
  <si>
    <t>0007554-10.2024.8.24.0710</t>
  </si>
  <si>
    <t>Refeições/ Lanches: 367</t>
  </si>
  <si>
    <t>0008288-58.2024.8.24.0710</t>
  </si>
  <si>
    <t>Aquisição de Pano para limpeza cor branca, do tipo saca alvejada, medidas 50x70cm. Peno min de 160 gramas</t>
  </si>
  <si>
    <t>Aquisição para distribuição a todas Unidades do PJSC, para utilização nas atividades de limpeza das edificações do PJSC, considerando que houve grande volume de solicitações do produto nas
primeiras semanas, o estoque findará até quarta-feira, de modo que para evitar contratempos nas unidades do PJSC, sugerimos a dispensa da cotação eletrônica.</t>
  </si>
  <si>
    <t>0006624-89.2024.8.24.0710; 0021898-93.2024.8.24.0710; 0024001-73.2024.8.24.0710; 0074064-05.2024.8.24.0710</t>
  </si>
  <si>
    <t>Aquisição de Tampa para caixa d'água de vidro com
capacidade de 10.000 litros, redonda, com diâmetro de 2,54m, compatível com a caixa d'água da marca
BakofTEC.</t>
  </si>
  <si>
    <t>Após forte temporal no dia 11/01/2024, duas tampas de caixas d'água voaram, sendo que uma quebrou. Por se tratar de material que possui vidro em sua composição, a
empresa da manutenção predial aconselhou o descarte imediato do material e informou que providenciaria a nova tampa. Dias depois, quando apresentou o
levantamento dos materiais para reparar os prejuízos causados pelo temporal, não informou a tampa. Ao questionar, a Secretaria descobriu que a aquisição deveria ser
através de requisição de compras, visto que o contrato de manutenção predial não prevê esse item. Considerando que a tampa é necessária para evitar a contaminação
da água, além da proliferação do mosquito da dengue, faz-se urgente adquirir o material e tampar a caixa (tampada de forma provisória, pelo zelador, com uma lona e
auxílio de borrachas).</t>
  </si>
  <si>
    <t>0008037-40.2024.8.24.0710</t>
  </si>
  <si>
    <t>Refeições/ Lanches: 451</t>
  </si>
  <si>
    <t>0009322-68.2024.8.24.0710; 0009319-16.2024.8.24.0710; 0010578-46.2024.8.24.0710; 0012101-93.2024.8.24.0710; 0012103-63.2024.8.24.0710; 0013554-26.2024.8.24.0710; 0013557-78.2024.8.24.0710; 0013556-93.2024.8.24.0710; 0013555-11.2024.8.24.0710.; 0018318-55.2024.8.24.0710; 0037364-30.2024.8.24.0710; 0092637-91.2024.8.24.0710; 0107602-74.2024.8.24.0710; 0110573-32.2024.8.24.0710; 0115576-65.2024.8.24.0710; 0117682-97.2024.8.24.0710; 0123825-05.2024.8.24.0710</t>
  </si>
  <si>
    <t>Aquisição de CABO SINAL BLINDADO 2 X 1,50MM - ALARME D E INCENDIO</t>
  </si>
  <si>
    <t>CONFORME ORIENTAÇÃO DO SEI 0003387-47.2024.8.24.0710, AQUISIÇÃO DE CABO DE COMUNICAÇÃO PARA CHILLER, O SISTEMA DE CLIMATIZAÇÃO DO
FÓRUM DE GASPAR ESTÁ COM DEFEITO NA COMUNICAÇÃO COM A UC400 CONTROLADORA DA AUTOMAÇÃO GERANDO ALARME. PARA REPARO É
NECESSARIO A TROCA DO CABO QUE LIGA O CHILLER A AUTOMAÇÃO</t>
  </si>
  <si>
    <t>0006931-43.2024.8.24.0710</t>
  </si>
  <si>
    <t>Despesa referente a 9 diárias para a realização da Sessão do Tribunal do Júri, com início às 8:30h, a ser realizada em 22/02/2024 e com término previsto para o dia
seguinte. Autos nº 0900114-86.2019.8.24.0103. As diárias são para 07 jurados e 02 oficiais de justiça. A RC está de acordo com a Resolução GP n. 27/2014.</t>
  </si>
  <si>
    <t>0009026-46.2024.8.24.0710</t>
  </si>
  <si>
    <t>Serviço de Confecção e instalação de quadro institucional, com a plotagem de foto retrato</t>
  </si>
  <si>
    <t>A pedido da Corregedoria-Geral de Justiça, a presente requisição de compras tem por objetivo adquirir quadro, com a plotagem de foto retrato de autoridade, a fim de
incluir no rol de retratos da galeria institucional daquele órgão. Ressalta-se que os preços orçados estão de acordo com o valor de mercado praticado, bem como a
brevidade que o caso requer.</t>
  </si>
  <si>
    <t>0009896-91.2024.8.24.0710</t>
  </si>
  <si>
    <t>aquisição de barbante algodão 250 gramas
;caneta marcadora para quadro branco
aquisição de post it e aplicador para fita adesiva</t>
  </si>
  <si>
    <t>Itens 1, 2 e 3 para distribuição às Unidades do PJSC para realização de atividades de escritório. Item 4 para utilização nas atividades de fechamento de caixas.</t>
  </si>
  <si>
    <t>50 Barbantes; 100 caneta maracadora quadro branco; 500 post it e 12 aplicador de fita adesiva</t>
  </si>
  <si>
    <t>0008463-52.2024.8.24.0710</t>
  </si>
  <si>
    <t>Aquisição de Bombonas vazias de água mineral 20L</t>
  </si>
  <si>
    <t>A presente Requisição de Compra objetiva adquirir os vasilhames que foram danificados e/ou extraviados pelas unidades integrantes do Grupo 1, durante o período de vigência da
Ata de Registro de Preços 2125, Pregão 138/2022.</t>
  </si>
  <si>
    <t>0005473-88.2024.8.24.0710</t>
  </si>
  <si>
    <t>Aquisição de Colher de inox para cafezinho, caixa com 12 unidades
Escova para lavar garrafa térmica
Pá metálica para lixo, com cabo longo</t>
  </si>
  <si>
    <t>Aquisição para distribuição a todas Unidades do PJSC, para utilização nas atividades de copa e limpeza das edificações do PJSC. Em relação à pesquisa do item 1 (colher para cafezinho), duas delas
não são na unidade adquirida (dúzia), mas sim em 6 e 8 unidades, de modo que o valor unitário delas resultaria em R$ 4,36 e R$ 3,36, ou seja, superiores ao valor unitário do orçamento se a aquisição
fosse em peças (R$ 2,58). Observa-se ainda que o item bule do orçamento da empresa Limpel deve ser desconsiderado, uma vez que sua aquisição ocorrerá através de outra empresa que ofertou
valor mais vantajoso.</t>
  </si>
  <si>
    <t>90 colher cafezinho, 300 escova lavar garrafa termica e 80 pá para lixo.</t>
  </si>
  <si>
    <t>0008779-65.2024.8.24.0710</t>
  </si>
  <si>
    <t>Aquisição de Óleo Essencial de Citronela, 500 ml</t>
  </si>
  <si>
    <t>Há vários agentes físicos e químicos que degradam os acervos bibliográficos. A luz, a poeira, a iluminação, a temperatura, a umidade, a própria tinta utilizada na impressão das obras. No entanto, são agentes biológicos que estão entre os principais causadores de destruição do material impresso. Destes, fungos (mofo ou bolor) e insetos (piolho de livros, cupins, traças baratas, etc.) constam como os mais comuns organismos encontrados em bibliotecas. Haja vista a dificuldade de higienização de acervos volumosos e em razão do acesso livre dos usuários ao material bibliográfico, decorre a necessidade de se optar por elementos que não sejam tóxicos ou agressivos às obras, tampouco às pessoas.
Já há algum tempo, na Biblioteca Desembargador Marcílio Medeiros são utilizados compostos orgânicos na conservação preventiva de seu acervo.
O procedimento se resume em utilizar pequenos sachês de ervas aromáticas untadas em óleo de citronela que são distribuídos pelas estantes. É uma solução simples, de baixo custo, ecologicamente correta e que tem trazido resultados muito positivos em repelir insetos que podem danificar as obras bibliográficas. Outrossim, utilizando o termo "óleo essencial de citronela", não foi possível obter comprovantes de preço na plataforma Banco de Preços, coforme pesquisa inserida nosautos. Assim, solicita-se a aquisição de 500 ml de Óleo essencial de Citronela</t>
  </si>
  <si>
    <t>0005458-22.2024.8.24.0710</t>
  </si>
  <si>
    <t>Serviço de confecção sob medida e instalação de letra caixa em aço inox – fonte Century Gothic, altura 5 cm, profundidade 1cm. Acabamento escovado e
Serviço de confecção sob medida e instalação de letra caixa em aço inox – fonte Century Gothic, altura 10 cm, profundidade 1cm. Acabamento escovado.</t>
  </si>
  <si>
    <t>Necessidade de aquisição de confecção sob medida e instalação de letra caixa em aço inox,para instalar no hall do andar térreo da Torre 1 do prédio-sede do TJSC, para
inauguração do espaço onde será ocupada a Biblioteca e Museu do TJSC, bem como as letras destinadas ao Ático da Torre II. Por se tratar de aquisição que contempla a
visita de medição, elaboração de leiaute, confecção do material sob medida, além da visita de entrega com instalação, solicita-se que seja afastada a contratação do serviço por meio de dispensa eletrônica. Cabe ressaltar que o Contrato n. 132/2019, que trata de aquisição de materiais de comunicação visual, não dispõe de item com a especificação do material que se pretende adquirir, objeto da presente RC.</t>
  </si>
  <si>
    <t>0009368-57.2024.8.24.0710</t>
  </si>
  <si>
    <t>Aquisição - REFIL/ALMOFADA para carimbo na cor preta - dimensão 14mm x 38mm; 18mm x 47mm; 23mm x 59mm; cor vermelha - 23mm x 59mm
cor preta - dimensão 43mm x 43mm; 40mm x 60mm; cor vermelha - dimensão 40mm x 60mm; CARIMBO automático completo (com resina personalizada* e refil na cor preta) - cartucho preto e dimensão 18mm x 47mm_x000D_"; 25mm x 25mm"; 43mm x 43mm"; 43mm x 43mm"
; 40mm x 60mm"; resina personalizada* e refil na cor vermelha) com datador - cartucho 40mm x 60mm"</t>
  </si>
  <si>
    <t>Permance a necessidade de aquisição de almofadas para carimbos a serem instaladas nos estojos de carimbos disponíveis na Seção para reaproveitamento, bem como
naqueles em uso pelas unidades. Ademais, justifica-se a necessidade de confeccção de carimbos funcionais contendo nome, matrícula e cargo para servidores e
magistrados, visando o desenvolvimento dos serviços prestados de forma efetiva, diante da imprescindibilidade de se identificar de quem é a assinatura constante nos
documentos por estes assinados. Outrossim, subsiste a demanda de distribuição de carimbos padronizados ou personalizados para as diversas unidades do PJSC
utilizarem nos documentos judiciais e administrativos.
A aquisição é destinada a atender aos pedidos de carimbos para o ano de 2024.
As entregas serão feitas conforme demanda, sendo necessários emissão de empenho estimativo.
A aquisição deverá ser realizada através de uma única empresa, conforme descrito na Carta Contrato, a fim de garantir os encaixes dos insumos de carimbos em seus
cartuchos, sem possibilidade inclusive de fornecimento de marcas distintas, evitando a incompatibilidade na estrutura final do carimbo (montagem).</t>
  </si>
  <si>
    <t>470 refil/almofadas e 620 carimbos automáticos completo</t>
  </si>
  <si>
    <t>0003775-47.2024.8.24.0710</t>
  </si>
  <si>
    <t>Serviço - CONSERTO DE MAQUINA DE LAVAR CALCADAS - MARCA: STIHL -Tombo 460786;</t>
  </si>
  <si>
    <t>A contratação possui critério de sustentabilidade, além da preferência às Microempresas e Empresas de Pequeno Porte? (Dica: privilégio às contratações locais se
enquadra como critério).Conserto da máquina de lavar calçadas - MARCA: STIHL -Tombo 460786</t>
  </si>
  <si>
    <t>0007745-55.2024.8.24.0710</t>
  </si>
  <si>
    <t>Aquisição - Ventilador parede premium 60 cm, preto.</t>
  </si>
  <si>
    <t>AQUISIÇÃO DE VENTILADORES DE PAREDE PARA EQUIPAR O PRÉDIO DO FÓRUM DA COMARCA DE CRICIÚMA E SUBSTITUIR AQUELES QUE VÃO
ESTRAGANDO DEVIDO AO GRANDE USO.</t>
  </si>
  <si>
    <t>0005701-63.2024.8.24.0710</t>
  </si>
  <si>
    <t>Aquisição - Pincel atômico vermelho, ponta com aproximadamente 7mm, recarregável, em caixa com 12 unidades; Livro ata 200 folhas, formato 202x297mm, capa preta_x000D_"; Livro ata 100 folhas, formato 202x297mm, capa preta; Prancheta em duratex, 24cm x 33cmm com prendedor de plástico ou metal</t>
  </si>
  <si>
    <t>Para distribuição às Unidades do PJSC para realização de atividades de escritório. Acerca do item 1 - pincel atomico, a pesquisa encontrou o produto comercializado com valor de caixas com 12
unidades, os quais resultam valores unitários de R$ 4,83 , R$ 5,06 e R$ 5,27, de modo que o apresentado pela pretensa contratada oferece maior vantajosidade.</t>
  </si>
  <si>
    <t>360 pincel atomico vermelho; 20 livro ata 200 fls.; 60 livro ata 100 fls.; 300 prancheta em duratex.</t>
  </si>
  <si>
    <t>0010484-98.2024.8.24.0710</t>
  </si>
  <si>
    <t>Aquisição - Baterias Cr2032 com conector dois fios para notebook</t>
  </si>
  <si>
    <t>O pedido de compra justifica-se porque, atualmente, a Seção de Gerenciamento e Manutenção de Equipamentos de TI não possui em estoque baterias para substituição
daquelas usadas em modelos variados de notebooks do parque e a questão tem sido cada vez mais recorrente.</t>
  </si>
  <si>
    <t>0009931-51.2024.8.24.0710</t>
  </si>
  <si>
    <t>Aquisição - ARRUELA DE SILICONE PARA REPARO DE CAFETEIRA</t>
  </si>
  <si>
    <t>A presente Requisição de Compra tem por objetivo a aquisição de arruelas para reparo das cafeteiras, em razão do perecimento das arruelas anteriores, a fim de evitar o
vazamento de café e aumentar a vida útil das cafeteiras. Vale ressaltar que este produto não está disponível no Almoxarifado Central. Os preços orçados pela pretensa contratada estão de acordo com o valor de mercado praticado, conforme pesquisa anexada ao processo.</t>
  </si>
  <si>
    <t>0009800-76.2024.8.24.0710</t>
  </si>
  <si>
    <t>Aquisição - TAMPA PARA VASO SANITÁRIO C/ ACENTO</t>
  </si>
  <si>
    <t>NECESSIDADE DE SUBSTITUIÇÃO DE 5 (CINCO) TAMPAS DE VASO SANITÁRIO DEVIDO AO RACHAMENTO DAS ANTIGAS, ALÉM DA SUBTITUIÇÃO DO VASO
SANITÁRIO DO BANHEIRO DO GABINETE DA NOVA JUÍZA.</t>
  </si>
  <si>
    <t>0006977-32.2024.8.24.0710</t>
  </si>
  <si>
    <t>Aquisição - Copos</t>
  </si>
  <si>
    <t>Com a previsão de novas sessões do Júri nos próximos meses, é imperativo que tenhamos à disposição um número suficiente de copos de vidro para atender não
apenas aos membros do júri, mas também aos demais participantes e funcionários envolvidos no processo. A utilização de copos de vidro proporciona uma
apresentação mais formal e condizente com a seriedade dos procedimentos judiciais, promovendo, assim, um ambiente mais respeitoso e adequado para as atividades
jurídicas. Ademais, a renovação dos copos de vidro contribuirá para a sustentabilidade, uma vez que o vidro é um material reciclável, reduzindo o impacto ambiental em
comparação com outros tipos de copos descartáveis. Essa medida alinha-se com os princípios de responsabilidade socioambiental, reforçando o compromisso
desteórgão com práticas mais sustentáveis.</t>
  </si>
  <si>
    <t>0005889-56.2024.8.24.0710</t>
  </si>
  <si>
    <t>Aquisição de Chaveiro Porta Etiquetas</t>
  </si>
  <si>
    <t>A presente Requisição de Compra tem por objetivo a aquisição de novos identificadores de claviculário para substituição dos identificadores antigos, em razão do
perecimento dos produtos anteriores. Vale ressaltar que este produto não está disponível no Almoxarifado Central.
Os preços orçados pela pretensa contratada estão de acordo com o valor de mercado praticado, conforme pesquisa anexada ao processo. Segue em anexo tabela comparativa de preços entre as pesquisas, visto que a unidade de venda de um dos orçamentos é diferente das demais.</t>
  </si>
  <si>
    <t>0011392-58.2024.8.24.0710</t>
  </si>
  <si>
    <t>Aquisição de Garrafa Térmica 1,9L R.Evolution Total Inox Termolar ( Ampola de Inox)/ MARCA: TERMOLAR</t>
  </si>
  <si>
    <t>A presente Requisição de Compra tem por objetivo a aquisição de novas garrafas térmicas de inox , os quais não estão disponíveis no Almoxarifado Central e
apresentam estoque baixo nas copas do tjsc, prejudicando a correta execução do serviço.
Os preços orçados pela pretensa contratada estão de acordo com o valor de mercado praticado, conforme pesquisa anexada ao processo.</t>
  </si>
  <si>
    <t>0007560-17.2024.8.24.0710</t>
  </si>
  <si>
    <t>Aquisição de TERRA ADUBADA C/ TURFA 20KG</t>
  </si>
  <si>
    <t>Aquisição de insumo para tratar a grama e os boldos que compõe nosso ecotelhado, deixando-os sempre bem verdes. O produto é utilizado sempre que o
boldo começa a ficar amarelado e com pragas. Quantidade necessária para 06 meses de manutenção. Área 360,63 m2 de grama e 439,76 m2 de boldo do ecotelhado. A empresa Agropecuária Gaspar passou orçamento apenas por telefone, no valor de R$ 14,00. Como houve empate, optamos por prosseguir com o pretenso fornecedor devido ao produto ser de melhor qualidade, além de já ter nos fornecido no passado, sendo empresa conhecida com boas referências. Destarte, juntamos também orçamento do painel de preços e da internet para comprovar que os preços praticados estão compatíveis com o mercado.</t>
  </si>
  <si>
    <t>0011521-63.2024.8.24.0710; 0018446-75.2024.8.24.0710; 0123750-63.2024.8.24.0710</t>
  </si>
  <si>
    <t>Aquisição de rodo para chão com cabo em alumínio</t>
  </si>
  <si>
    <t>Aquisição para distribuição a todas Unidades do PJSC, para utilização nas atividades de limpeza das edificações do PJSC, considerando que houve aumento das ssolicitações nos últimos meses, o
estoque findou na semana passada, de modo que houve a epsquisa de um rodo de maior durabilidade. De modo que para evitar contratempos nas unidades do PJSC, sugerimos a dispensa da cotação
eletrônica.</t>
  </si>
  <si>
    <t>0008330-10.2024.8.24.0710; 0068091-69.2024.8.24.0710</t>
  </si>
  <si>
    <t>Aquisição de TELA P/MICTORIO AROMATICA</t>
  </si>
  <si>
    <t>Tela desodorizante para mictórios a fim de neutralizar maus odores e evitar entupimentos de ralo, mantendo a limpeza e a higienização. A quantidade é
necessária para suprir os 27 banheiros masculinos que temos no prédio. Demanda necessária para o presente quadrimestre</t>
  </si>
  <si>
    <t>0011351-91.2024.8.24.0710</t>
  </si>
  <si>
    <t>Aquisição de MANGUEIRA ALTA PRESSAO RE-143 9MTS</t>
  </si>
  <si>
    <t>A presente Requisição de Compra tem por objetivo a aquisição de mangueiras de alta pressão para serem usadas nas máquinas de lava-jato, em razão do perecimento
das mangueiras anteriores, a fim de facilitar o serviço de limpeza, as quais não estão disponíveis no Almoxarifado Central.
Os preços orçados pela pretensa contratada estão de acordo com o valor de mercado praticado, conforme pesquisa anexada ao processo.</t>
  </si>
  <si>
    <t>0004031-87.2024.8.24.0710</t>
  </si>
  <si>
    <t>Aquisição de Adesivo Perfurado + Impressão Digital – 0,82 x 0,56 m2; Adesivo Perfurado + Impressão Digital – 0,56 x 1,59 m2; Adesivo – 8,52 x 1,00 e
Serviço de Remoção de adesivo antigo e limpeza de cola.</t>
  </si>
  <si>
    <t>Necessária a remoção da comunicação visual que indicava que o ambiente situado no Bloco G da Universidade Comunitária da Região de Chapecó pertencia à
Assessoria do 1º Juizado Especial Cível, pois agora trata-se do CEJUSC. O assunto foi amplamente tratado no Processo SEI nº 0038479-23.2023.8.24.0710. A demanda
é urgente, tendo em vista que é necessário que o serviço seja executado antes do início das aulas na universidade.</t>
  </si>
  <si>
    <t>35 Adesivo; 1 serviço de remoção</t>
  </si>
  <si>
    <t>0004753-24.2024.8.24.0710</t>
  </si>
  <si>
    <t>Aquisição de CLORO HIPOCLORITO 5 LITROS; FIBRA DE LIMPEZA USO GERAL – 102X260MM; FIBRA DE LIMPEZA LEVE BRANCA – 102X260MM; FIBRA DE LIMPEZA PESADA – 102X260MM; FIBRACO DE LIMPEZA BETTACO – 87X125MM e REMOVEDOR DE CERA 5 LITROS</t>
  </si>
  <si>
    <t>Os produtos são necessários para a limpeza e conservação do Fórum, referentes ao 1º semestre de 2024.
O removedor será utilizado para a limpeza e o aumento de aderência e resistência do piso das salas e dos corredores do prédio, áreas de grande circulação de
pessoas, visto que não tem o revestimento esmaltado e os produtos fornecidos pelo Almoxarifado não suprem tal demanda. Frise-se que o Almoxarifado não dispõe
desses produtos. O CLORO é necessário para lavar as calçadas, visto que tem mais poder de concentração do que a água sanitária. (Em consulta com o TJSC confirmou-se que este não fornece o referido produto).
Cada tipo de fibra é necessário para determinado tipo de limpeza desde a leva até a pesada.
Informa-se que a empresada ATACADO LITORAL LTDA apresentou o menor valor unitário de cada item, por conseguinte a de menor valor total. Desse modo, é a que
apresenta a proposta mais vantajosa para Administração.</t>
  </si>
  <si>
    <t>25 cloro; 30 fibra limpeza geral; 40 fibra de limpeza leve; 30 fibra de limpeza pesada; 20 fibraco de limpeza e 25 removedor de cera.</t>
  </si>
  <si>
    <t>0006038-52.2024.8.24.0710</t>
  </si>
  <si>
    <t>Aquisição do teste "A Bateria Fatorial de Personalidade" (caderno de aplicação); teste "As Pirâmides Coloridas de Pfister" (versão para crianças e adolescentes) e teste "As Pirâmides Coloridas de Pfister" (versão para adultos)</t>
  </si>
  <si>
    <t>Confecciona-se essa requisição de compras para aquisição de testes psicológicos para utilização pelo Setor Psicossocial da Comarca. A Seção Psicossocial em Saúde, da Divisão de Atenção a Saúde, foi consultada e indicou que a aquisição ocorre no âmbito de cada Comarca, conforme mensagem eletrônica inclusa neste processo.</t>
  </si>
  <si>
    <t>0007170-47.2024.8.24.0710</t>
  </si>
  <si>
    <t>Serviço de Hospedagens em quarto single</t>
  </si>
  <si>
    <t>Hospegagem aos participantes da sessões do Tribunal de Júri, dia 14/03/2024, com início às 8h, processo judicial n.0001695-69.2019.8.24.0069, com os seguintes
participantes (previstos na Resolução GP n. 27/2014, Art. 4º): dois oficiais de justiça e sete jurados do conselho de sentença. Justificativas: a) há previsão de que serão
dois dias de sessão do tribunal do júri, uma vez que são 03 réus e 15 testemunhas; b) recebemos requisição do juízo no dia 14/03/2024, porém, apenas nesta data tivemos acesso aos documentos do fornecedor constande desta requisição de compras; c) em negociação com o fornecedor, chegou-se a melhor cotação do valor por quarto, que é o de R$ 160,00 por unidade.</t>
  </si>
  <si>
    <t>0009390-18.2024.8.24.0710</t>
  </si>
  <si>
    <t>Aquisição de Quadro de cortiça com a imagem do mapa do Estado de SC</t>
  </si>
  <si>
    <t>Necessidade de aquisição de confecção sob medida e instalação de quadro de cortiça com o mapa atualizado do Estado de Santa Catarina. Os quadros serão instalados
na Corregedoria-Gera de Justiça, nas Diretoria-Geral Judiciária bem como nas Vice-presidências. A aquisição do produto é indispensável para as áreas responsáveis para
o bom funcionamento das atividades. A atualização do mapa torna a compra urgente, motivo pelo qual solicita-se que seja afastada a realização da compra por meio de
cotação eletrônica. Cabe ressaltar que o Contrato n. 132/2019, que trata de aquisição de materiais de comunicação visual, não dispõe de item com a especificação do
material que se pretende adquirir, objeto da presente RC.</t>
  </si>
  <si>
    <t>0010929-19.2024.8.24.0710</t>
  </si>
  <si>
    <t>Aquisição Caixa Makpro Sistema Amplificado MK CA 3.8 SW2</t>
  </si>
  <si>
    <t>Trata-se de requisição de compras de um Sistema de Som Amplificado MK CA 3.8. A demanda é para atender o Gabinete da Presidência e Assessoria de Cerimonial em
diversos eventos pelas Comarcas de Santa Catarina.
Informo que alguns municípios não possuem sistema de som adequado para atender as demandas e o contrato com a empresa Quality’s Som e Serviços, não permite que
o atendimento em regiões fora da grande Florianópolis.
Desta forma, para atender as demandas do Gabinete da Presidência, bem como desta Assessoria de Cerimonial faz-se necessário a compra do Sistema de Som Portátil.
Por oportuno, esclareço que o material não se enquadra nas vedações previstas pela Lei Estadual nº 6.677/1985 e não se enquadra em bem de luxo.
Destaco, por fim informo que não há resolução vigente com essa previsão e nesse sentido, destaca-se o disposto no art. 5º, §3º, IV da Res. GP n. 29/2021:
Art. 5º As contratações diretas de pequeno valor serão realizadas preferencialmente por meio da dispensa eletrônica.[...] § 3º Será utilizado o formulário de requisição de compras, com a contratação da proposta mais vantajosa consignada, quando:
[...]IV - caracterizado evidente prejuízo no uso da dispensa eletrônica. Informo ainda, que foi realizado orçamentos com várias empresas, o qual verificou-se que a proposta da empresa Musical Floripa Com. Instrumentos Musicais Eireli ME é</t>
  </si>
  <si>
    <t>0011942-53.2024.8.24.0710</t>
  </si>
  <si>
    <t>Serviço de conserto e manutenção de persiana, sala 101; 102; 107; 114; 118; 121 e 126</t>
  </si>
  <si>
    <t>A presente Requisição destina-se a manutenção de sete ( 7 ) persianas, as quais estão instaladas nas seguintes salas, quais sejam: Atendimento da Vara Criminal, sala
101: Cartório da Vara Criminal, sala 102; Cartório da 1ª Vara Cível, sala 107; Informática, sala 114; Assessoria da Vara de Família, sala 118; Cartório da Vara de Família,
sala 121 e Tribunal do Júri Popular, sala 126</t>
  </si>
  <si>
    <t>0005557-89.2024.8.24.0710</t>
  </si>
  <si>
    <t>"Aquisição de Tampa para caixa d'água com as seguintes características: tampa de fibra de vidro para caixa d'água com
capacidade de 10.000 litros, redonda, com diâmetro de 2,54m, compatível com a caixa d'água da marca
BakofTEC."</t>
  </si>
  <si>
    <t>Após forte temporal no dia 11/01/2024, duas tampas de caixas d'água voaram, sendo que uma quebrou. Por se tratar de material que possui vidro em sua composição, a
empresa da manutenção predial aconselhou o descarte imediato do material e informou que providenciaria a nova tampa. Dias depois, quando apresentou o
levantamento dos materiais para reparar os prejuízos causados pelo temporal, não informou a tampa. Ao questionar, a Secretaria descobriu que a aquisição deveria ser através de requisição de compras, visto que o contrato de manutenção predial não prevê esse item. Considerando que a tampa é necessária para evitar a contaminação da água, além da proliferação do mosquito da dengue, faz-se urgente adquirir o material e tampar a caixa (tampada de forma provisória, pelo zelador, com uma lona e auxílio de borrachas).</t>
  </si>
  <si>
    <t>Aquisição - Luvas Silicone para cozinha</t>
  </si>
  <si>
    <t>As refeições do júri são servidas dentro das dependências do Fórum, visto que possui buffet térmico(patrimônio 468499), para manter aquecida a alimentação. Ocorre que a empresa que fornece alimentação recolhe, um dia antes da sessão do júri, as cubas(8) do buffet térmico, para entregar a alimentação separadamente nas cubas. As terceirizadas do Fórum que fazem o transporte das cubas com o alimento(aquecido,) para a sala de refeição e a fim de evitar queimaduras nas mãos, faz-se necessária a
aquisição de luvas de silicone. Importante mencionar que a Comarca buscou fornecedores locais/regionais entre eles : JH Variedades (49)99197-4368 , EURO 12
(49)99170-1449 , Quase tudo por 1,99 (49)99111-9465, Mix utilidades (48)3225-8060 e não houve retorno de fornecedores.</t>
  </si>
  <si>
    <t>0008846-30.2024.8.24.0710</t>
  </si>
  <si>
    <t>Serviço de Hospedagem - Hospedagens com café da manhã</t>
  </si>
  <si>
    <t>10 Hospedagens para o Júri do dia 19/06/2024. Autos n. 0000549-28.2019.8.24.0025. Início da sessão: 9 horas. Como será um júri de grande porte, complexo, com
multiplus vítimas e testemunhas, há previsão de até 2 dias consecutivos de sessão, razão pela qual estamos contratando hospedagem para a noite do dia 19/06/2024.
Serão 10 quartos, para os 7 jurados, 2 oficiais de justiça e 2 PM´s, para garantia do princípio da incomunicabilidade e segurança. Único Hotel de padrão mediano da cidade de Gaspar/SC, que apresenta boas condições de higiene, preço adequado, boa localização e segurança (quartos no
mesmo bloco). A RC está de acordo com a Res. GP n. 27/2014.</t>
  </si>
  <si>
    <t>0011016-72.2024.8.24.0710</t>
  </si>
  <si>
    <t>0007453-70.2024.8.24.0710</t>
  </si>
  <si>
    <t>Aquisição - Nobreak Senoidal 1500VA Bi Volt</t>
  </si>
  <si>
    <t>Compra a requerimento do Núcleo Institucional de Segurança do TJSC para operacionalizaão do equipamento de raio x instalado na entrada do prédio.</t>
  </si>
  <si>
    <t>0009228-23.2024.8.24.0710</t>
  </si>
  <si>
    <t>Aquisição - TELA MICTORIO</t>
  </si>
  <si>
    <t>AQUISIÇÃO DE TELAS PARA MICTÓRIO, MATERIAL EXTREMAMENTE NECESSÁRIO PARA EVITAR O MAU CHEIRO NOS BANHEIROS.</t>
  </si>
  <si>
    <t>0007720-42.2024.8.24.0710</t>
  </si>
  <si>
    <t>Aquisição - Corrediças telescópicas de 40cm (sem amortecedor) e Rodinhas fixas de 10cm.</t>
  </si>
  <si>
    <t>Aquisição de corrediças e rodinhas para conserto de gaveteiros de diversos locais do Fórum de Tubarão; Aquisição de rodinhas para conserto de carrinho utilizado pelos TSI’s da
Comarca de Tubarão. A RC está de acordo com a Resolução GP n. 27/2014</t>
  </si>
  <si>
    <t>10 corrediças e 2 rodinhas fixas.</t>
  </si>
  <si>
    <t>0003100-84.2024.8.24.0710</t>
  </si>
  <si>
    <t>Aquisição - Pasta de limpeza Inox</t>
  </si>
  <si>
    <t>As refeições do júri são servidas nas dependências do Fórum; A Comarca possui um buffet térmico(patrimônio 468499) para conservar a refeição aquecida. Com o passar
do tempo, surgiram algumas manchas no inox e faz-se necessária a aquisição de produto específico para limpeza das cubas de inox do equipamento. Assim, buscou-se
fornecedores locais/regionais, entre eles: Mercado Glória (49)3240-0151 , Mercado Renascer (49)99169-6279 , Mercado Padilha (49)9812-7061, Super Curitibanos
(49)3245-1138 e não houve retorno desses fornecedores.</t>
  </si>
  <si>
    <t>0011866-29.2024.8.24.0710</t>
  </si>
  <si>
    <t>Aquisição - Moldura em madeira com paspatur para azulejo decorativo.</t>
  </si>
  <si>
    <t>A pedido do Juiz-Corregedor, há necessidade de aquisição de uma moldura para um azulejo na CGJ que trata sobre adoção. Justifica-se o pedido tendo em vista já existir
outro azulejo com o mesmo modelo solicitado, necessitando portanto de uniformidade. Ressalta-se que o Contrato n. 132/2019, que trata de aquisição de materiais de comunicação visual, não dispõe de material com a especificação do material que se pretende adquirir, objeto da presente RC.</t>
  </si>
  <si>
    <t>0012026-54.2024.8.24.0710</t>
  </si>
  <si>
    <t>Aquisição - Coletora de Lixo 240 LTs Contemar Verde</t>
  </si>
  <si>
    <t>A presente requisição de compra tem por objetivo a aquisição de novos contentores de lixo, os quais não estão disponíveis no almoxarifado central e são destinados para
a reserva de vidro produzidos pelas torres I e II do TJSC (SEDE), para posteriormente serem coletados. A compra refere-se ao
abastecimento de material para o ano de 2024 e a urgência se faz necessária por não termos o referido bem em estoque, e a produção de lixo, nas torres do prédio sede,
vem aumentando, devido ao retorno presencial. Os preços orçados pela pretensa contratada estão de cordo com o valor de mercado praticado.</t>
  </si>
  <si>
    <t>0012574-79.2024.8.24.0710; 0069246-10.2024.8.24.0710</t>
  </si>
  <si>
    <t>Aquisição de Repelentes Repellere 150 ml aerossol, My Health</t>
  </si>
  <si>
    <t>Combate ao surto de dengue em Blumenau, protegendo os servidores do PJSC que laboram no fórum Central. Segue notícia divulgada nesta data no sítio eletrônico do
Município de Blumenau : “Com o objetivo de intensificar o combate ao Aedes aegypti, os agentes de endemias continuam vistoriando residências, depósitos, terrenos
baldios e estabelecimentos comerciais para buscar focos do mosquito. Desde o último boletim, divulgado em 6 de março, a cidade registrou 122 novos focos e 473 casos
da doença. O total acumulado desde a primeira semana de 2024 é de 1.291 focos do mosquito e 5.350 casos prováveis. Destes, 4.242 estão em investigação e 1.108
foram confirmados. Sete pessoas estão internadas em Unidade de Terapia Intensiva (UTI) e 22 em enfermaria.” (https://www.blumenau.sc.gov.br/secretarias/gabinetedo-vice-prefeito/gavice/boletim-dengue-ao-13-3-202424)</t>
  </si>
  <si>
    <t>0014247-10.2024.8.24.0710</t>
  </si>
  <si>
    <t>Serviço de Locação de Auditório Período Integral 25/04/2024</t>
  </si>
  <si>
    <t>Locação de sala (auditório) para a sessão do Tribunal do Júri, datada de 25-4-2024, nos autos da ação penal 5002896-47.2023.8.24.0141, conforme previsão legal,
contida no art. 2º, Inc. I e § 1º da Resolução GP 27/2014. Justifica-se o aluguel do espaço particular, haja vista que na Comarca não existem espaços públicos passiveis
de aparelhar julgamento pelo Tribunal do Júri, por se tratarem de locais sem adequação de espaço (sendo eles na grande maioria pequenos, como o exemplo da câmera
de vereadores local e auditório da Prefeitura); além de não propiciarem segurança suficiente aos trabalhos. Quanto aos orçamentos adicionais, necessários ao pedido,
saliento que o auditório em referência é o único na Comarca, não havendo outros similares que possam ser indicados. Não obstante, utilizando-se do painel de preços, o
valor solicitado para o aluguel de dois turnos do ambiente é muito aquém daquele previsto pelo painel de preços, conforme depreende-se pelo anexo. Por fim, registro, a
título de conhecimento, que desde a instalação da Comarca até os dias de hoje, todos os Júris, sem exceção, foram realizados no mesmo local, pelos mesmos motivos
invocados, qual seja, a ausência de ambiente similar em toda a Comarca que pudesse aparelhar o julgamento; Locação de sala (auditório) para a sessão do Tribunal do Júri, datada de 21/11/2024, com previsão de inicio ás 09:00 horas, nos autos da ação penal Nº 5000592-
41.2024.8.24.0141, conforme previsão legal, contida no art. 2º, Inc. I e § 1º da Resolução GP 27/2014. Justifica-se o aluguel do espaço particular, haja vista que na
Comarca não existem espaços públicos passiveis de aparelhar julgamento pelo Tribunal do Júri, por se tratarem de locais sem adequação de espaço (sendo eles na
grande maioria pequenos, como o exemplo da câmera de vereadores local e auditório da Prefeitura); além de não propiciarem segurança suficiente aos trabalhos. Quanto
aos orçamentos adicionais, necessários ao pedido, saliento que o auditório em referência é o único na Comarca, não havendo outros similares que possam ser indicados.
Não obstante, utilizando-se do painel de preços, o valor solicitado para o aluguel de um turno do ambiente é muito aquém daquele previsto pelo painel de preços, conforme
depreende-se pelo anexo. Por fim, registro, a título de conhecimento, que desde a instalação da Comarca até os dias de hoje, todos os Júris, sem exceção, foram
realizados no mesmo local, pelos mesmos motivos invocados, qual seja, a ausência de ambiente similar em toda a Comarca que pudesse aparelhar o julgamento. Justifica_x0002_se ainda que o envio da Requisição de Compras fora do prazo de 30 (trinta) dias de antecedência, contados da data de realização de sessão, conforme determina o Inciso
II do Artigo 3° da Resolução GP n.27/2024, deve-se ao fato de que esse departamento foi comunicado recentemente, já estando fora do prazo.</t>
  </si>
  <si>
    <t>2 ; 1</t>
  </si>
  <si>
    <t>0012635-37.2024.8.24.0710; 0100976-39.2024.8.24.0710; 0116132-67.2024.8.24.0710</t>
  </si>
  <si>
    <t>"Aquisição de Mangueira de 8 metros (R$ 19,90 o metro) Belfit 1T 1/4 com trama de aço para lavadora de alta pressão Sthil
patrimônio 434608" e Terminal e ponta (elemento para fixação) da mangueira na lavadora Sthil patrimônio 434608</t>
  </si>
  <si>
    <t>Necessidade de substituição da mangueira e terminais de conexão da mangueira da lavadora de alta pressão da marca Sthil, patrimônio 434608, em virtude de rompimento
da mangueira antiga pelo desgaste e tempo de uso. A lavadora de alta pressão é imprescindível para lavação de calçadas, paredes, cercas e janelas da área externa do
prédio do Fórum. O valor foi orçado pela empresa vencedora por metro (R$ 19,90 o metro), mas é apenas uma mangueira de 8 metros com valor unitário de R$ 19,90 o
metro perfazendo o total de R$ 159,20</t>
  </si>
  <si>
    <t>1 mangueira e 2 terminal pra mangueira</t>
  </si>
  <si>
    <t>0012920-30.2024.8.24.0710</t>
  </si>
  <si>
    <t>Aquisição de terra adubada para os jardins e plantas</t>
  </si>
  <si>
    <t>A presente requisição destina-se a compra de terra adubada para execução dos serviços de adubação do gramado e vegetação do jardim com área de 500m² do Foro da
Comarca programado para o mês de abril de 2024, conforme já estabelecido no cronograma que consta na contratação dos serviços de jardinagem no processo SEI
0060154-42.2024.8.24.0710 doc. 6886505 de acordo com a Resolução GP 14/2020 e Orientação nº 08/2020,</t>
  </si>
  <si>
    <t>0012557-43.2024.8.24.0710; 0100871-62.2024.8.24.0710</t>
  </si>
  <si>
    <t>Aquisição de toldos fixos abaulados na cor café</t>
  </si>
  <si>
    <t>Produto necessário para proteção das salas contra água da chuva, visto que o prédio não possui beiral. Serão instaladas na porta de entrada da sala de audiência da
1ª Vara (entrada de réu preso), sala de depoimento especial e sala da secretária do Foro</t>
  </si>
  <si>
    <t>0009503-69.2024.8.24.0710</t>
  </si>
  <si>
    <t>Aquisição - PLACA SAIDA FOTOLUM. (MODELO S.L) 24 X 12 PVC 2MM (S12); PLACA SAIDA P/ DIREITA FOTOLUM. (MODELO S.L) 24 X 12 PVC 2MM (S 13) e PLACA SAIDA P/ ESQUERDA FOTOLUM. (MODELO S.L) 24 X 12 PVC 2MM (S
13A)"</t>
  </si>
  <si>
    <t>Material necessário para sinalização adequada das saídas de emergência.</t>
  </si>
  <si>
    <t>0013441-72.2024.8.24.0710</t>
  </si>
  <si>
    <t>Aquisição de Disco lustrador bege para enceradeira</t>
  </si>
  <si>
    <t>Justificamos a presente requisição de compra do disco lustrador para o fim de recuperar e manter o brilho do piso deste Fórum Nereu Ramos, Comarca de Lages, tendo
em vista a grande circulação de pessoas e a necessidade de mante-lo com aspecto limpo, bonito e de qualidade.</t>
  </si>
  <si>
    <t>0014703-57.2024.8.24.0710</t>
  </si>
  <si>
    <t>Aquisição de Cloro ativo 5L hipoclorito 4,6%</t>
  </si>
  <si>
    <t>Requisição para compra de cloro concentrado (hipoclorito de sódio), necessário para limpeza de telhado, terraços e outras áreas abertas, pois há sujeiras que ficam
incrustadas nas superfícies e não é possível limpá-las com os itens comuns de limpeza diária</t>
  </si>
  <si>
    <t>0013743-04.2024.8.24.0710</t>
  </si>
  <si>
    <t>Aquisição - TERRRA P/AMBIENTE EXTERNO (SACO COM 30 LIT/ 16KG); SEIXO NATURAL OU LAVADO, TAMANHO 01 (SACO COM 20 KG); SEIXO NATURAL OU LAVADO, TAMANHO 02 (SACO COM 20 KG)
e SEIXO NATURAL OU LAVADO, TAMANHO 03 (SACO COM 20 KG)</t>
  </si>
  <si>
    <t>Tendo em vista a revitalizações de espaços de jardinagem, pela Diretoria de Infraestrutura, apresenta-se a presente requisição de compra.
O material adquirido será assim aproveitado: 70 sacos de terra para a sede (espaço térreo e floreiras piso superior) e 30 sacos para jardim externo, UPC; seixos para
contorno das ilhas de Guaimbés (já plantadas no ano passado).
A presente RC vincula-se ao processo SEI n°0005723-24.2024, em andamento, para compra complementar de Grama Amendoim. O produto será fornecido por empresa local.
O valor do serviço é compatível com o valor praticado no mercado conforme orçamentos de empresas especializadas no ramo, anexos no processo.</t>
  </si>
  <si>
    <t>100 saco de terra; 5 saco de seixo lavado 01; 10 saco seixo lavado 02 e 5 saco seixo lavado 03. 01 prato rotogardem e 13 sacos de substrato, aquisição de materiais para manutenção de vasos floreiras e jardim. e mão de obra</t>
  </si>
  <si>
    <t>0011750-23.2024.8.24.0710; 0076035-25.2024.8.24.0710; 0075628-19.2024.8.24.0710; 0096502-25.2024.8.24.0710</t>
  </si>
  <si>
    <t>"Aquisição - Kit base 3 furos para 3 mastros de bandeira_x000D_"</t>
  </si>
  <si>
    <t>Kit base para 3 mastros que será utilizado no gabinete do Juiz da 1ª Vara Cível. O preço da pretensa contratada reflete preços de mercado, já que igual ou inferior ao preço referencial constante do Termo de Consolidação de Pesquisa de Preços disponível no Doc. 7524744 do Sei n. 0042013-72.2023.8.24.0710 vigente até o dia 14/12/2024
(ou nova data a ser fixada pela Diretoria de Infraestrutura em novo documento).</t>
  </si>
  <si>
    <t>0013800-22.2024.8.24.0710</t>
  </si>
  <si>
    <t>"Aquisição - JATO PULVERIZADOR COSTAL 12LT_x000D_"</t>
  </si>
  <si>
    <t>Requisição para compra de jato pulverizador costal, necessário para limpeza de telhado, terraços e outras áreas abertas, inclusive temos bastante
calçadas, pois há sujeiras que ficam incrustadas nas superfícies e facilitará a limpeza com o auxilio deste item. Area externa com 1.200m2
aproximadamente</t>
  </si>
  <si>
    <t>0016700-75.2024.8.24.0710</t>
  </si>
  <si>
    <t>Aquisição de Suporte de Metal - Porta Banner Vector</t>
  </si>
  <si>
    <t>Trata-se de Requisição de Compras de 12 porta banners. A demanda é para atender o Gabinete da Presidência e Assessoria de Cerimonial, em razão das reuniões e
eventos realizados pelo Tribunal de Justiça de Santa Catarina.</t>
  </si>
  <si>
    <t>0013538-72.2024.8.24.0710</t>
  </si>
  <si>
    <t>Aquisição de Tablado medindo 1,80 cm x 0,96 cm com 0,20 cm de altura em madeira Angelim acabamento com seladora.</t>
  </si>
  <si>
    <t>Aquisição de tablado não fornecido pelo Tribunal, para elevação da cadeira utilizada pelos magistrados no salão do júri do Fórum de Guaramirim, visando maior
ergonomia na realização das audiências da 1ª Vara e sessões do tribunal do júri da Unidade Judiciária de Cooperação. Em consulta ao Tribunal, adveio orientação para
aquisição do tablado confeccionado em madeira, visto que sua durabilidade é maior se comparado aos móveis sob medida confeccionados em MDF. Através da
solicitação de 03 (três) orçamentos de empresas diferentes, esta ora apresentada, foi a vencedora.</t>
  </si>
  <si>
    <t>0013305-75.2024.8.24.0710</t>
  </si>
  <si>
    <t>Aquisição - CAPACHO LISO</t>
  </si>
  <si>
    <t>Produto necessário para manter a limpeza dos locais</t>
  </si>
  <si>
    <t>0012886-55.2024.8.24.0710</t>
  </si>
  <si>
    <t>Serviço - 1ª; 2ª e 3ª aplicação de tratamento químico ofensivo e preventivo contra o mosquito da dengue</t>
  </si>
  <si>
    <t>Haja vista o alerta recente da Diretoria de Saúde, sobre o alto risco de transmissão de dengue no Estado, confecciona-se esta requisição de compras para contratação de serviço de desinsetização contra o mosquito da dengue. Será realizado tratamento químico com método de nebulização na área externa e pulverização de caixas de passagem e ralos em toda a área externa do terreno do prédio. O serviço será realizado mensalmente, a cada 30 dias, totalizando 3 aplicações.</t>
  </si>
  <si>
    <t>0014476-67.2024.8.24.0710</t>
  </si>
  <si>
    <t>Aquisição de Corrediças telescópicas de 40cm (sem amortecedor).</t>
  </si>
  <si>
    <t>Aquisição de corrediças para conserto de gaveteiros de diversos locais do Fórum de Tubarão. A RC está de acordo com a Resolução GP n. 27/2014.</t>
  </si>
  <si>
    <t>0014446-32.2024.8.24.0710</t>
  </si>
  <si>
    <t>Aquisição de CAIXA D’AGUA 7500 LITROS</t>
  </si>
  <si>
    <t>Conforme processo SEI n. 0009901-55.2020.8.24.0710, a compra da caixa d'água de 7500L se faz necessária para adequação da cisterna do Fórum Distrital do
Continente, por tratar-se de manutenção essencial, prevista como material necessario no projeto hidrossanitário doc n. 6695216 e na planilha doc. n. 6695229. Sendo
justificada sua aquisição por meio de Requisição de Compra, em função deste item não estar previsto no contrato de manutenção predial vigente (30/2023), para ser
fornecido pela Empresa prestadora de serviços.</t>
  </si>
  <si>
    <t>Aquisição de Placas padrão Mercosul - Veículo Oficial Chevrolet SPIN, placa QTL-8768</t>
  </si>
  <si>
    <t>Necessidade de trocas de placas, haja vista, tivemos uma perda da placa original, portanto, houve a necessidade de adquirirmos as placas padrão mercosul, pois as de
padrão originárias não são mais fabricadas.</t>
  </si>
  <si>
    <t>0016184-55.2024.8.24.0710</t>
  </si>
  <si>
    <t>Aquisição de vassoura sanitária com suporte</t>
  </si>
  <si>
    <t>Serviço de Conserto da lavadora de roupas patrimônio 404711, com fornecimento de materiais</t>
  </si>
  <si>
    <t>Trata-se do conserto da máquina de lavar roupas do Fórum, equipamento necessário para as serventes lavarem panos e toalhas. O referido equipamento encontra-se com angueira de saída de água vazando, necessitando sua troca. A mangueira será fornecida pela empresa, juntamente com a mão de obra.</t>
  </si>
  <si>
    <t>0014429-93.2024.8.24.0710</t>
  </si>
  <si>
    <t>"Aquisição de Tapete de vinil alto tráfego, cor grafite e sem personalização - Tamanho 2,30m x 1,20m - Entrada prinicpal do prédio"
"Tamanho 1,00m x 0,60m - Entrada estacionamento privativo" Tamanho 0,80m x 0,60m - Entrada garagem viatura - acesso Salão Júri"
"Tamanho 0,80m x 0,60m - Entrada garagem viatura - acesso circulação/audiências" "Tamanho 0,90m x 0,60m - Entrada estacionamento 1º andar"</t>
  </si>
  <si>
    <t>Aquisição de tapetes conforme especificações acima, os quais serão colocados nas portas de acesso ao novo prédio do Fórum da Comarca de Herval d´Oeste. Justificase o pedido de urgência na tramitação deste pedido em razão da iminente data de inauguração do prédio.</t>
  </si>
  <si>
    <t>0017420-42.2024.8.24.0710</t>
  </si>
  <si>
    <t>"Aquisição de Placa fotoluminescente 40 x12 cm_x000D_"</t>
  </si>
  <si>
    <t>Visando cumprir as adequações necessárias junto ao CBMSC descritas no SEI 0057276-47.2023.8.24.0710, tendo em vista que não há previsão do fornecimento de
placa fotoluminescente nos contratos de manutenção vigentes.</t>
  </si>
  <si>
    <t>0018384-35.2024.8.24.0710</t>
  </si>
  <si>
    <t>Hospedagem para os participantes da sessões do Tribunal de Júri, dia 09/04/2024, processo judicial nº 5001912-46.2022.8.24.0061, início da sessão as 09:00.
- Categoria de participantes previstos: Oficial de Justiça e Jurados. - A RC está de acordo com a Resolução GP n. 27/2014. - A RC encontrasse fora do prazo de 30 dias, por conta do cartório que informou com prazo exíguo e os fornecedores também demoraram pra responder o orçamento.</t>
  </si>
  <si>
    <t>0017885-51.2024.8.24.0710; 0108081-67.2024.8.24.0710</t>
  </si>
  <si>
    <t>Serviço de Conserto em Microfones</t>
  </si>
  <si>
    <t>Requisição de serviço de conserto de cinco microfones da marca Shure, modelo MX418D/N, utilizados nas sessões do Tribunal do Júri do Fórum Rid Silva, patrimônios
395608, 395611, 395614, 395616 e 395617.</t>
  </si>
  <si>
    <t>0013497-08.2024.8.24.0710</t>
  </si>
  <si>
    <t>Aquisição de BOBINA DE PLÁSTICO BOLHA: 1,20m X 100m</t>
  </si>
  <si>
    <t>Esta requisição de compras se justifica pela necessidade de aquisição de plástico bolha para acondicionamento de bens apreendidos, especialmente monitores e
televisores cujas telas são bastante sensíveis e frágeis. O plástico bolha também será utilizado como forma de proteger as mobílias pertencentes aos magistrados e ao
Poder Judiciário de Santa Catarina em casos de mudanças. A presente solicitação é semelhante a RC 0028541-04.2023.8.24.0710.</t>
  </si>
  <si>
    <t>0016826-28.2024.8.24.0710</t>
  </si>
  <si>
    <t>0017234-19.2024.8.24.0710 (2º quadrimestre)</t>
  </si>
  <si>
    <t>Aquisição de TAMPA FERRO INCÊNDIO MEDINDO 60 X 40</t>
  </si>
  <si>
    <t>Necessidade de aquisição de uma tampa de incêndio, para o hidrante dos bombeiros, que fica na calçada lateral do prédio, com a finalidade de substituir a existente que
quebrou. Como a referida tampa fica na calçada, onde transitam um razoável número de pessoas todos os dias, sua substituição é de fundamental importância, pois o
buraco aberto na calçada, pode acarretar acidentes por quedas ou outras situações mais graves. Informo que foram colhidos três orçamentos, com fornecedores locais e ainda, que a presente Requisição de compras está de acordo com o contido nas Orientações Gerais Nº 01/2024.</t>
  </si>
  <si>
    <t>0019032-15.2024.8.24.0710</t>
  </si>
  <si>
    <t>Aquisição de Capacho Liso GOLDEN 120cm X 80cm; 200cm X 150cm; 100cm X 80cm; 150cm X 150cm</t>
  </si>
  <si>
    <t>A presente requisição tem a finalidade de compra capachos para substituir os existentes na Comarca, o qual encontram-se danificados pela ação do
tempo e uso, conforme fotos anexas. O prédio possui 7.801,91 m2, que contém 9 pavimentos, 3 ambientes de grandes de garagens, pátio, calçadas, hall, telhado e
diversos terraços. É essencial neste momento para que a limpeza predial não seja afetada. Orçamento adicional 2 cotou os produtos em metros, sendo R$ 241,90 o preço
unitário. Fazendo o cálculo com base no orçamento da empresa vencedora(fornecido pela vendedora Daniela), o metro tem o valor de R$171,55, sendo portanto o mais
barato, tanto unitário quanto total.</t>
  </si>
  <si>
    <t>0019052-06.2024.8.24.0710</t>
  </si>
  <si>
    <t>"Aquisição Giratório pvc com rosca e trava freio 1.5/8_x000D_"</t>
  </si>
  <si>
    <t>Necessária a aquisição de Giratório pvc com rosca e trava freio 1.5/8 para os móveis do Salão do Júri, facilitando o transporte de móveis nos dias de júri e para evitar que
seja danificado o piso laminado. Móveis: MESA P/RÉU Nº 464285 e TRIBUNA Nº 464284 .Importante mencionar que a Comarca buscou fornecedores locais e da região
entre eles: Crestani Ferramentas (49)8860-5986 , Marciano (49)99125-1380 , Unidas Center (49)9133-1100 , e não houve retorno dos fornecedores.Cabe destacar que a presente é RC serve, para complementar a compra do sei 0056769-86.2023.8.24.0710, pois, no momento da montagem das rodinhas, constatou-se a
necessidade de mais 4 rodízios para proporcionar que os móveis fiquem estáveis.</t>
  </si>
  <si>
    <t>0013536-05.2024.8.24.0710</t>
  </si>
  <si>
    <t>"Aquisição de varal de chão com abas, em alumínio, medindo aproximadamente 1,53 m com abas abertas,
91 cm de altura e 56 cm de largura"</t>
  </si>
  <si>
    <t>Aquisição de varais de chão para o novo prédio do Fórum de Timbó. A aquisição se faz necessária em virtude de não haver espaço para a colocação de varal fixo sem
prejudicar a paisagem do prédio. Além disso, os varais de chão são práticos, pois podem ser movimentados nos espaços internos e externos. Das 4 unidades, 3 serão
destinados à equipe da limpeza e 1 para a copa. Destaco que, no momento, os panos de limpeza e copa estão sendo estendidos em varais improvisados em ambientes
fechados e inadequados.</t>
  </si>
  <si>
    <t>0018328-02.2024.8.24.0710</t>
  </si>
  <si>
    <t>Aqusição de Torneira Hydra Lumem 220V 5500W</t>
  </si>
  <si>
    <t>Aquisição de torneira elétrica para substituição da torneira existente (patrimônio n. 446090), uma vez que esta estragou e não tem conserto (não bastou trocar a
resistência) . Justificamos a necessidade de toneira elétrica em razão das baixas temperaturas registradas no inverno, em nossa região.</t>
  </si>
  <si>
    <t>0016429-66.2024.8.24.0710</t>
  </si>
  <si>
    <t>Serviço de topografia - levantamento cadastral planialtimétrico e Serviço de retificação de área/matrícula, Fórum de Urubici</t>
  </si>
  <si>
    <t>Serviços necessários para se obter documentação técnica de levantamento planialtimétrico topográfico do lote onde está localizado o prédio que abriga o Fórum da
Comarca de Urubici, assim como para se obter conhecimento geral do terreno: relevo, limites, confrontantes, área, localização, amarração e posicionamento; informações
sobre o terreno destinadas a estudos preliminares de projetos, anteprojetos, projetos básicos e a projetos executivos. Item 1 - Execução do LEVANTAMENTO
TOPOGRÁFICO PLANIALTIMÉTRICO CADASTRAL do terreno sob a Matrícula n. 4.227 do Ofício de Registro de Imóveis da Comarca de Urubici-SC; Item 2 - Material
formatado com a informações necessárias à retificação da matrícula, conforme situação consolidada in loco. Item 2 consta sem valor, pois a empresa não cobrou por tal
serviço.</t>
  </si>
  <si>
    <t>0013141-13.2024.8.24.0710</t>
  </si>
  <si>
    <t>Serviço de topografia - levantamento cadastral planialtimétrico e Serviço de produção de material técnico para retificação de área/matrícula n. 4323 do R.I. de Orleans</t>
  </si>
  <si>
    <t>Serviços necessários para se obter documentação técnica de levantamento planialtimétrico topográfico do lote onde está localizado o prédio que abriga o Fórum da
Comarca de Orleans, assim como para se obter conhecimento geral do terreno: relevo, limites, confrontantes, área, localização, amarração e posicionamento; informações
sobre o terreno destinadas a estudos preliminares de projetos, anteprojetos, projetos básicos e a projetos executivos. Item 1 - Execução do LEVANTAMENTO
TOPOGRÁFICO PLANIALTIMÉTRICO CADASTRAL do terreno sob a Matrícula n. 4.323 do Ofício de Registro de Imóveis do Município e Comarca de Orleans-SC; Item 2 -
Material formatado com a informações necessárias à retificação da matrícula, conforme situação consolidada in loco. Item 2 consta com valor zerado porque a empresa
não irá cobrar pelo serviço.</t>
  </si>
  <si>
    <t>0013342-05.2024.8.24.0710; 0067705-39.2024.8.24.0710</t>
  </si>
  <si>
    <t>Serviço de Limpeza de Fachada de ACM</t>
  </si>
  <si>
    <t>A fachada do prédio do Fórum de Chapecó é composta de vidros e placas de ACM. O serviço de limpeza dos vidros, realizado por contrato de manutenção (58/2023),
não engloba a limpeza das placas, o que acaba piorando a sujeira na fachada, já que as placas estão alternadas entre os vidros. Assim, houve orientação tanto da
Diretoria de Engenharia e Arquitetura, quanto da Diretoria de Infraestrutura, no sentido de requisitarmos o serviço de limpeza das placas, por este meio, sendo que
paralelamente, se autorizará a limpeza também dos vidros, via contrato, para que os serviços sejam realizados concomitantemente, e assim, a fachada do prédio fique
realmente e satisfatoriamente limpa. Foi solicitado orçamento somente com a empresa do Contrato n. 58/2023, justamente pelo fato de que o serviço precisa ser executado ao mesmo tempo, pelo mesmo profissional. (OS 01 - Região 5). Em 2022, o mesmo serviço foi autorizado pelo processo SEI nº 0046111-37.2022.8.24.0710)</t>
  </si>
  <si>
    <t>0016738-87.2024.8.24.0710</t>
  </si>
  <si>
    <t>Aquisição de Bateria REC NI-MH 3.6V 1.3 A</t>
  </si>
  <si>
    <t>Já temos os rádio comunicadores, e estão sem bateria. Os rádios são utilizados para comunicação entre zeladoria, secretaria e pessoal da limpeza. O fórum é grande e
não possui internet wi-fi e o sinal de celular não é bom.</t>
  </si>
  <si>
    <t>0017861-23.2024.8.24.0710</t>
  </si>
  <si>
    <t>"Aquisição de FRITADEIRA ELÉTRICA ÁGUA E ÓLEO 30 LITROS 220V_x000D_"</t>
  </si>
  <si>
    <t>O restaurante localizado no prédio-sede do PJSC serve, em média, 250 (duzentos e cinquenta) almoços por dia. Dentre as opções do cardápio estão os alimentos fritos,
de grande aceitação. Atualmente o restaurante dispõe de 01 (uma) fritadeira elétrica, adquirida em 2014, a qual, devido ao uso frequente e severo, não está mais
atendendo às necessidades do restaurante. Além disso, devido à idade do bem, há indisponibilidade de peças compatíveis ao modelo no mercado, com consequente
dificuldade de substituição quando apresentam defeito.</t>
  </si>
  <si>
    <t>0018221-55.2024.8.24.0710</t>
  </si>
  <si>
    <t>Aquisição de Tinta acrilica pisos chumbo 18 LITROS e TINTA ALGODAO EGIPCIO</t>
  </si>
  <si>
    <t>Material necessário para retoque da pintura das calçadas em torno do prédio.</t>
  </si>
  <si>
    <t>0007679-75.2024.8.24.0710; 0026917-80.2024.8.24.0710; 0033629-86.2024.8.24.0710</t>
  </si>
  <si>
    <t>Aquisição de Lamina Plotter de recorte 45 graus - compativel com Plotter MIMAKI e Lamina Plotter de recorte 60 graus - compativel com Plotter MIMAKI</t>
  </si>
  <si>
    <t>Trata de aquisição de lâminas utilizadas no equipamento plotter para fazer o recorte de papel Vinil, para confecção de adesivos de recorte para instalação em placas de
comunicação visual. O quantitativo se destinado ao uso durante o ano em razão da grande demanda de serviço e da necessidade de trocas quando a lâmina perde o fio
de corte. Há urgência na aquisição tendo em vista o volume de material a ser confeccionado e sem as lâminas não como fazer o recorte do vinil.</t>
  </si>
  <si>
    <t>0020105-22.2024.8.24.0710</t>
  </si>
  <si>
    <t>Aquisição de MAO FRANCESA 20 CM METAL LINI</t>
  </si>
  <si>
    <t>SUPORTE SOLICITADO PELA JUÍZA PARA COLOCAR ELETRONICOS</t>
  </si>
  <si>
    <t>0013850-48.2024.8.24.0710</t>
  </si>
  <si>
    <t>Aquisição de Saco de lixo 100L, medidas 75x105cm, pacote com 100 unidades
Aquisição de Saco de lixo 50L, medidas 63x80cm, pacote com 100 unidades</t>
  </si>
  <si>
    <t>Aquisição para distribuição a todas Unidades do PJSC, para utilização nas atividades de limpeza e recolhimento de lixo nos cestos de capacidade 50L e 100L nas edificações do PJSC. Considerando o esgotamento destes itens em estoque e objetivando evitar contratempos nas atividades de limpeza no TJ e Comarcas, opinamos pelo afastamento da dispensa eletrônica neste momento, haja vista que destina-se a abastecimento para o período de tramitação de aquisição que dar-se-á por cotação eletrônica.</t>
  </si>
  <si>
    <t>120 saco de lixo 100 L e 100 saco de lixo 50L</t>
  </si>
  <si>
    <t>0021898-93.2024.8.24.0710; 0028219-47.2024.8.24.0710; 0068136-73.2024.8.24.0710; 0071036-29.2024.8.24.0710</t>
  </si>
  <si>
    <t>0021239-84.2024.8.24.0710</t>
  </si>
  <si>
    <t>Serviço de Troca do motor de sucção</t>
  </si>
  <si>
    <t>Necessidade de conserto de máquina extratora (patrimônio n. 469056) após o referido equipamento parar de funcionar.</t>
  </si>
  <si>
    <t>0020296-67.2024.8.24.0710</t>
  </si>
  <si>
    <t>Serviço de Manutenção de CAFETEIRA 8Lt/Pat. 356572 SUBSTITUIÇÃO DAS TORNEIRAS E MÃO-DE-OBRA ; CAFETEIRA 8Lt/Pat. 446256 SUBSTITUIÇÃO DAS TORNEIRAS E MÃO-DE-OBRA; CAFETEIRA 8Lt/Pat. 445553 SUBSTITUIÇÃO DAS TORNEIRAS E MÃO-DE-OBRA; CAFETEIRA 20Lt/Pat. 435723 SUBSTITUIÇÃO DO TERMOSTATO E MÃO-DE-OBRA</t>
  </si>
  <si>
    <t>A presente Requisição de Compra visa o conserto de 4 cafeteiras para serem utilizadas nas copas do Tribunal de Justiça. Salienta-se que apenas duas empresas se
adequam ao serviço na modalidade de empenho, portanto, para compor a pesquisa de preços, foram utilizados orçamentos do banco de preços. O valor do conserto não
ultrapassará de 60% de cada um dos equipamentos, conforme consulta no sistema de patrimônio e estará de acordo com o valor de mercado, considerando pesquisa
realizada no banco de preços. O conserto dos bens resultará na reparação das cafeteiras, sem que seja necessária a aquisição de novas unidades.</t>
  </si>
  <si>
    <t>0018438-98.2024.8.24.0710</t>
  </si>
  <si>
    <t>Aquisição de Suporte para Placa Indicativa - Porta Banner Vector</t>
  </si>
  <si>
    <t>Informo que não foi possível juntar orçamentos com as mesmas especificaçõs, tendo em ista que os materiais são variáveis no mercado, possuindo especificações
diversas dependendo de cada empresa. A Cevid faz durante o ano mais de 10 visitas as comarcas, com atividades e projeto para divulgação. Durante o ano de 2022 e 2023 empretamos os porta banners do Cerimonial, o que acarreta em prejuízo das atividades quando não há essa possibilidade. Por isso solicitamos a compra de 2 porta banners, para a exposição dos banners dos projetos quando em visita as comarcas</t>
  </si>
  <si>
    <t>0020855-24.2024.8.24.0710</t>
  </si>
  <si>
    <t>Aquisição de Limpa teto com cabo preto/verde 2M X 22cm e Extensão metal telescópica 3m Bettanin</t>
  </si>
  <si>
    <t>Equipamento que será utilizado na limpeza externa e interna do prédio (especificamante no teto e marquise) para retirada de insetos e teias de aranha.</t>
  </si>
  <si>
    <t>2 limpa tento e 2 cabo extensor</t>
  </si>
  <si>
    <t>0022409-91.2024.8.24.0710</t>
  </si>
  <si>
    <t>Serviço de Manutenção preventiva e corretiva em 02 condicionadores de ar tipo Splitão por 8 meses.</t>
  </si>
  <si>
    <t>Os itens Manutenção preventiva e corretiva em 02 condicionadores de ar tipo Splitão que é responsavel pela climatização do galpão do predio do Patrimônio.</t>
  </si>
  <si>
    <t>0012810-31.2024.8.24.0710</t>
  </si>
  <si>
    <t>Aquisição de Micro Óleo Desengripante; Limpa Contato e Graxa Silicone24</t>
  </si>
  <si>
    <t>O pedido de compra justifica-se, primeiramente, porque o Almoxarifado não faz mais distribuição dos referidos itens e a Seção de Distribuição de Peças e Equipamentos,
atualmente, conta apenas com algumas unidades para uso em bancada e distribuição às comarcas. Ademais, com os materiais, é possível recuperar peças variadas de
impressoras, micros e periféricos desgastados - que seriam descartados – sopesando-se pela Economicidade, traduzida pelo baixo custo do material frente ao alto custo das peças recuperadas.</t>
  </si>
  <si>
    <t>50 Óleo desingripante; 50 limpa contato e 20 graxa de silicone</t>
  </si>
  <si>
    <t>0024448-61.2024.8.24.0710</t>
  </si>
  <si>
    <t>Aquisição de Fervedor em alúminio, capcidade aproximada de 3 litros e Chaleira em alumínio, capacidade aproximada de 3 litros</t>
  </si>
  <si>
    <t>Aquisição para distribuição a todas Unidades do PJSC, para utilização na preparação de café nas edificações do PJSC.</t>
  </si>
  <si>
    <t>105 leiteira de aluminio 3lts e 70 chaleira em aluminio 3 lts</t>
  </si>
  <si>
    <t>0024499-72.2024.8.24.0710</t>
  </si>
  <si>
    <t>Serviço de veiculação de atos judiciais do TJSC no Diário Oficial do Estado de Santa Catarina - cm por
coluna</t>
  </si>
  <si>
    <t>Em consonância com os arts. 11º e 18º da lei Estadual n. 12.069, de 27 de dezembro de 2001.
Ressalta-se que a requerida veiculação evidencia o interesse do legislador na maior publicidade possível às decisões, em razão do interesse social nos bens jurídicos
tutelados por meio dessas ações.
Para que se possa viabilizar a publicação dos atos judiciais do Tribunal de Justiça de Santa Catarina no Diário Oficial do Estado, é necessário, antes, contratar os serviços
prestados pela Diretoria da Imprensa oficial e Editora de Santa Catarina - DIOESC, da Secretaria de Estado da Administração, responsável pela confecção do referido
periódico. Desse modo, a contratação do serviço de veiculação de publicações de atos judiciais do Tribunal de Justiça de Santa Catarina no Diário Oficial do Estado de Santa Catarina fortalece a transparência dos atos jurídicos do Poder Judiciário do Estado de Santa Catarina e, além disso, alinha-se ao Planejamento Estratégico do Tribunal de Justiça, especialmente no que se refere aos esforços dedicados ao aprimoramento da comunicação institucional e às garantias de humanização do atendimento e de satisfação dos cidadãos.</t>
  </si>
  <si>
    <t>0025412-54.2024.8.24.0710</t>
  </si>
  <si>
    <t>Serviço de Hospedagem - DIÁRIAS DE HOTEL PARA HOSPEDAGEM DE 07 JURADOS E 02 OJ`s EM QUARTO SINGLE OU INDIVIDUAL. SESSÃO DO TRIBUNAL DO JÚRI DE 09.05.2024</t>
  </si>
  <si>
    <t>De acordo com a Res. GP n. 27/2014 e de ordem do Magistrado da 1ª Vara Criminal de Criciúma, Dr. klauss Correa de Souza, solicita-se a reserva de 09 diárias para uso de 07 jurados e 02 oficiais de justiça referente à sessão do Tribunal do Júri que ocorrerá o dia 09.05.2024, quinta-feira, processo 5002055-73.2021.8.24.0189.</t>
  </si>
  <si>
    <t>0017049-78.2024.8.24.0710; 0068447-64.2024.8.24.0710</t>
  </si>
  <si>
    <t>0022108-47.2024.8.24.0710 (2º quadrimestre)</t>
  </si>
  <si>
    <t>Refeições/ Lanches:188</t>
  </si>
  <si>
    <t>0024640-91.2024.8.24.0710</t>
  </si>
  <si>
    <t>Serviço de Troca de VIDEOPORTEIRO C/ MONOFONE IVR 7 ID C/SERVIÇO DE INSTALAÇÃO</t>
  </si>
  <si>
    <t>Solicita-se autorização para a troca do videoporteiro do portão de carga e descarga do Fórum Des. Rid Silva. O módulo externo do intefone foi trocado há
aproximadamente seis meses, conforme pode ser verificado no processo SEI 0037342-06.2023.8.24.0710. Porém, acabou estragando rapidamente por ter sido instalado em local sem nenhum tipo de proteção ao sol, à chuva e ao vento. A Secretaria do Foro está providenciando uma proteção para o novo equipamento, de forma que tenha sua vida útil estendida.
O videoporteiro é fundamental para a garantia da segurança do Fórum, uma vez que está instalado em local que, além de receber cargas entregues ao Fórum Des. Rid
Silva, serve de acesso às viaturas do DEAP que transportam réus presos para audiências e sessões do tribunal do júri. Atualmente, em virtude do comprometimento do equipamento, que impossibilita a comunicação visual e por vóz entre os módulos, toda vez que videoporteiro é acionado externamente, algum dos policiais militares que fazem a guarda do Fórum precisa se deslocar até o portão de entrada e acioná-lo manualmente. A dinâmica põe em risco tanto os policiais militares, que precisam ir pessoalmente até o local para abrir o portão, quanto os agentes do DEAP, que precisam aguardar para poderem acessar o Fórum.
Em virtude do exposto, solicita-se a autorização para aquisição de novo videoporteiro</t>
  </si>
  <si>
    <t>0015762-80.2024.8.24.0710</t>
  </si>
  <si>
    <t>Serviço de reparo e reforço para móveis do salão do Júri</t>
  </si>
  <si>
    <t>Considerando que houve necessidade de complementar a compra de rodízios de PVC para os móveis do salão júri, a Comarca necessita contratar o serviço descrito na
presente RC. A compra de rodízios foi autorizada no Sei 0056769-86.2023.8.24.0710 e no Sei 0013536-05.2024.8.24.0710. A zeladora terceirzada não dispõe de
ferramentas,bem como meios para instalar os rodízios, assim requer-se a contratação de serviço especializado de marceneiro. Importante destacar que foram buscados
orçamentos com os seguintes fornecedores e não houve resposta ou a empresa não atendia os requisitos para contratar como TJSC.: Lisa Móveis( 49- 99202-1433;
Luciano Marceneiro 49 99141-6901 e Paulo Marceneiro 49 9 9136-4364</t>
  </si>
  <si>
    <t>0020646-55.2024.8.24.0710</t>
  </si>
  <si>
    <t>Aquisição de Central Coletiva Collective 4; Terminal Dedicado TDMI-300; Cabo CCI 2 pares eServiço de instalação - Prestação de serviço técnico</t>
  </si>
  <si>
    <t>Requisição de compra para instalação de equipamento necessário ao parlatório da comarca, conforme determinação da Diretoria de Engenharia e Arquitetura doc 7862625
- processo SEI 0022064-62.2023.8.24.0710.</t>
  </si>
  <si>
    <t>1 central coletiva; 1 terminal dedicado; 1 cabp cci 2 pares e serviço tecnico</t>
  </si>
  <si>
    <t>0009403-17.2024.8.24.0710</t>
  </si>
  <si>
    <t>Aquisição de Placas padrão Mercosul - Veículo Oficial da marca Renault, modelo Logan, placas MIY6865.</t>
  </si>
  <si>
    <t>Substituição de placas do veículo oficial supracitado para o padrão Mercosul. As atuais são do modelo antigo e com as letras e números bastante apagados, passível de
autuação de trânsito. Valor do orçamento está de acordo com o Portaria 010/DETRAN/PROJUR/2024, que fixa o valor máximo a ser cobrado por unidade de Placa de Identificação Veicular estampada pelas empresas credenciadas junto ao Detran/SC. Os três orçamentos coletados possuem o mesmo valor. Escolhida a empresa AUTO PLACAS RIGO LTDA. As duas empresas locais credenciadas são a AUTO PLACAS RIGO LTDA. e a SAO LOURENCO PLACAS LTDA. Foi solicitado redução de valor para ambas, porém mantiveram o preço inicial.
A SAO LOURENCO PLACAS LTDA também não forneceu DECLARAÇÃO NEGATIVA DE RELAÇÃO FAMILIAR OU PARENTESCO, indicando textualmente que poderíamos escolher a concorrência. A empresa C.E. PLACAS AUTOMOTIVAS LTDA. é de Campo Erê e não presta serviço fora da cidade. O município fica distante 34 km, o que geraria gastos com deslocamento, e o acesso é por estrada precária, com riscos de acidente de trabalho.</t>
  </si>
  <si>
    <t>0022771-93.2024.8.24.0710</t>
  </si>
  <si>
    <t>Aquisição de Cola Artesanal Superciano; Fita Dupla Face - 2 metros; Papel Contact Transparente - 10 metros e EVA Colorido Fino</t>
  </si>
  <si>
    <t>Os produtos solicitados tem a necessidade de serem adquiridos para o uso de construção e elaboração de paineis referente a temática dos diversos meses de prevenção e combate. Como ocorre a elaboração de paineis torna-se necessária a utilização destes materiais.</t>
  </si>
  <si>
    <t>2 cola artesanal; 5 fitas dupla face; 2 papel contact transp, 10mts e 12 eva colorido</t>
  </si>
  <si>
    <t>0070918-53.2024.8.24.0710</t>
  </si>
  <si>
    <t>Diária de aluguel de caçamba papa-entulho para recolhimento de resíduo orgânico de jardinagem</t>
  </si>
  <si>
    <t>A presente requisição de compra prevê a contratação de 01 diária de aluguel de caçamba papa-entulho para depósito de resíduo de jardinagem oriundo de poda drástica
de galhos da unidade arbórea (Aroeira - Schinus terebinthifolius) localizada na entrada principal de Tribunal de Justiça. Tal serviço está previsto nas atividades mensais realizadas pela empresa de jardinagem contratada, porém o aluguel de caçamba, neste caso, é de responsabilidade da contratante (no caso, Tribunal de Justiça de Santa Catarina). Os preços orçados pela pretensa contratada estão de acordo com o valor de mercado praticado, conforme pesquisa anexada ao processo.</t>
  </si>
  <si>
    <t>0025459-28.2024.8.24.0710</t>
  </si>
  <si>
    <t>Aquisição de Câmera Canon R6 Mark II - Somente Corpo; Lente RF 70-200MM F2.8; Lente RF 24-70MM 2.8L; Flash Canon TTL 430EX; Bateria Canon LP-E6NH; Cartões SD Extreme PRO UHS-I 64GB - 200MB/S (ou superior); Cartão SD e MICROSD e Mochila para comportar esses equipamentos e + Notebook 15</t>
  </si>
  <si>
    <t>A contratação se justifica para assegurar a melhoria da qualidade das fotografias ilustrativas das notícias e reportagens publicadas no Portal Institucional. O equipamento
será de uso coletivo pelos jornalistas atuantes no Núcleo de Comunicação Institucional e ficará sob a gestão do Coordenador de Comunicação Interinstitucional, vinculado
ao Gabinete da Presidência do TJSC. A escolha do fornecedor Vs Box 10 E. V. Souza decorre da negociação dos valores anteriormente apresentados, concordando em reduzir os valores para o patamar orçado pela TJG Importadora e Comércio de Eletrônicos Eireli (que está impedida de contratar com o Poder Público por ter registrado pendências com a Fazenda Pública estadual), bem como por apresentar regularidade com toda documetação necessária à observância do procedimento administrativo interno para aquisição de bens e serviços.</t>
  </si>
  <si>
    <t>1 camera canon; 01 lente 70-20mm; 1 lente rf 24-70mm; 1 flasch canon; 1 bateria canon; 1 cartão sd 64gb; 1 leitor de cartão sd micro sd e 1 mochila</t>
  </si>
  <si>
    <t>0022301-62.2024.8.24.0710</t>
  </si>
  <si>
    <t>Aquisição de Kit Testador e Localizador de cabos de rede e telefonia RJ45 e RJ11</t>
  </si>
  <si>
    <t>O pedido de compra justifica-se, pois o equipamento indicado servirá de apoio à equipe técnica que realiza os atendimentos de suporte à microinformática nas Torres I e II do TJSC, a qual tem se deparado, notadamente após as reformas efetuadas nas salas, com muitos pontos sem identificação ou numerações trocadas (espelhos das
tomadas fora do seu lugar de origem, etiqueta de identificação desprendida), o que tem dificultado muito o trabalho.</t>
  </si>
  <si>
    <t>0020223-95.2024.8.24.0710</t>
  </si>
  <si>
    <t>Serviço de conserto de maquina lava-jato com substituição de peças - JOGO GAXETA; substituição de peças - ÓLEO PARA MÁQUINA (500 ML) e substituição de peças - JOGO DE BIELA</t>
  </si>
  <si>
    <t>A presente RC destina-se ao conserto da máquina lava-jato, que se encontra danificada e sem condições de uso. Precisamos que o referido equipamento seja
consertado com maior brevidade possível, pois é muito útil na limpeza de calçadas, pátio de estacionamento e muros.</t>
  </si>
  <si>
    <t>1 Serviço de contserto maquina lavajato com sustituição de peças; 1 troca de oleo; e 1 jogo de biela</t>
  </si>
  <si>
    <t>0023028-21.2024.8.24.0710</t>
  </si>
  <si>
    <t>Serviço de VISITA TÉCNICA PARA AVALIAÇÃO, AJUSTES E TESTES NO EQUIPAMENTO – PÓRTICO DETECTOR
DE METAIS PORTATIL – MARCA:DETRONIX TOMBO 456402</t>
  </si>
  <si>
    <t>Pórtico detector de metal não está funcionando prejudicando a vigilância, pois não está detectando os metais e quando detecta fica apitando. Está desregulado.</t>
  </si>
  <si>
    <t>0022089-41.2024.8.24.0710</t>
  </si>
  <si>
    <t>Aquisição de Jarra de vidro com tampa de acrílico, 1,5 litros</t>
  </si>
  <si>
    <t>Trata-se de compra do utensílio "jarra de vidro, 1,5 litro, com tampa", cujo produto não está disponível no catálogo do almoxarifado.
A presente requisição de compra se justifica em razão do grande número de eventos, reuniões e solenidades que ocorrem na sede do Tribunal de Justiça, e da constante
necessidade de reposição do item em nosso estoque.
Os preços orçados pela pretensa contratada estão de acordo com o valor de mercado praticado, conforme pesquisa anexada ao processo. Informo também que a requisição de compra se refere a aquisição de produtos para o 2° quadrimestre do ano de 2024</t>
  </si>
  <si>
    <t>0025482-71.2024.8.24.0710</t>
  </si>
  <si>
    <t>Aquisição de PANO DE MICROFIBRA</t>
  </si>
  <si>
    <t>A presente requisição de compra tem por objetivo a aquisição de novos panos de microfibra, em reazão da deterioração dos antigos, prejudicando assim, a correta
execução do serviço, bem como manter a vida útil das louças e materiais de copa, os quais não estão disponíveis no almoxarifado central. Informo que os preços orçados
pela pretensa contratada estão de acordo com o valor de mercado praticado, conforme pesquisa de preço anexada ao processo. Informo ainda, que a requisição de
compra se refere a aquisição de amterial para o 2° qudrimestre de 2024.</t>
  </si>
  <si>
    <t>0022546-73.2024.8.24.0710</t>
  </si>
  <si>
    <t>Aquisição de Cabo HDMI de 10 metros</t>
  </si>
  <si>
    <t>O cabo será utilizado no salão do júri. Há necessidade de um cabo maior para ligar o notebook do promotor e dos advogados ao projetor.
A DTI não fornece cabos HDMI em tamanhos maiores como o que é necessário aqui em Laguna.</t>
  </si>
  <si>
    <t>"	0020761-76.2024.8.24.0710"</t>
  </si>
  <si>
    <t>Aquisição de SOPRADOR MARCHA STIHL MODELO BGA 57 COM CARREGADOR E BATERIA</t>
  </si>
  <si>
    <t>EQUIPAMENTO PARA USO DO ZELADOR NA ATIVIDADE DE LIMPEZA DIÁRIA DO JARDIM E PÁTIO DO FÓRUM. (QUEDA DE FOLHAS DE ÁRVORES)</t>
  </si>
  <si>
    <t>0025638-59.2024.8.24.0710</t>
  </si>
  <si>
    <t>Aquisição de Caixa de Grama Amendoim ( Arachis Repens), caixa com 15 unidades</t>
  </si>
  <si>
    <t>Em razão da morte de parte da grama existente na área ajardinada da sede do TJSC que compreende a divisa com o DNT, 150m2, e necessidade de substituição da
cobertura verde restante por outra mais adequada, bem como o quantitativo adquirido por meio da RC n° 0045765-52.2023.8.24.0710 ter se mostrado insuficiente,
protocola-se a presente requisição de compra.
O produto será fornecido por empresa local.
O valor do serviço é compatível com o valor praticado no mercado conforme orçamentos de empresas especializadas no ramo, anexos no processo.</t>
  </si>
  <si>
    <t>0005723-24.2024.8.24.0710</t>
  </si>
  <si>
    <t>Aquisição de Fita rotuladora plástica</t>
  </si>
  <si>
    <t>Aquisição de 10 fitas plásticas para rotuladora eletrônica, que é utilizada para identificação diversos itens, tais como cadernos, pastas, armários, livros, ferramentas,
quadro de força, pontos de rede. É bastante utilizada pelo zelador na manutenção predial, pelo TSI na organização dos equipamentos de informática e pela própria
Secretaria na organização do almoxarifado.</t>
  </si>
  <si>
    <t>0023195-38.2024.8.24.0710</t>
  </si>
  <si>
    <t>Aquisição de Vidro em formato retrato, medidas 21cm largura X 30cm de altura X 4mm espessura, com 4 furos em cada ponta, a uma distância de 1,5 cm em relação à cada borda, conforme imagem referência, embalados um a um em plástico bolha e Pitões tipo botão cabeça chata rosca interna cromado/espelhado, em metal, com 1,8 cm de diâmetro, conforme imagem referência;</t>
  </si>
  <si>
    <t>A presente RC tem por objetivo garantir estoque para instalaçao de novos retratos na Galeria de Corregedores deste Tribunal na brevidade que o caso requer, bem como a substituição em caso de danos ou avarias nos já instalados. Ressalta-se que os preços orçados estão de acordo com o valor de mercado.</t>
  </si>
  <si>
    <t>10 vidros e 40 pistões tipo botão.</t>
  </si>
  <si>
    <t>0024128-11.2024.8.24.0710</t>
  </si>
  <si>
    <t>Aquisição de Trena longa 30mt ; Bucha p/ gesso - Dry Wall - Fly3 e Espude com aneis 1135</t>
  </si>
  <si>
    <t>Aquisição de materiais para atendimento dos chamados de Manutenção Predial, recebidos por meio do Portal de Serviços - TJSC. Material necessário para a manutenção
predial preventiva e corretiva para reparos e tratamento de infiltrações, instalação de quadros nos Gabinetes das Torres I e II do edifício sede do TJSC, cujos serviços são
realizados pela equipe técnica da DMTJ/DEA/PJSC. Não há mais materiais suficientes para atender aos chamados. A aquisição deste material é indispensável para
atender aos chamados de manutenção predial, para preservação das condições técnicas de segurança e bom funcionamento das Torres I e II do TJSC.</t>
  </si>
  <si>
    <t>2 trenas; 500 buchas p/ gesso Dry Wall e Espude com aneis 1135</t>
  </si>
  <si>
    <t>0016678-17.2024.8.24.0710</t>
  </si>
  <si>
    <t>Aquisição de Desentupidor manual c/ cabo Nacional</t>
  </si>
  <si>
    <t>"Aquisição de materiais para atendimento dos chamados de Manutenção Predial, recebidos por meio do Portal de Serviços - TJSC. Material necessário para a manutenção
predial preventiva e corretiva para reparos e tratamento de infiltrações, instalação de quadros nos Gabinetes das Torres I e II do edifício sede do TJSC, cujos serviços são
realizados pela equipe técnica da DMTJ/DEA/PJSC. Não há mais materiais suficientes para atender aos chamados. A aquisição deste material é indispensável para
atender aos chamados de manutenção predial, para preservação das condições técnicas de segurança e bom funcionamento das Torres I e II do TJSC."</t>
  </si>
  <si>
    <t>Aquisição de LIMPA CARPET XTRACTION II 5L – SPARTAN</t>
  </si>
  <si>
    <t>A requisição da compra do produtol é para realizar a limpeza e higienização com a máquina extratora de nossas cadeiras e estofados, pelo zelador.</t>
  </si>
  <si>
    <t>0024301-35.2024.8.24.0710</t>
  </si>
  <si>
    <t>Serviço de Manutenção Preventiva Incêndio - Limpeza de tanque e Manutenção Preventiva Incêndio - Serviço de motor -</t>
  </si>
  <si>
    <t>MANUTENÇÃO NECESSÁRIA E URGENTE NA MOTOBOMBA DO SISTEMA HIDRÁULICO PREVENTIVO NO PRÉDIO DO FÓRUM DE CRICIÚMA.</t>
  </si>
  <si>
    <t>0017529-56.2024.8.24.0710</t>
  </si>
  <si>
    <t>Aquisição de Tampo de granito verde pérola para embutir fogão elétrico, tamanho 0,75mX0,60m, com tampo/espelho de
10cm.</t>
  </si>
  <si>
    <t>A necessidade parte do recebimento de um novo fogão que é diferente do anterior, sendo assim precisamos trocar o tampo do balcão para que seja possível instalar o
novo fogão recebido.</t>
  </si>
  <si>
    <t>0024004-28.2024.8.24.0710</t>
  </si>
  <si>
    <t>"Aquisição de Grelha metálica para escoamento de água pluvial medindo 8,50
metros lineares x 0,31 cm
Forra confeccionada em cantoneira de 2¹/²x3/16 Grelha em barra chata de 2¹/²x1/4 com espaçamento de 3 cm Todo material galvanizado a fogo_x000D_"</t>
  </si>
  <si>
    <t>Aquisição de grelha para passagem de veículos no acesso aos Prédios Almoxarifado central e Divisão de Patrimônio devido a necessidade encontrada em vistoria
realizada no local</t>
  </si>
  <si>
    <t>0025547-66.2024.8.24.0710</t>
  </si>
  <si>
    <t>0026271-70.2024.8.24.0710; 0069337-03.2024.8.24.0710 (segundo semestre)</t>
  </si>
  <si>
    <t>Aquisição de TRAVA PORTA MAGNÉTICO COMFORTDOOR</t>
  </si>
  <si>
    <t>Com o vento as portas batem e danificam a parede e fechadura, serão colocados pelo zelador.</t>
  </si>
  <si>
    <t>0026675-24.2024.8.24.0710</t>
  </si>
  <si>
    <t>Aquisição de Central Collective 4; Aparelho TDMI 300; Canaleta 20x10x2000 c/ fita adesiva; Fio CCI 2 pares interno; Tomadas padrão telefone e Serviços técnicos p/ instalação e programação.</t>
  </si>
  <si>
    <t>Trata-se de requisição de compra de equipamentos listados para instalação de interfones no parlatório, tendo em vista a instalação da Vara Regional de Garantias da
Comarca de Blumenau.</t>
  </si>
  <si>
    <t>1 central; 2 aparelhos tdmi; 1 canaleta c/fita adesiva; 20 fio cci 2 pares; 2 tomadas pdrão telefone e 1 mão de obra p/instalação e programação.</t>
  </si>
  <si>
    <t>0024629-62.2024.8.24.0710</t>
  </si>
  <si>
    <t>Aquisição de Câmera de segurança da marca Intelbras, modelo 1130B VHD
comInstalação da câmera de segurança</t>
  </si>
  <si>
    <t>Compra e instalação de câmera de segurança para o Fórum de São Lourenço do Oeste. Autorização do Núcleo de Inteligência e Segurança Institucional – NIS no
processo SEI 0009614-53.2024.8.24.0710, Informação 8017365. Saliento que o projeto de vídeo-monitoramento está previsto para implantação neste Fórum apenas na
4ª etapa, a iniciar provavelmente depois do recesso de fim de ano.</t>
  </si>
  <si>
    <t>1 camera e 1 serviço de instalção</t>
  </si>
  <si>
    <t>0024484-06.2024.8.24.0710</t>
  </si>
  <si>
    <t>Aquisição de LATAS DE TINNER; DESENGRIPANTE - SPRAY; TINTA BRANCA FOSCA - SPRAY e TINTA PRETA FOSCA - SPRAY</t>
  </si>
  <si>
    <t>Aquisição de Desengripante, Tinta branca fosca e Tinta preta fosca, para limpeza de móveis para raproveitamento no TJSC.</t>
  </si>
  <si>
    <t>10 latas de tiner; 5 desengripante spray; 5 tinta branca spray e 5 tinta preta spray</t>
  </si>
  <si>
    <t>0024819-25.2024.8.24.0710</t>
  </si>
  <si>
    <t>Aquisição de Central de alarme 4010 + Teclado; Sensor Magnético com fio; Bateria Selada 12V; Sirene Corneta; Interfone IPR 8010 Intelbras; Fechadura Solenoide pino; de Bateria Selada 12V Pioneiro; Fonte Carregadora 2A; Controlador Intelbras senha + Tag SA210E INOX; Tag Intelbras; Mola Aérea 65kg; Cabo CCI - metros; Cabo de Rede - metros; Cabo Elétrico Paralelo 1,5mm - metros e Serviço de Mão de obra - instalação</t>
  </si>
  <si>
    <t>Aquisição de controlador de acesso para instação nas portas dos fundos (térreo e 1º andar - acessos dos estacionamentos privativos) do novo prédio da Comarca de
Herval d´Oeste e aquisição de sistema de alarme para notificação de portas abertas (saídas de emergência, portas que dão acesso à garagam viatura DEAP e portas dos
fundos dos estacionamentos) do térreo e do 1º andar, as quais não estão no raio de visão e ação permanente do vigilante. Tal aquisição se mostra relevante para
resguardar a segurança das pessoas e do patrimônio. Por fim, justifica-se a urgência na tramitação do presente pedido, em razão da inauguração do prédio que
está programada para ocorrer no dia 26/06/2024.</t>
  </si>
  <si>
    <t>1 central de alarme; 7 sensor magnetico; 1 bateria selada 12v; 1 sirene; 2 interfones; 2 fechaduras solenoide; 2 bateria selada; 2 fonte carregadora; 4 controlador; 60 tag; 3 mola aerea; 200 mts cabo cci; 150 mts cabo de rede; 10 mts cabo eletrico e mão de obra instalação.</t>
  </si>
  <si>
    <t>0025851-65.2024.8.24.0710</t>
  </si>
  <si>
    <t>Aquisição de Capacho de vinil liso na cor cinza, antiderrapante com borda, tamanho 1,50m x 1,10m</t>
  </si>
  <si>
    <t>Substituição do capacho deteriorado que se encontra na entrada da porta principal do fórum da Comarca de Jaguaruna. Pesquisa de preços realizada conforme inciso
III do art. 5º da IN DMP n. 01/2021.</t>
  </si>
  <si>
    <t>0026975-83.2024.8.24.0710</t>
  </si>
  <si>
    <t>0027181-97.2024.8.24.0710 (2º quadrimestre)</t>
  </si>
  <si>
    <t>"Serviço de limpeza geral das áreas externas do prédio: varredura e lavação dos pátios de estacionamento,
pisos, calçadas, escadarias, corrimãos, ático e demais áreas de circulação externas do prédio, inclusive com
hidrojateamento; amontoar e recolher entulhos, detritos e folhagens, descartando-os em local apropriado;
lavar a lixeira e o contentor de lixo da área externa - área total de aproximadamente 2.272,84m² "</t>
  </si>
  <si>
    <t>Itens 1 – Contratação trimestral para limpeza geral das áreas externas do prédio, considerando que atualmente não há posto(s) de servente de área externa e há
necessidade de preservar e deixar os ambientes e locais em boas condições de asseio;</t>
  </si>
  <si>
    <t>0026272-55.2024.8.24.0710</t>
  </si>
  <si>
    <t>"Serviço de limpeza Brise-soléil (tipo colmeia e tipo linear) das sacadas e do ar-condicionado (área interna e
externa), com aproximadamente 570 m² "</t>
  </si>
  <si>
    <t>tem 2 – Contratação anual para limpeza dos brises instalados no novo prédio, em razão da necessidade de asseio e sobretudo em razão de o material acumular sujeira e poeira do ambiente. Sem contar que a sujeira, se ficar acumulada por muito tempo, além de escorrer com as águas das chuvas e sujar outros áreas, poderá danificar o material, até de maneira irreversível. A limpeza dos brises, em razão da altura do prédio, que possui 5 (cinco) pavimentos, necessita de equipamentos e utensílios
específicos, motivo pelo qual inviabiliza, tanto tecnicamente quanto por questões de segurança, a execução dos serviços pelos colaboradores terceirizados do PJSC. Por fim, justifica-se a urgência na tramitação do presente pedido, em razão da inauguração do prédio que está programada para ocorrer no dia 26/06/2024.</t>
  </si>
  <si>
    <t>Aquisição de inseticida mata-barata em gel, 10gr</t>
  </si>
  <si>
    <t>Tendo em vista a quantidade de baratas encontradas nas dependências do prédio no final do prazo de vigência das detetizações correntes e do aparecimento em áreas
sensíveis - como refeitórios, Diretoria de Saúde, gabinetes, etc - encaminha-se a presente requisição de compra para fortalecimento sanitário dos locais.
Trata-se de inseticida mata-barata, em gel, para uso emergencial, cujo produto não está disponível no catálogo do almoxarifado.
Os preços orçados pela pretensa contratada estão de acordo com o valor de mercado praticado, conforme pesquisa anexada ao processo. Informo também que a requisição de compra se refere a aquisição de produtos para o 2° quadrimestre do ano de 2024.</t>
  </si>
  <si>
    <t>0027919-85.2024.8.24.0710 (2º quadrimestre)</t>
  </si>
  <si>
    <t>Serviço de Manutenções e reparo de persianas</t>
  </si>
  <si>
    <t>A presente RC tem por objetivo realizar a manutenção e reparo de 50 persianas instaladas em várias salas do Fórum de Araranguá, o serviço englobará eventuais peças
que forem necessárias conforme mensagem eletrônica de confirmação enviada pela empresa, salienta-se que todas as persianas já são do novo padrão, não havendo
necessidade de troca integral, mas tão somente a execução de manutenção. A empresa selecionada além ser sediada em Araranguá, já prestou serviços no Fórum, tendo sido subcontratada pela empresa detentora da ata de registro de preço para fornecimento de novas persianas, quando da instalação de nova unidade ocorrida em 2023, o que atesta a qualidade se seu trabalho.</t>
  </si>
  <si>
    <t>0027797-72.2024.8.24.0710</t>
  </si>
  <si>
    <t>"Aquisição de Poltronas Giratórias Estofadas Espaldar Alto com eminente urgência - Cadeira giratória estofada, com espaldar alto em tela, com apoio para braços, tipo ergonômica, anatômica,
apoio lombar ajustável em altura e pressão, assento revestido em tecido 100% lã natural na cor preta, isenta
de ângulos retos nas partes expostas, com proteção nas engrenagens, com manual de instruções de uso
individual e personalizado, com seus componentes recicláveis e que atenda as medidas prescritas na norma
ABNT NBR 13.962/2018;_x000D_"</t>
  </si>
  <si>
    <t>A eminente urgência na contratação até que haja o chamamento das demais empresas classificadas na licitação constante do processo n° 0015673-91.2023.8.24.0710,
haja vista a desistência da empresa Rio Flex no SEI n° 0024000-88.2024.8.24.0710. Importante destacar que a convocação para nova contratação ocorrerá apenas no dia
20 do mês de maio de 2024, ou seja, ficaremos desguarnecidos de Poltronas Giratórias Estofadas Espaldar Alto que é um item de significativa demanda para instalação
de Unidades Judiciárias, Varas Regionais e demais projetos da Presidência. Logo, com este atendimento, já poderemos realizar a distribuição de novos pedidos até a
finalização da nova contratação com previsão mínima de 75 dias. Por fim, registre-se que apenas a empresa Serra Mobile se manifestou em tempo hábil, respondendo
positivamente quanto à possibilidade de atendimento.</t>
  </si>
  <si>
    <t>0027575-07.2024.8.24.0710</t>
  </si>
  <si>
    <t>Aquisição de limitador de estacionamento/Gelo baiano para o Fórum - Comarca de Araquari</t>
  </si>
  <si>
    <t>Material de estacionamento, para limtação de vaga.</t>
  </si>
  <si>
    <t>0026924-72.2024.8.24.0710</t>
  </si>
  <si>
    <t>Aquisição de Lavador de copos com 5 escovas e ventosa para fixar.</t>
  </si>
  <si>
    <t>Trata-se de uma compra do utensílio "Lavador manual de copos, com 5 escovas e ventosa fixadora", Cujo produto não consta no catálogo do almoxarifado.
A presente requisição de compra se justifica em razão do grande número de eventos, reuniões e solenidades que ocorrem na sede do Tribunal de Justiça, gerando um
grande volume de utensílios para higienizar, se faz necessário o produto a fim de facilitar o trabalho das equipes de colaboradores, otimizando o tempo e so esforço.
Os preços orçados pela pretensa contratada estão de acordo com o valor de mercado praticado, conforme pesquisa anexada ao processo.
Informo também que a requisição de compra se refere a aquisição de produtos para o 2° quadrimestre do ano de 2024.</t>
  </si>
  <si>
    <t>0028249-82.2024.8.24.0710</t>
  </si>
  <si>
    <t>Aquisição de Cópias de chaves</t>
  </si>
  <si>
    <t>Aquisição habitual para suprir as necessidade da comarca, também com a criação da nova vara de juiz das garantias e readequações de outras salas, serão necessárias
novas cópias de chaves.O valor do serviço é compatível com o valor praticado no mercado conforme pesquisa de preços.</t>
  </si>
  <si>
    <t>0027476-37.2024.8.24.0710</t>
  </si>
  <si>
    <t>Serviço de Descupinização - 100 m²</t>
  </si>
  <si>
    <t>Descupinização das poltronas do salão do júri, escaninhos e mesas.</t>
  </si>
  <si>
    <t>100m²</t>
  </si>
  <si>
    <t>0028091-27.2024.8.24.0710</t>
  </si>
  <si>
    <t>Serviço de reparação de toldo - Troca de cobertura vinílica de toldo</t>
  </si>
  <si>
    <t>Referente a necessidade de reparação do toldo que protege a porta de entrada do magistrado nas dependências do prédio do Fórum da Comarca de Quilombo, pois,
devido à exposição ao tempo ficou totalmente danificado, conforme pode ser observado nas fotos anexadas ao formulário de requisição.</t>
  </si>
  <si>
    <t>0028388-34.2024.8.24.0710</t>
  </si>
  <si>
    <t>Aquisição de TAPETE TIPO CAPACHO SEM PERSONALIZAÇÃO, COR GRAFITE, MEDIDAS 3 X 0,80 M; TAPETE TIPO CAPACHO SEM PERSONALIZAÇÃO, COR GRAFITE, MEDIDAS 4 X 1,20 M e TAPETE TIPO CAPACHO SEM PERSONALIZAÇÃO, COR GRAFITE, MEDIDAS 1,40 X 0,90 M</t>
  </si>
  <si>
    <t>TAPETES PARA RECEPÇÃO, PORTA DE ENTRADA E PORTA LATERAL DO FÓRUM DE PINHALZINHO. ATUAIS TAPETES ENCONTRAM-SE RASGADOS.</t>
  </si>
  <si>
    <t>0027433-03.2024.8.24.0710</t>
  </si>
  <si>
    <t>Aquisição de COLA INST SUPER FERNANDES BOND 100G</t>
  </si>
  <si>
    <t>Trata-se de uma Requisição de Compras para adiquirir COLA INST SUPER FERNANDES BOND 100G, com intuito de serem utilizadas pela equipe da Seção de Apoio,
principalmente pelos zeladores e marceneiros da Seção ao prestarem serviços por todo o prédio.</t>
  </si>
  <si>
    <t>0026789-60.2024.8.24.0710</t>
  </si>
  <si>
    <t>Aquisição de Copo de vidro de 390 ml, liso</t>
  </si>
  <si>
    <t>A aquisição de copos de vidro se faz necessária em função da Solenidade de Instalação do Ponto de Inclusão Digital (PID) no Fórum da Comarca. A orientação recebida
para o evento inclui a disponibilização de copos de vidro para a mesa de autoridades, além de garrafas de água. Atualmente, não dispomos de copos padronizados ou
em quantidade suficiente para atender a demanda deste evento.</t>
  </si>
  <si>
    <t>0028223-84.2024.8.24.0710</t>
  </si>
  <si>
    <t>0101/2024</t>
  </si>
  <si>
    <t>Aquisição de móvel sob medida - Confecção de móvel sob medida – mesa para advogados, em mdf, para o salão do Tribunal do Júri</t>
  </si>
  <si>
    <t>Confecciona-se essa requisição de compras para aquisição de móvel sob medida – mesa advogados, para o salão do júri, conforme tramitação e autorização da
presidência constante no processo SEI 0031384-73.2022.8.24.0710.</t>
  </si>
  <si>
    <t>0026730-72.2024.8.24.0710</t>
  </si>
  <si>
    <t>Serviço Manutenção Periódica de Jardinagem UPC</t>
  </si>
  <si>
    <t>Tendo em vista a necessidade de manutenção da área ajardinada - parte externa - e manutenção de vasos com plantas, área interna, espaço coletivo, encaminha-se a
presente Requisição de Compra, com 12 visitas (prestadas de forma mensal). Serviços a serem prestados:(1) poda de arbustos; (2) poda drástica (se necessário); (3) capinagem ou retirada de inço pelo método cata-cata; (4) colocação de adubo orgânico e/ ou químico (se necessário); (5) corte de grama (se for plantada); (6) aplicação de herbicida (se necessário); (6) revolvimento e descompactação de terra; (7) colocação de terra/ turfa; (8) identificação de pragas e aplicação de produtos para controle; (9) serviço de retirada de plantas velhas e plantio de novos indivíduos; (10) montagem de vaso, troca de mudas já plantadas, adubação, poda, orientação para regas, aplicação de produto específico para plantas em vaso. * A remoção e transporte para descarte dos resíduos e outros, provenientes dos serviços propostos, são de responsabilidade da CONTRATADA (salvo em caso de poda drástica). A empresa se compromete a descartar os resíduos verdes, decorrentes do trabalho realizado, de forma sustentável. Serão fornecidos pela CONTRATANTE, se necessários, mediante procedimento de Requisição de Compra à parte: papa-entulhos, adubos químicos ou orgânicos, terra/turfa, mudas novas de plantas, produto para controle de pragas. Serão fornecidos pela CONTRATADA produtos para controle de inço e produtos para manutenção de planta em vasos. As atividades a serem desenvolvidas em cada visita serão parte determinadas por demandas do setor e, em parte, de livre inciativa da CONTRATADA de forma a garantir um jardim saudável e bem cuidado durante toda a vigência do contrato. Deverão ser preconizados intervenções de necessidades técnicas e estéticas. Espera-se da empresa contratada cumprimento das demandas do setor e proatividade na antecipação de soluções; sugestões de melhoria na área ajardinada, controle de pragas, bem como capricho, cuidado, eficiência. O preço orçado pela pretensa contratada está de acordo com o valor de mercado praticado, conforme pesquisa de demais orçamentos, em anexo</t>
  </si>
  <si>
    <t>0059545-59.2023.8.24.0710</t>
  </si>
  <si>
    <t>Comarca de Balneário Piçarras - Penha</t>
  </si>
  <si>
    <t>0030420-12.2024.8.24.0710; 0030469-53.2024.8.24.0710; 0054671-94.2024.8.24.0710; 0055051-20.2024.8.24.0710</t>
  </si>
  <si>
    <t>Aquisição de Eletroímã; Digiprox; Fonte carregador; Bateria; Botoeira; Canaleta e Serviço de Mão de Obra - instalação</t>
  </si>
  <si>
    <t>01 Kit de sistema luminoso de veículos descaracterizados para: 1 veículo da frota do NIS, necessário para o serviço de escolta e segurança aproximada dos magistrados - veículos de segurança. Ademias, é impossível a dissociação das peças/Kit sinalizador luminoso (itens 01, 02,03,04,05,06,07,08) com a mão de obra da instalação dos Kits(item 09). Tendo em vista que cada modelo de Kit tem uma instalação especifica e mão de obra qualificada para execução. Observa-se, por último, que foi inserido o código do Compras.gov.br mais próximo do possível. Veículo Pagero preto placas RYU4C14, ano 2024.Por fim, esclareço que não é possível realizar a cotação descrevendo item por item, devido as particularidades na emissão de orçamento de cada empresa em relação aos materiais utilizados. Os materiais e o serviço descritos nos três orçamentos correspondem ao bem a ser adquirido na sua totalidade, cumprindo o objetivo e a finalidade desta aquisição. Importante ressaltar que todos os orçamentos contemplam os itens necessários, conforme descritos na RC, havendo inclusive a tentativa de redução do valor dos itens mediante negociação, porém não obtivemos êxito.</t>
  </si>
  <si>
    <t>1 eletroimã; 1 digiprox; 1 fonte caregador; 1 bateria; 1 botoeira; 1 canaleta e 1 mão de obra.</t>
  </si>
  <si>
    <t>0029360-04.2024.8.24.0710</t>
  </si>
  <si>
    <t>Aquisição de CENTRAL COLLECTIVE 4 - INTELBRÁS (PORTEIRO + CENTRAL) e TERMINAL DEDICADO TDMI 300 - INTELBRÁS</t>
  </si>
  <si>
    <t>Tendo em vista a instalação de nova unidade "Vara Regional de Garantias", com a instalação de uma sala de reconhecimento/parlatório, surgiu a necessidade de aquisição
de um aparelho de interfone do modelo acima para atender essa demanda.</t>
  </si>
  <si>
    <t>1 central collective 4 e 01 terminal dedicado tdmi 300</t>
  </si>
  <si>
    <t>0029528-06.2024.8.24.0710</t>
  </si>
  <si>
    <t>Aquisição de Tinta acrílica Fosco Branco (3,6 litros) e inta acrílica Fosco Algodão Egícpcio (3,6 litros)</t>
  </si>
  <si>
    <t>Esta requisição de compras destina-se a aquisição de latas de tintas para que sejam realizados pequenos retoques pontuais na pintura dos mais diversos ambientes desta
Comarca. Informa-se que os serviços serão realizados pelos zeladores.</t>
  </si>
  <si>
    <t>4 tinta acrilica branco e 12 tinta acrilico fosco algodão.</t>
  </si>
  <si>
    <t>0028274-95.2024.8.24.0710</t>
  </si>
  <si>
    <t>0030810-79.2024.8.24.0710</t>
  </si>
  <si>
    <t>Aquisição de Filtro de água para purificador; Mangueira atóxica transparente; Braçadeiras para fixação da mangueira</t>
  </si>
  <si>
    <t>De acordo com as orientações do fabricante, faz-se necessária a troca dos filtros dos purificadores de patrimônio n. 142192 e 142193 para garantir a pureza da água.
Apesar da idade dos purificadores, eles são muito utilizados na Comarca, sendo que o baixo custo de manutenção anual possibilita a economia na compra de água mineral,
considerando a capacidade da filtragem e resfriamento dos purificadores ante os preços das bombonas de água mineral. Periodicidade da troca: anual. Previsão de
aquisição: junho de 2024.</t>
  </si>
  <si>
    <t>2 filtro de agua p/purificador; 8 mangueira atóxica e 4 braçadeiras para mangueira.</t>
  </si>
  <si>
    <t>0027454-76.2024.8.24.0710</t>
  </si>
  <si>
    <t>Serviço de Locação de sala para realização do Júri</t>
  </si>
  <si>
    <t>Local para realização da Sessão do Tribunal do Júri no dia 05/09/2024, autos 00002224020178240256. Não há outro local apropriado nesta cidade, com mobília e
estrutura para os equipamentos de informática e gravação da Sessão, motivo pelo qual se justifica a ausência de outros orçamentos. Certifico que em contato com o
fornecedor este manteve o mesmo orçamento repassado nos autos 0020263-77.2024.8.24.0710 . Certifico que não há outro local neste município que possa fornecer
valores para locação.</t>
  </si>
  <si>
    <t>0029414-67.2024.8.24.0710; 0071734-35.2024.8.24.0710; 0114610-05.2024.8.24.0710; 0114610-05.2024.8.24.0710</t>
  </si>
  <si>
    <t>Aquisição de Grelha PVC quadrada 150mm - 938; Tubo de ligação ajustável branco 260mm - 290403-412; Poliuretano PU 40 400gr PRETO - 150017; Adesivo instantâneo Super Bonder Mega 100gr; Tubo extensivo branco UNIVERSAL 72cm; Parafuso chiprocado Bicromado cabeça chata Philips 4,0 X 40mm - C/ 500 unidades - 3135; Fita Dupla Face VHB 4910 19mm X 20m H0002317875.</t>
  </si>
  <si>
    <t>Aquisição de materiais para atendimento dos chamados de Manutenção Predial, recebidos por meio do Portal de Serviços - TJSC.</t>
  </si>
  <si>
    <t>12 grelha pvc; 24 tubo de ligação; 24 pu 40; 12 super bonder; 20 tubo extensivo; 1 parafuso chiprocado; 12 fita dupla face.</t>
  </si>
  <si>
    <t>0017293-07.2024.8.24.0710</t>
  </si>
  <si>
    <t>"Aquisição de Fita isolante; Aquisição de Selante cinza; Aquisição de Selante branco; Aquisição de Antiferrugem WD 40; Aquisição de Parafuso sextavado 5/16; Aquisição de Plug Roscável
Aquisição de Engate Flexivel PCV; Aquisição de Fita veda rosca; Aquisição de Adesivo tekbond; Aquisição de Escovas circulares aço; Aquisição de Pincel 1; Aquisição de Pincel 2; Aquisição de Pincel 3; Aquisição de Disco de corte aço 11,5 mmX1,0mm e Aquisição de Disco corte 180x1;6x22;23."</t>
  </si>
  <si>
    <t>Materiais para uso da zeladoria na manutenção predial. Foram selecionados 3 orçamentos com empresas locais, no entanto foram colhidos orçamentos em separados para itens específicos, uma vez que as empresas locais não os comercializam.</t>
  </si>
  <si>
    <t>10 fita isolante; 5 selante pu cinza; 5 selante pu branco; 5 antiferrugem; 1 parafuso sextavado; 10 plug roscavel; 15 engate flexível; 6 fit a veda rosca; 3 adesivo tekbond; 3 escovas circulares, 5 pincel 1; 5 pincel 2; 5 pincel 3; 10 disco de corte de aço e 1 disco de corte.</t>
  </si>
  <si>
    <t>0029538-50.2024.8.24.0710</t>
  </si>
  <si>
    <t>Aquisição de Fita isolante amanco 20mt; Selante Pu 40; Silicone acetico incolor; Engate rápido c/ stop; Adaptador para mangueira; Fita veda rosca 18x25mt; Pincel 396 2P; Plugue femea 1097 3PU 20A 3 pinos; Plugue macho 10A 2 pinos; abracadeira de nylon 20cm x 3,5_x000D_" e Disco Corte Inox 4 1/2</t>
  </si>
  <si>
    <t>Aquisição de materiais para a manutenção predial. O prédio possui 7.801,91 m2, que contém 9 pavimentos, 3 ambientes de grandes de garagens, pátio, calçadas,
hall, telhado e diversos terraços. É essencial neste momento para que a limpeza e manutenção predial não seja afetada, dando condições para que os 2 zeladores
possam ter recursos para trabalhar. Quantidade visando suprir o 2º semestre de 2024. Justificativa sobre os centavos do item 5: O fornecedor informou que está com
problema no sistema interno que realiza os orçamentos, razão pela qual o somatório do item 5 está com centavos de diferença, porém informou para considerar como
correto o valor proposto na RC, total de R$ 38,85.</t>
  </si>
  <si>
    <t>10 fita isolante; 15 selante pu; 15 silicone acetico; 15 engate rapdico; 15 adaptador de mangueira; 10 fita veda rosca; 5 pincel 396 2p; 5 plugue femea; 5 plugue macho; 500 abraçadeira e 10 discos de corte.</t>
  </si>
  <si>
    <t>0029740-27.2024.8.24.0710</t>
  </si>
  <si>
    <t>Aquisição de Poltrona</t>
  </si>
  <si>
    <t>Necessidade de aquisição de poltronas para uso corporativo na Biblioteca Desembargador Marcílio Medeiros, conforme projeto contido no SEI n. 44483/2017, documento n. 7757359. As poltronas a serem adquiridas possuem estrutura reforçada e material diferenciado para suportar a utilização prolongada, sem que haja necessidade de manutenções periódicas ou até mesmo nova compra. Assim, houve a necessidade de conferir a qualidade dos materiais utilizados nas poltronas in loco, em lojas da região da Grande Florianópolis, a fim de evitar a aquisição de móveis com qualidade inferior, com materiais frágeis que pudessem ocasionar quebra ou outras avarias. Desta forma, por se tratar de produto diferenciado que será utilizado em área de tráfego de pessoas, em que a inspeção prévia acerca da qualidade dos materiais utilizados nas poltronas é fundamental para garantir êxito na compra, solicita-se que a cotação eletrônica seja afastada e que a contratação seja realizada com empresas da região.</t>
  </si>
  <si>
    <t>0030485-07.2024.8.24.0710</t>
  </si>
  <si>
    <t>Aquisição de FECHO ALAVANCA DIREITO COM PINO PELE VIDRO BRANCO – FERMAX</t>
  </si>
  <si>
    <t>A contratação possui critério de sustentabilidade, além da preferência às Microempresas e Empresas de Pequeno Porte? (Dica: privilégio às contratações locais se
enquadra como critério). A presente RC deve-se a necessidade de troca das fechaduras das janelas que encontram-se com o pino da fechadura quebrado. O zelador irá
efetuar as trocas.</t>
  </si>
  <si>
    <t>0030067-69.2024.8.24.0710</t>
  </si>
  <si>
    <t>0031942-74.2024.8.24.0710; 0078521-80.2024.8.24.0710; 0092796-34.2024.8.24.0710</t>
  </si>
  <si>
    <t>Aquisição de Poltrona; Mesa de Centro e Mesa Lateral</t>
  </si>
  <si>
    <t>Necessidade de aquisição de poltronas e mesas para uso corporativo na Biblioteca Desembargador Marcílio Medeiros, conforme projeto contido no SEI n. 44483/2017, documento n. 7757359. As peças a serem adquiridas possuem estrutura reforçada e material diferenciado para suportar a utilização prolongada, sem que haja necessidade de manutenções periódicas ou até mesmo nova compra. Assim, houve a necessidade de conferir a qualidade dos materiais utilizados nas poltronas e mesas in loco, em lojas da região da Grande Florianópolis, a fim de evitar a aquisição de móveis com qualidade inferior, com materiais frágeis que pudessem ocasionar quebra ou outras avarias.
Desta forma, por se tratarem de produtos diferenciados que serão utilizados em área de tráfego de pessoas, em que a inspeção prévia acerca da qualidade dos materiais
utilizados nas poltronas e mesas são fundamentais para garantir êxito na compra, solicita-se que a cotação eletrônica seja afastada e que a contratação seja realizada com empresas da região</t>
  </si>
  <si>
    <t>8 Poltronas; 3 Mesa de centro e 1 mesa lateral</t>
  </si>
  <si>
    <t>0030502-43.2024.8.24.0710</t>
  </si>
  <si>
    <t>"Aquisição de Mesa de madeira Magistrado – M.D.F, revestida externamente com laminado melamínico decorativo de baixa pressão (BP), com tampo único, perfis de bordas em PVC flexível,
com espiga, cor amadeirado ITAPUÃ - DURATEX, medindo 170x72x170cm, com gota extensora (LxAxP)." Balcão gaveteiro de madeira – M.D.F., revestido externamente com laminado decorativo de alta pressão de no mínimo 0,6mm de espessura, com rodízios, duas gavetas e um gavetão, medindo 37x62x47,4cm. (LXAXP)" e Balcão 2 portas – M.D.F., revestido externamente com laminado decorativo de alta pressão de no mínimo 0,6mm de espessura, duas portas de abrir, com chave e com 1 prateleira, medindo 60x84x42cm. (LxAxP)"
"Aquisição de Mesa de centro/canto – 60x42x40cm – Placa de fibra de madeira de média densidade (M.D.F.). Revestimento na face superior e inferior de laminado melamínico de baixa pressão, BP, acabamento frost , na cor amadeirado ITAPUÃ – DURATEX"</t>
  </si>
  <si>
    <t>A contratação se justifica em razão de projeto piloto autorizado pela Direção-Geral Administrativa, conforme processo n° 0052734-83.2023.8.24.0710. Convém ressaltar
que houve a tentativa de mais orçamentos, contudo apenas as empresas Espaço Adequado e Gran Móveis retornaram positivamente. Além disso, consta um orçamento
comparativo com o melhor preço que é da empresa Espaço Adequado e a Ata do MPMG, todavia, registre-se que a especificação da Ata possui semelhança à
especificação almejada pelo TJSC. Por último, justifica-se o afastamento da dispensa eletrônica, haja vista a necessidade de bens com mesma coloração, marca e
produção dos anteriormente adquiridos no SEI n° 0012453-51.2024.8.24.0710.</t>
  </si>
  <si>
    <t>4 mesa de madeira magistrado; 4 balcão gaveteiro; 4 balcão 2 portas e 4 mesa de centro/canto.</t>
  </si>
  <si>
    <t>0033006-22.2024.8.24.0710</t>
  </si>
  <si>
    <t>Aquisição de Scanner Fujitsu ScanSnap A3 Simplex Color SV600</t>
  </si>
  <si>
    <t>Digitalização de livros, processos e documentos históricos manuscritos para preservação e acesso de longo prazo em Repositório Arquivístico Digital Confiável (RDC-Arq),
composto pelos sistemas Archivematica (ambiente de preservação digital) e AtoM (plataforma de acesso disponível em atom.tjsc.jus.br).
Considerando as informações lançadas no despacho 8159086 proferido pela Diretora de Material e Patrimônio no SEI 0007199-97.2024.8.24.0710;
Considerando que se trata de contratação de pequeno vulto (art. 75, II da Lei n. 14.133/2021);
Considerando que não há obrigatoriedade do uso de dispensa eletrônica para contratações de pequeno vulto;
Considerando que houve uma tentativa de obtenção de proposta mais vantajosa, com adjudicação a proponente que solicitou revisão de preços;
Considerando a extinção bilateral da referida contratação;
Considerando a oscilação de preços do objeto da contratação e o curto prazo de validade das propostas de orçamento coletadas;
Considerando o tempo decorrido desde a criação da Seção de Arquivos Digitais Permanentes, setor responsável pela digitalização e preservação da matriz digital de
documentos históricos (Resolução 76/2023 de 18/12/2023), e os prejuízos decorrentes do atraso da aquisição de scanners planetários;
Solicitamos urgência na tramitação do procedimento, mediante contratação da proposta mais vantajosa consignada nesse formulário de requisição de
compra, conforme § 3º do art. 5º da Resolução GP n. 29 de 03 de agosto de 2021.</t>
  </si>
  <si>
    <t>0007199-97.2024.8.24.0710
0032053-58.2024.8.24.0710</t>
  </si>
  <si>
    <t>Contratação de transporte para conduzir os participantes da Sessão do Tribunal de Júri, para o almoço. Ida e volta</t>
  </si>
  <si>
    <t>Data : 12/07/2024, início às 8h; Sessão de Juri - Processo :0001035-37.2015.8.24.0030 ; Justificativa de contratação: transportar os participantes da sessão do Tribunal
do Juri ao restaurante , para o almoço- Ida ao restaurante e retorno à Câmara de Vereadores. Justificativa para o atraso no envio do processo de compra: Tentativas
frustradas de conseguir um 3º orçamento. A RC está de acordo com a Resolução GP n. 27/2014.</t>
  </si>
  <si>
    <t>0033172-54.2024.8.24.0710; 0033167-32.2024.8.24.0710; 0110673-84.2024.8.24.0710; 0110644-34.2024.8.24.0710</t>
  </si>
  <si>
    <t>Aquisição de FITA DUPLA FACE VHB 19X20 TRANSP. 3M</t>
  </si>
  <si>
    <t>Trata-se de uma Requisição de Compras para adiquirir FITA DUPLA FACE VHB 19X20 TRANSP. 3M, com intuito de serem utilizadas pela equipe da Seção de Apoio,
principalmente pelos zeladores e marceneiros da Seção ao prestarem serviços por todo o prédio.</t>
  </si>
  <si>
    <t>0028660-28.2024.8.24.0710</t>
  </si>
  <si>
    <t>"Aquisição de Copo de vidro, longo, com capacidade entre 300 e 340ml. Fornecido em caixas de papelão
fechada, contendo 6 unidades cada"</t>
  </si>
  <si>
    <t>Aquisição para distribuição, haja vista que o item passou a ser liberado para algumas Comarcas.</t>
  </si>
  <si>
    <t>0034104-42.2024.8.24.0710</t>
  </si>
  <si>
    <t>Aquisição de Cópias de acesso adicional para o software VOLARE (pelo período de 6 meses: 14.07.24 a 14.01.25)</t>
  </si>
  <si>
    <t>INEXIGIBILIDADE DE LICITAÇÃO - AQUISIÇÃO DIRETA - FORNECEDOR EXCLUSIVO - (anexa Carta de Exclusividade ABES). Necessidade de aquisição de 3
licenças adicionais de uso do software Volare (módulo orçamento e licitações). O valor proposto é referente a um período de 06 meses, de 14.07.24 a 14.01.25
(coincidindo com a data da próxima renovação do conjunto total atual de 12 licenças). Referido software é utilizado pela Seção de Orçamento e Custos da Divisão
de Projetos da Diretoria de Engenharia e Arquitetura para automatizar a elaboração dos orçamentos das construções de novos fóruns, reformas e ampliações, bem
como de manutenções prediais, nos moldes da resolução n° 114 do CNJ, permitindo o uso de padronização no processo, bem como a organização das obras em
um banco de dados manipulado por SQL. O software permite a rápida atualização de preços utilizando bases de preço fornecidas pela CAIXA e pela PINI,
respectivamente SINAPI e TCPO. O valor apresentado pela empresa é o mesmo praticado na última renovação em 2021 conforme processo SEI 0047188-
18.2021.8.24.0710 - Item 2: Aquisição de licença adicional - R$ 2.165,40 / 12 meses = R$ 180,45 / mês.</t>
  </si>
  <si>
    <t>0033776-15.2024.8.24.0710</t>
  </si>
  <si>
    <t>Capital - Fórum Bancário</t>
  </si>
  <si>
    <t>Comarca da Capital - Fórum Bancário</t>
  </si>
  <si>
    <t>Serviço de Limpeza externa de ACM EM ALUMÍNIO COMPOSTO</t>
  </si>
  <si>
    <t>Necessidade de limpeza externa de todo revestimento de ACM (alumínio composto) da edificação da Unidade Almirante Lamego, posto que nunca foi realizada sua
limpeza e está muito sujo; A área referente ao material de alumínio (ACM), é de 841 M² , nas áreas laterais, fundos, marquise da edificação, portais de ambas as sacadas
do pavimento ático e de uma caixa frontal no peitoril da fachada frontal da edificação junto ao Ático;</t>
  </si>
  <si>
    <t>0033878-37.2024.8.24.0710</t>
  </si>
  <si>
    <t>Aquisição de Central Collective 4; Aparelho TDMI 300; Canaleta 20X10X2000 c/fita adesiva; Fio CCI 2 pares interno; Tomadas padrão telefone; Serviços técnicos p/ instalação e programação dos itens adquiridos no mesmo SEI</t>
  </si>
  <si>
    <t>Trata-se de requisição de compra de equipamentos listados para instalação de interfones no parlatório, tendo em vista a instalação da Vara Regional de Garantias da
Comarca de Tubarão. A RC está de acordo com a Resolução GP n. 27/2014.</t>
  </si>
  <si>
    <t>1 central collective; 2 aparelhos tdmi 300; 1 canaleta; 20 fio cci 2 pares; 2 tomada padrão telefone e 1 serviços técnicos.</t>
  </si>
  <si>
    <t>0033727-71.2024.8.24.0710</t>
  </si>
  <si>
    <t>Aquisição de JC33-00028D - Solenóide; JC31-00143A - Motor Step (Motor da Unidade Fusora); JC97-04197A - DADF-HINGE L (Dobradiça Esquerda); JC91-01128A - Unidade Fusora 110V; JC44-00216A - Placa HVPS 110V ; JC90-01182A - CASSETTE (Bandeja) e JC96-06514A – Correia de Transferência</t>
  </si>
  <si>
    <t>O pedido de compra justifica-se porque, atualmente, o parque do Tribunal de Justiça possui algumas impressoras necessitando de manutenção e a recuperação destes
equipamentos mostra-se válida frente ao alto custo de um novo.</t>
  </si>
  <si>
    <t>2 solenoide; 2 motor da unidade fusora; 2 dobradiça esquerda; 2 unidade fusora; 2 placa hvps 110v; 1 bandeja e 2 correia de tranferencia</t>
  </si>
  <si>
    <t>0031066-22.2024.8.24.0710</t>
  </si>
  <si>
    <t>Aquisição de Caixa Topa Tudo, 8 litros</t>
  </si>
  <si>
    <t>Trata-se de compra do utensílio "CAIXA TOPA TUDO", cujo produto necessita de reposição do estoque atual da sede, além da necessidade de uso também na Unidade
Presidente Coutinho, nas copas e esteiras de dispositivo de segurança para a Casa Militar.
A presente requisição de compra se justifica em razão do baixo número de unidades do produto na DIE/DSG, solicitando sua reposição. Os preços orçados pela pretensa contratada estão de acordo com o valor de mercado praticado, conforme pesquisa anexada ao processo. Informo também que a requisição de compra se refere a aquisição de produtos para o 2° quadrimestre do ano de 2024.</t>
  </si>
  <si>
    <t>0028546-89.2024.8.24.0710</t>
  </si>
  <si>
    <t>Aquisição de Tirante; Mangueira de saida de água e Mâo de obra para o conserto</t>
  </si>
  <si>
    <t>Trata-se de requisição de compra para conserto de máquina de lavar Consul 8KG, de patrimônio n° 420669, considerando que a mesma está estragada e é necessária
neste Fórum da Comarca de Palmitos.</t>
  </si>
  <si>
    <t>4 tirante; 1 mangueira e mão de obra.</t>
  </si>
  <si>
    <t>0034045-54.2024.8.24.0710</t>
  </si>
  <si>
    <t>0035667-71.2024.8.24.0710 (2º quadrimestre)</t>
  </si>
  <si>
    <t>Aquisição de PORTA COPOS 9CM</t>
  </si>
  <si>
    <t>Trata-se de uma compra do utensílio "Porta copos INOX", Cujo produto não consta no catálogo do almoxarifado.
A presente requisição de compra se justifica em razão da falta de porta-copos no Tribunal de Justiça, se faz necessária a aquisição de novos porta-copos de inox para repor o estoque atual. Os preços orçados pela pretensa contratada estão de acordo com o valor de mercado praticado, conforme pesquisa anexada ao processo.
Informo também que a requisição de compra se refere a aquisição de produtos para o 2° quadrimestre do ano de 2024.</t>
  </si>
  <si>
    <t>0036476-61.2024.8.24.0710</t>
  </si>
  <si>
    <t>Aquisição de Mesa Tampo Único - M.D.F, revestida externamente com laminado melamínico decorativo de baixa pressão (BP), com tampo único, perfis de bordas em PVC flexível, com espiga, cor amadeirado ITAPUÃ - DURATEX, medindo 140x72x140cm (LxAxP). Cód. Material: 33744</t>
  </si>
  <si>
    <t>A contratação se justifica em razão de projeto piloto autorizado pela direção -Geral Administrativa, conforme porcesso nº 0052734-83.2023.8.24.0710, informa-se que toda especificação da mesa tampo único - MDF cor amadeirado itapuâ - duratex, está no doc. 8334015.</t>
  </si>
  <si>
    <t>0035294-40.2024.8.24.0710</t>
  </si>
  <si>
    <t>Aquisição de mangueira antitorção ½ PT 250 para jardim</t>
  </si>
  <si>
    <t>A presente requisição destina-se para aquisição de mangueira para uso na lavação de calçadas e regar as plantas do jardim, tendo em vista o prédio possui um jardim de 500m² e não é possível efetuar os serviços utilizando regador</t>
  </si>
  <si>
    <t>50 mts</t>
  </si>
  <si>
    <t>0036603-96.2024.8.24.0710</t>
  </si>
  <si>
    <t>Aquisição de Tapete/capacho emborrachado de cor grafite, medindo 4,10 metros de largura por 1,20 metros de fundo</t>
  </si>
  <si>
    <t>A Presente requisição tem a finalidade de compra de um tapete/capacho para substituir o existente na Comarca, o qual encontra-se danificado pela ação do tempo e uso,
Bem não mais fornecido pela Infraestrutura tendo em vistao cancelamento da ATA de Registro de Preços nº 1877, do Edital 101/2019 a qual era Detentora a Empresa
Maktub Industria e Comercio de Tapetes, conforme copia mensagem eletrônica da DIE/DA de 26/04/2021 anexado aos autos.</t>
  </si>
  <si>
    <t>0036164-85.2024.8.24.0710</t>
  </si>
  <si>
    <t>Aquisição de Frascos de inseticida multiuso de 300ml</t>
  </si>
  <si>
    <t>A presente requisição destina-se para aquisição de inseticida para uso nos setores do foro para combate aos mosquitos/pernilongos, tendo em vista o prédio encontra-se em uma área próxima de córregos local propicio para procriação e vem gerando muita reclamação por parte de magistrados e servidores.</t>
  </si>
  <si>
    <t>0036547-63.2024.8.24.0710</t>
  </si>
  <si>
    <t>Aquisição de Pastilha de Cloro 3X1 HCL</t>
  </si>
  <si>
    <t>Aquisição de pastilha de cloro para aplicação nos ralos do Prédios do TJSC - Sede e Unidade Presidente Coutinho - UPC, em atendimento a orientação/determinação da
Secretaria Municipal de Saúde - Centro de Zoonozes, para controle e prevenção contra o mosquito transmissor da Dengue.</t>
  </si>
  <si>
    <t>0036798-81.2024.8.24.0710</t>
  </si>
  <si>
    <t>Aquisição de Suporte para mangueira com rodas ½, 55m</t>
  </si>
  <si>
    <t>A presente requisição destina-se para aquisição de um suporte para mangueira para que seja armazenada de forma correta evitando danificar, tendo em vista que
possuímos uma jardim com área de 500m² e precisa ser regado as plantas em épocas de escassez prolongada de chuvas.</t>
  </si>
  <si>
    <t>0036507-81.2024.8.24.0710</t>
  </si>
  <si>
    <t>0030540-55.2024.8.24.0710 (2º semestre)</t>
  </si>
  <si>
    <t>Serviço de lavação de 150m² de calçadas externas; lavação de 300m² de piso tipo petit-pavé e muretas e remoção e retirada do material (areia e lodo)</t>
  </si>
  <si>
    <t>SERVIÇOS DE LAVAÇÃO DAS CALÇADAS E DOS PISOS TIPO PETIT-PAVÉ E MURETAS - REFERENTE AO PERÍODO 2º QUADRIMESTRE 2024. JUSTIFICA A
NECESSIDADE, TENDO EM VISTA QUE AS CALÇADAS EXTERNAS ENCONTRAM-SE SUJEIRA, DANDO UM ASPECTO DE ABANDONO DO PRÉDIO PUBLICO.</t>
  </si>
  <si>
    <t>3 serviços</t>
  </si>
  <si>
    <t>0037029-11.2024.8.24.0710 (2ºquadrimestre)</t>
  </si>
  <si>
    <t>Serviço de LIMPEZA E HIGIENIZAÇÃO DE TAPETE DE METRAGEM 2,70 X 5,50 (14,85m²)</t>
  </si>
  <si>
    <t>Trata-se da prestação de serviço de limpeza e higienização do tapete da sala VIP do tribunal de justiça, tendo em vista a quantidade de poeira no tapete e o tempo da última limpeza, se tornando necessário a efetuação da prestação de serviço Os preços orçados pela pretensa contratada estão de acordo com o valor de mercado praticado, conforme pesquisa anexada ao processo. Informo também que a requisição de compra se refere a aquisição de produtos para o 2° quadrimestre do ano de 2024.</t>
  </si>
  <si>
    <t>3serviço</t>
  </si>
  <si>
    <t>0030632-33.2024.8.24.0710 (2º quadrimestre); 0069514-64.2024.8.24.0710</t>
  </si>
  <si>
    <t>"Aquisição de Coleção HTP - Técnica Projetiva de Desenho [1 Livro de Instruções VOL. 1 (Manual) + 1 Livro de Avaliação VOL. 2 Conj. c/ 10 unidades (Descartável)]"; Bloco de Respostas C/30 Fls - As Pirâmides Coloridas de Pfister Adulto; R-PAS (PRANCHAS RORSCHACH); R-PAS Licença Online (10 Unidades) e PAS FOLHA DE REFERENCIA</t>
  </si>
  <si>
    <t>O material será adquirido para atingir a atividade fim do setor de psicologia desta comarca. Após contato com a Diretoria de Saúde recebemos a orientação para aquisição
via RC.</t>
  </si>
  <si>
    <t>1 coleção htp tecnica projetiva de desenho; 2 bloco de resposta; 1 r-ras (pranchas rorschach); 3 r-ras licença online (10unid.) e 25 r-ras forlha de referência.</t>
  </si>
  <si>
    <t>0034747-97.2024.8.24.0710</t>
  </si>
  <si>
    <t>Aquisição de FEITICEIRA DE CHÃO</t>
  </si>
  <si>
    <t>Trata-se de uma compra do utensílio "VASSOURA FEITICEIRA", Cujo produto não consta no catálogo do almoxarifado. A presente requisição de compra se justifica em razão da falta de vassouras feiticeiras no Tribunal de Justiça, se faz necessária pelo desgasta natural da vassoura, que após um tempo deve ser recomprada, e para repor o estoque atual. Os preços orçados pela pretensa contratada estão de acordo com o valor de mercado praticado, conforme pesquisa anexada ao processo. Informo também que a requisição de compra se refere a aquisição de produtos para o 2° quadrimestre do ano de 2024.</t>
  </si>
  <si>
    <t>0037197-13.2024.8.24.0710</t>
  </si>
  <si>
    <t>Aquisição de bandeja retangular em inox, com medidas aproximadas de 40x30cm e açucareiro com colher e capacidade aproximada de 300 gramas</t>
  </si>
  <si>
    <t>Aquisição para distribuição a todas Unidades do PJSC para utilização nas copas nas edificações do PJSC.</t>
  </si>
  <si>
    <t>40 bandejas e 98 açucareiro com colher</t>
  </si>
  <si>
    <t>0039778-98.2024.8.24.0710</t>
  </si>
  <si>
    <t>Aquisição de Purificador de água</t>
  </si>
  <si>
    <t>Trata-se da compra de três bebedouros para substituição dos atuais que se encontram em condições extremamente precárias, com patrimônios e datas de aquisições descritas a seguir: Nº 295274 adquirido em 09/02/2010 - Nº 348237 Adquirido em 28/08/2012 - Nº 342949 adquirido em 15/05/2012. Integrando a presente RC, seguem os três orçamentos para os consertos dos bebedouros atuais, sendo que pelas suas precariedades, não possuem mais conserto ou os valores ficaram muito altos conforme descritos a seguir: Nº 295274 Condenado - Nº 348237 R$2.620,00 - Nº 342949 R$2.096,90.</t>
  </si>
  <si>
    <t>0055367-33.2024.8.24.0710</t>
  </si>
  <si>
    <t>Aquisição de Monofone e Central Coletiva</t>
  </si>
  <si>
    <t>Compra de equipamento a ser instalado no parlatório da Vara Regional das Garantias que será instalada nesta comarca em 25/07/2024. A instalação será realizada pela
empresa de manutenção Projepower.</t>
  </si>
  <si>
    <t>01 central coletiva e 2 Fone tdmi coo intelbras</t>
  </si>
  <si>
    <t>0036384-83.2024.8.24.0710</t>
  </si>
  <si>
    <t>Aquisição de ESCOVA LIMPEZA MULTIUSO</t>
  </si>
  <si>
    <t>Trata-se de uma compra do utensílio "ESCOVA MULTIUSO DE LONGO ALCANCE", Cujo produto não consta no catálogo do almoxarifado. A presente requisição de compra se justifica em razão da necessidade de repor as escovas para lavar as cafeteiras do Tribunal de Justiça, tendo em vista o desgasta natural delas, facilitar o trabalho dos serventes e aumentar a qualidade do serviço prestado. Os preços orçados pela pretensa contratada estão de acordo com o valor de mercado praticado, conforme pesquisa anexada ao processo. Informo também que a requisição de compra se refere a aquisição de produtos para o 2° quadrimestre do ano de 2024.</t>
  </si>
  <si>
    <t>0039869-91.2024.8.24.0710 (2º quadrimestre)</t>
  </si>
  <si>
    <t>Aquisição de Gravador De Blu-ray Móvel Externo Usb 3.0 Tipo C Dvd Burner</t>
  </si>
  <si>
    <t>Trata-se de aquisição em razão de decisão judicial da Comarca de Blumenau, em que os leitores bluray serão utilizados para leitura de mídias específicas como meio de prova em processo judicial que tramita naquela comarca. No exercício de 2023 foi realizada aquisição do mesmo item (SEI 0055866-51.2023.8.24.0710), contudo sem êxito uma vez que o produto fornecido não apresentou a
funcionalidade requerida. Tendo a empresa devolvido os valores (doc. 8245878) procede-se nova aquisição visando suprir a demanda reprimida.</t>
  </si>
  <si>
    <t>0039583-16.2024.8.24.0710</t>
  </si>
  <si>
    <t>Aquisição de Headset Havit HV-H2002D</t>
  </si>
  <si>
    <t>Item necessário ao Projeto Integra, a ser destinado a servidores com deficiência auditiva, que requerem qualidade de audio, isolamento acústico, conforto e durabilidade.</t>
  </si>
  <si>
    <t>0030819-41.2024.8.24.0710</t>
  </si>
  <si>
    <t>Serviço de perícia na especialidade da Oftalmologia</t>
  </si>
  <si>
    <t>A contratação justifica-se porque: 1) não há cadastro de médico oftalmologista no Edital de Credenciamento n. 180/2023; 2) a contratação é urgente porque precisamos
avaliar um candidato do concurso de cartorários que se classificou dentro do número de vagas para pessoas com deficiência cujo certame
está em trâmite desde o ano 2020. Aliás, a própria Presidência, no SEI 0025110-25.2024.8.24.0710, corroborou a necessidade das perícias no concurso e a urgência na
contratação. Apenas 2 (dois) médicos enviaram as suas propostas e ambas mostraram-se harmônicas com os valores estabelecidos no credenciamento (R$ 2.500,00
para psiquiatria e R$ 1.650,00 para as demais especialidades) e alinhadas com aquele indicado pelo painel de preços. No entanto, a do pretenso contratado ficou mais
barata. Por fim, entramos em contato via telefone e enviamos mensagens para vários médicos e clínicas com uma breve descrição do serviço a ser realizado para fins de elaboração do orçamento, no entanto, não obtivemos resposta até o presente momento e, por isso, só conseguimos 2 propostas. De igual forma, se ainda não for possível a contratação nos moldes justificados acima, solicito a submissão do presente ao Diretor-Geral Administrativo.</t>
  </si>
  <si>
    <t>0067273-20.2024.8.24.0710</t>
  </si>
  <si>
    <t>Serviço de transporte intermunicipal de 09 pessoas durante sessão do tribunal do júri</t>
  </si>
  <si>
    <t>Fornecimento de serviço de transporte de 09 (nove) participantes da sessão do tribunal do júri. Processo judicial n. 0001185-38.2015.8.24.0282 no dia 05/08/2024, sendo
01 (um) trajeto de ida do fórum da Comarca de Jaguaruna (Bairro Cristo Rei, Jaguaruna) até o Oscar Palace Hotel (Rua Coronel Colaço, 35, Centro, Tubarão-SC, CEP
88701-110) entre 21hrs e 23:59hrs do dia 05/08/2024 e 01 (um) trajeto de volta do Oscar Palace Hotel ao Fórum da Comarca de Jaguaruna (endereço retro), entre 07:30
e 8:00 do dia 06/08/2024. Participantes: 7 (sete) jurados e 2 (dois) oficiais de justiça. Apenas um fornecedor consultado manifestou interesse e encaminhou proposta.
Pesquisa de preços realizada através do painel de preços. A RC está de acordo com a Resolução GP n. 27/2014.Envio da RC fora do prazo da Resolução GP n. 27/2014
em razão das dificuldades enfrentadas durante a negociação com as empresas da região.</t>
  </si>
  <si>
    <t>0054021-47.2024.8.24.0710</t>
  </si>
  <si>
    <t>Aquisição de Litros de Hipoclorito de sódio (cloro) - Rialer</t>
  </si>
  <si>
    <t>Considerando o acúmulo de limo nas calçadas e estacionamento, solicitamos a aplicação de hipoclorito de sódio, (cloro).
Estacionamento: 1.350,00m². Passeio:461,00m². O serviço de mão de obra será realizado pelo Zelador.</t>
  </si>
  <si>
    <t>0040253-54.2024.8.24.0710</t>
  </si>
  <si>
    <t>Aquisição de Carro Térmico Self Service Buffet 8 Cubas ST08L</t>
  </si>
  <si>
    <t>Necessidade exposta e deferida no Chamado 883210: "O equipamento de buffet se trata de item fundamental para a realização das sessões do tribunal do júri e, conforme relatado, [o atualmente utilizado, tombo 464911] vem apresentando problemas. Para que o buffet [o atualmente utilizado] seja encaminhado para conserto, faz-se necessário que haja outro, que possa suprir a demanda durante o período em que ele estiver fora. Porém, o Fórum Des. Rid Silva não conta com este equipamento reserva, de forma que não há possibilidade de seu encaminhamento para orçamento e/ou laudo. Somente neste mês de julho, serão realizadas 10 sessões do tribunal do júri. Em virtude da sabida natureza do procedimento, uma eventual inoperância do equipamento traria prejuízos imensuráveis para a prestação jurisdicional. Portanto, diante da natureza da demanda e de seu evidente caráter de urgência, solicita-se que seja autorizada a aquisição de outro equipamento, de forma que este seja,
futuramente, consertado e deixado de reserva para eventual urgência futura."</t>
  </si>
  <si>
    <t>0039858-62.2024.8.24.0710</t>
  </si>
  <si>
    <t>"Serviço de Análise técnica de 3 unidades do Tribunal de Justiça de Santa Catarina para elaboração de relatório que
contemplem os seguintes pontos: PGR, LTCAT e LI"</t>
  </si>
  <si>
    <t>Justificativa: Por intermédio das Diretorias de Gestão Documental e Memória, de Gestão de Pessoas e de Material e Patrimônio, é imperioso realizar licitação destinada à contratação de
postos terceirizados relacionados à área de gestão documental e memória. O diagnóstico em questão será utilizado para instrução daquele procedimento. Considerando a publicação da Lei n. 14.846, de 24 de abril de 2024, que “acrescenta dispositivo à Consolidação das Leis do Trabalho (CLT), aprovada pelo Decreto-Lei n. 5.452, de 1º de maio de 1943, para atribuir medida especial de proteção ao trabalho realizado em arquivos, em bibliotecas, em museus e em centros de documentação e memória", é necessário realizar análise técnica em 3 (três) unidades do Tribunal de Justiça de Santa Cataria para a elaboração de um relatório que contemple os seguintes pontos: a) Programa de Gerenciamento de Riscos (PGR): conforme disposto na Norma Regulamentadora nº 1 (NR-1) do Ministério do Trabalho e Emprego (MTE). b) Laudo Técnico das Condições Ambientais de Trabalho (LTCAT): regido pelo Decreto nº 3048 de 1999, que estabelece no Anexo IV quais são os riscos considerados que
ensejam a Aposentadoria Especial; c) Laudo de Insalubridade (LI): conforme disposto na Norma Regulamentadora nº 15 (NR-15) do Ministério do Trabalho e Emprego (MTE). As unidades a serem analisadas são as Divisões de Arquivo e de Memória e Biblioteca deste Poder Judiciário, distribuídas em 3 (três) edificações distintas: - Arquivo Central - Unidade Aririu (119 colaboradores)
- Arquivo - Unidade Brejarú (11 colaboradores) - Divisão de Memória e Biblioteca - Secretaria do TJSC (37 colaboradores) Pesquisa de Preços: No processo, foi realizada uma ampla pesquisa de preços, com o valor comparativo do serviço total. Por orientação da Divisão de Saúde Ocupacional, esta seção buscou orçamentos que considerassem a análise técnica para elaboração dos 3 (três) documentos (PGR, LTCAT e LI) como um pacote único, devido à interligação entre eles, não sendo viável a execução do trabalho por mais de uma empresa. É importante ressaltar que os valores dos serviços orçados são baseados em diversos critérios (setores, unidades, funções, etc), não sendo possível comparar produtos similares no sistema Banco de Preços. Por fim, ao ser solicitado um desconto à empresa pretendida para a contratação, esta informou não ser possível concedê-lo.</t>
  </si>
  <si>
    <t>0066713-78.2024.8.24.0710</t>
  </si>
  <si>
    <t>Aquisição de bloco de notas adesivas, pacote com 4 blocos coloridos com 100 fls cada bloco, medidas 38x50mm</t>
  </si>
  <si>
    <t>Materiais utilizados pelas Unidades do PJSC para realização das atividades de expediente, com exceção do itens 2 e 3, os quais são utilizados pelas Divisões de Almoxarifado e Patrimônio para
fechamento dos volumes a serem expedidos. Informamos que o item 1 (marca texto) fora adquirido nos processos 3423-89.2024-58.2024 e 26868-39.2024 totalizando R$ 2.890,00, o item 2 (fita
adesiva BOPP personalizada) fora adquirido no processos 12715-98.2024 no valor de R$ 2.993,40 , o item 4 (post it) fora adquirido no processo 8463-52.2024, no valor de R$ 2.990,00.</t>
  </si>
  <si>
    <t>0036378-76.2024.8.24.0710</t>
  </si>
  <si>
    <t>Aquisição de Chaveiros de acrílico numerados 10 x 7 cm</t>
  </si>
  <si>
    <t>Trata-se de requisição de compra de chaveiros para serem usados no porta volumes do Fórum da Comarca de Tubarão. A RC está de acordo com a Resolução GP n.
27/2014.</t>
  </si>
  <si>
    <t>0055231-36.2024.8.24.0710</t>
  </si>
  <si>
    <t>"Contratação de Execução de serviços de manutenção preventiva e corretiva no sistema de climatização dos Fóruns Central e
Fazendário da Comarca de Joinville, conforme memorial descritivo, com fornecimento de ART e PMOC."</t>
  </si>
  <si>
    <t>Considerando o término do contrato n. 061/2019, elabora-se esta requisição de compras para a execução de serviços de manutenção preventiva e corretiva do sistema de
climatização dos Fóruns Central e Fazendário da Comarca de Joinville, conforme detalhamento constante no memorial descritivo, com fornecimento de ART e PMOC.</t>
  </si>
  <si>
    <t>0027596-80.2024.8.24.0710</t>
  </si>
  <si>
    <t>Aquisição de Carro rebocador e Espaçador</t>
  </si>
  <si>
    <t>Aquisição de peças para o conserto e manutenção das persinas do Fórum de Criciúma.</t>
  </si>
  <si>
    <t>1000 carro rebocador e 2000 espaçador</t>
  </si>
  <si>
    <t>0068031-96.2024.8.24.0710</t>
  </si>
  <si>
    <t>Aquisição de Cloro ativo 5 litros 12%</t>
  </si>
  <si>
    <t>Aquisição de produto não fornecido pelo TJSC, para uma limpeza mais pesada das calçadas e pisos do fórum, para a retirada de limo. Foram inclusos três orçamentos
de empresas diferentes, sendo que esta ora apresentada, foi a vencedora.</t>
  </si>
  <si>
    <t>0067623-08.2024.8.24.0710</t>
  </si>
  <si>
    <t>Contratação de Serviço de topografia - levantamento cadastral planialtimétrico e Serviço de produção de material técnico para retificação de área/matrícula n. 4.361 do R.I. de Modelo</t>
  </si>
  <si>
    <t>Serviços necessários para se obter documentação técnica de levantamento planialtimétrico topográfico e retificação de área/matrícula do terreno onde será construído no
novo Fórum da comarca de Modelo, assim como para se obter conhecimento geral do terreno: relevo, limites, confrontantes, área, localização, amarração e
posicionamento; informações sobre o terreno destinadas a estudos preliminares de projetos, anteprojetos, projetos básicos e projetos executivos.</t>
  </si>
  <si>
    <t>01 serviço de ltopografia e 01 serviço de retificação de area/matrícula</t>
  </si>
  <si>
    <t>0040185-07.2024.8.24.0710</t>
  </si>
  <si>
    <t>"Aquisição de Adesivo em impressão digital medindo 530x240cm para parede lisa, com 23 vidros 6mm incolor com 4 furos e
93 prolongadores para vidros, medindo 36,2cm x 44,7cm, com 15 placas de inox gravadas em baixo relevo
medindo 24,5cm x 32,6cm, com instalação."</t>
  </si>
  <si>
    <t>Com a construção do novo auditório da Academia Judicial, anexo ao Fórum do Norte da Ilha, a Diretoria-Executiva da instituição de ensino pretende instalar a Galeria do
Curso Oficial de Formação Inicial para a magistratura, consistente na destinação de uma das paredes do edifício para registrar, destacar e homenagear todas as turmas de
magistrados que já participaram desse curso na Academia Judicial. A ideia é o desenvolvimento de identidade visual da galeria com a utilização de plotagem e placas de
inox gravadas em baixo relevo. A autorização encontra-se no doc. n. 8358261 do processo n. 0036683-60.2024.8.24.0710 (relacionado).</t>
  </si>
  <si>
    <t>0038433-97.2024.8.24.0710</t>
  </si>
  <si>
    <t>Aquisição de Tapete Listrado. Dimensões 220x280 cm; Tapete Listrado. Dimensões 220x160 cm e Tapete Listrado. Dimensões 220x290 cm</t>
  </si>
  <si>
    <t>Necessidade de aquisição de tapetes para uso corporativo na Biblioteca Desembargador Marcílio Medeiros, conforme projeto contido no SEI n. 44483/2017, documento n.
7757359. Os tapetes a serem adquiridos possuem medidas especiais e material diferenciado para suportar a utilização prolongada, sem que haja necessidade de
manutenções periódicas ou até mesmo nova compra. Assim, houve a necessidade de conferir a qualidade dos materiais utilizados nos tapetes in loco, em lojas da região
da Grande Florianópolis, a fim de evitar a aquisição de produtos frágeis que pudessem ocasionar desgaste rápido. Produzido em 100% Polipropileno.
Por fim, por se tratarem de produtos diferenciados, fabricados sob encomenda pela empresa, em que a inspeção prévia acerca da qualidade dos materiais utilizados foi
fundamental para garantir êxito na compra, solicita-se que a cotação eletrônica seja afastada e que a contratação seja realizada com empresas da região.</t>
  </si>
  <si>
    <t>9 tapetes</t>
  </si>
  <si>
    <t>0067062-81.2024.8.24.0710; 0069399-43.2024.8.24.0710</t>
  </si>
  <si>
    <t>Aquisição de Lixeira contentor de 1000 litros, com 1,30 de largura, 1,97 de comprimento e 1,28 de altura, de cor azul.</t>
  </si>
  <si>
    <t>Observando o e-mail enviado pela Diretoria de Infraestrutura no dia 16/10/2023, dando conta de que as lixeiras contentores de 1000 litros "devem ser adquiridas via requisição de compra pela Secretaria do Foro da comarca, tendo em vista o baixíssimo consumo anual e a dificuldade de armazenamento de forma centralizada, dado o volume considerável destes materiais," e a necessidade de adquirir uma unidade para a Comarca de Criciúma, requer seja autorizada a aquisição da compra conforme informado acima.</t>
  </si>
  <si>
    <t>0067631-82.2024.8.24.0710</t>
  </si>
  <si>
    <t>Aquisição de repelente</t>
  </si>
  <si>
    <t>Para uso de oficiais de justiça, oficiais da infância e juventude e assistentes sociais, conforme SEI 0057405-52.2023.8.24.0710. Os preços orçados pela pretensa
contratada estão de acordo com o valor de mercado praticado, conforme pesquisa anexada ao processo.</t>
  </si>
  <si>
    <t>0068932-64.2024.8.24.0710</t>
  </si>
  <si>
    <t>Serviço de Manutenção de persianas – térreo (peças + lubrificação); Manutenção de persianas – 1°. Andar (peças + lubrificação) e Manutenção de persianas – 2°. andar (peças + lubrificação)</t>
  </si>
  <si>
    <t>Realização de manutenção corretiva nas persianas que estão apresentando problemas em diversas salas do prédio do fórum desta Comarca.</t>
  </si>
  <si>
    <t>3 manuteção persianas</t>
  </si>
  <si>
    <t>0068750-78.2024.8.24.0710</t>
  </si>
  <si>
    <t>Aquisição de KIT IHSC - INVENTÁRIO DE HABILIDADES SOCIAIS CONJUGAIS; COLEÇÃO HTP - TÉCNICA PROJETIVA DE DESENHO (1 Livro de Instruções VOL. 1 (Manual); 1 Livro de Avaliação VOL. 2 Conj. c/ 10 unidades)"; MANUAL - AS PIRÂMIDES COLORIDAS DE PFISTER - VERSÃO PARA CRIANÇAS E ADOLESCENTES; MANUAL - PIRÂMIDES COLORIDAS DE PFISTER ADULTO; BLOCOS DE RESPOSTAS C/30 FLS - AS PIRÂMIDES COLORIDAS DE PFISTER ADULTO; BLOCOS DE RESPOSTAS C/25 FLS - AS PIRÂMIDES COLORIDAS DE PFISTER - VERSÃO PARA CRIANÇAS E ADOLESCENTES"; COLEÇÃO IPSF - INVENTÁRIO DE PERCEPÇÕES DE SUPORTE FAMILIAR (1 Livro de instruções VOL.1 (manual); 1 Bloco de aplicação VOL.2 com 25 Folhas; 1 Crivo de Correção)" ; BLOCO DE RESPOSTAS C/25 FLS - IFP-II e PROTOCOLOS DE CORREÇÃO INFORMATIZADA DO RORSCHACH R-PAS (10 LICENÇAS ONLINE)</t>
  </si>
  <si>
    <t>Trata-se de requisição de compras para aquisição de testes psicológicos para utilização do Setor Psicossocial da Comarca de São José nas avaliações psicológicas
forenses. Conforme orientação da Seção Psicossocial em Saúde, da Divisão de Atenção a Saúde, a aquisição deve ser realizada pela Comarca através de RC. A
proposta selecionada apresentou o menor valor.</t>
  </si>
  <si>
    <t>13 kits psicologicos</t>
  </si>
  <si>
    <t>0068760-25.2024.8.24.0710</t>
  </si>
  <si>
    <t>Aquisição de Desodorizador 360 ml; Guardanapo 30X30 pacote com 50 unidades e Limpador 5LT limpa carpete</t>
  </si>
  <si>
    <t>Aquisição para o Fórum da Comarca de Correia Pinto para utilização nas atividades de limpeza. Os itens: 1, 2 e 3. foi pedido uma quantidade superior pois será ultilizado
referente a um semestre ou até mais tempo.O item (2) guardanapo será ultilizado nas seções do juri. Os preços orçados pela pretensa contratada estão de acordo com o
valor de mercado praticado, conforme pesquisa anexada ao processo. Informo também que a requisição de compra se refere a aquisição de produtos para o 2°
quadrimestre do ano de 2024</t>
  </si>
  <si>
    <t>6 desodorizador; 10 pacote de guardanapos c/50 unid; e 6 limpador 5lt limpa carpete</t>
  </si>
  <si>
    <t>0068786-23.2024.8.24.0710</t>
  </si>
  <si>
    <t>Serviço de confecção de brasão (logo) do PJSC, conforme especificações técnicas constantes na identificação visual do PJSC, tamanho de 63 x 45 em acrílico 10 mm, com acabamento em aço inox escovado, com entrega e instalação</t>
  </si>
  <si>
    <t>Necessidade de aquisição de confecção de brasão (logo) do PJSC, conforme especificações técnicas constantes na identificação visual do PJSC, tamanho de 63 x 45 em
acrílico 10 mm, cor prata, com acabamento frontal em aço inox escovado, com entrega e instalação no Salão Nobre da Presidência. Por se tratar de aquisição que
contempla a visita de medição, elaboração de leiaute, confecção do material sob medida, além da visita de entrega com instalação, solicita-se que seja afastada a
contratação do serviço por meio de dispensa eletrônica. Cabe ressaltar que o Contrato n. 132/2019, que trata de aquisição de materiais de comunicação visual, não dispõe
de item com a especificação do material que se pretende adquirir, objeto da presente RC.</t>
  </si>
  <si>
    <t>0069154-32.2024.8.24.0710</t>
  </si>
  <si>
    <t>"Serviço de confecção de barra de aço inox escovado 3,50metros(largura) x 2cm (altura) x 1 cm (profundidade), com
entrega e instalação."</t>
  </si>
  <si>
    <t>Necessidade de aquisição de confecção de barra em aço inox com acabamento escovado a ser instalado em painel ripado no hall de entrada da biblioteca/museu do
Tribunal de Justiça, conforme projeto arquitetônico constante no SEI n.44483/2017 - doc. 7757359 Por se tratar de aquisição que contempla a visita de medição,
elaboração de leiaute, confecção do material sob medida, além da visita de entrega com instalação, solicita-se que seja afastada a contratação do serviço por meio de
dispensa eletrônica. Cabe ressaltar que o Contrato n. 132/2019, que trata de aquisição de materiais de comunicação visual, não dispõe de item com a especificação do
material que se pretende adquirir, objeto da presente RC.</t>
  </si>
  <si>
    <t>0069369-08.2024.8.24.0710</t>
  </si>
  <si>
    <t>"Serviço de Manutenção preventiva mensal do sistema de tratamento de águas não potáveis – Megastap Supreme_x000D_"</t>
  </si>
  <si>
    <t>Contratação de empresa para realizar a manutenção preventiva mensal do sistema de tratamento de água das chuvas no Fórum da Comarca de Herval d´Oeste,
conforme conta no manual técnico juntado no Documento com informações complementares: A manutenção preventiva de todo o sistema é necessária e consiste na
limpeza geral e verificação das peças e componentes, para garantir que os equipamentos estejam sempre em condições de uso e proporcione melhor rendimento.</t>
  </si>
  <si>
    <t>0067008-18.2024.8.24.0710</t>
  </si>
  <si>
    <t>Aquisição de banner roll up 120X200, com arte; banner roll up 150X200, com arte e banner roll up 200X200, com arte</t>
  </si>
  <si>
    <t>Trata-se de aquisição de banners tipo roll up para exposição em eventos institucionais. A fim de atender a demanda da Presidência por banners para uso em eventos deste
Tribunal, o Núcleo de Comunicação Institucional apresentou o pedido de aquisição dos itens indicados.</t>
  </si>
  <si>
    <t>3 banner com arte</t>
  </si>
  <si>
    <t>0069635-92.2024.8.24.0710</t>
  </si>
  <si>
    <t>Aquisição de Colchão Soft Confort 78x188x24 – Ecoflex MOLAS</t>
  </si>
  <si>
    <t>Atendimento aos Policiais Militares do Corpo Temporário de Inativos da Segurança Pública, a disposição do TJSC que desempenham a função de segurança nas
dependências da Sede. Trabalhando diariamente na escala de 24h na missão de fiscalização, segurança do ambiente e monitoramento do CFTv, bem como em
eventos que necessitam prontidão, onde o revezamento se faz necessário em intervalos para descanso e renovação física da tropa empregada nos eventos e
operações com a finalidade de proteger o espaço físico e seus transeuntes.</t>
  </si>
  <si>
    <t>0053804-04.2024.8.24.0710</t>
  </si>
  <si>
    <t>Aquisição de Mesa de reuniões; Cadeiras para mesa de reuniões; Banco; Sofás e conjunto de mesas laterais</t>
  </si>
  <si>
    <t>Necessidade de aquisição movéis para Gabinete da Presidência desta Corte, sala de espera e sala da biblioteca (dentro do Gabinete da Presidência. Cabe ressaltar que
o Contrato n. 035/2024, que trata de aquisição de móveis sob medida, não dispõe de item com a especificação dos materiais que se pretende adquirir. Quanto aos itens
sofás - cabe descatar que se tratam de materiais, tecidos e modelos diferentes do mobiliário padronizado, motivo pelo qual há necessidade de aquisição por meio desta
RC. Há urgência na contratação tendo em vista que as obras no local serão concluídos até 02/08/2024.</t>
  </si>
  <si>
    <t>1 mesa de reunião; 6 cadeiras; 1 banco; 3 sofás e 1 conjunto de mesas laterais.</t>
  </si>
  <si>
    <t>0069676-59.2024.8.24.0710</t>
  </si>
  <si>
    <t>0069257-39.2024.8.24.0710</t>
  </si>
  <si>
    <t>Corregedoria-Geral da Justiça</t>
  </si>
  <si>
    <t>Aquisição de Telefone Intelbras ID TS 5120 4125120 sem fio digital preto</t>
  </si>
  <si>
    <t>Equipamentos necessários para uso em diversos setores da Corregedoria que compartilham o mesmo ramal.</t>
  </si>
  <si>
    <t>0063408-86.2024.8.24.0710</t>
  </si>
  <si>
    <t>Aquisição de Papel A4 180g branco 50 folhas</t>
  </si>
  <si>
    <t>A Assessoria de Artes Visuais frequentemente recebe solicitações para produzir convites, cartazes e outros materiais gráficos. A aquisição direta de papel nos permitirá imprimir esses materiais internamente, garantindo maior autonomia e agilidade no atendimento às demandas emergenciais. O tempo necessário para solicitar, aprovar e aguardar a entrega pela gráfica terceirizada muitas vezes não é compatível com os prazos urgentes impostos pelas demandas da Presidência e demais setores. A compra direta nos permitirá atender a essas necessidades de forma mais rápida e eficiente.</t>
  </si>
  <si>
    <t>0069237-48.2024.8.24.0710</t>
  </si>
  <si>
    <t>Aquisição de RODO COMBINADO 35CM SEM CABO</t>
  </si>
  <si>
    <t>Trata-se de uma compra do utensílio "RODO COMBINADO 35CM SEM CABO", Cujo produto não consta no catálogo do almoxarifado. A presente requisição de compra se justifica em razão da necessidade de repor os rodos para limpar os vidros da sede do Tribunal de Justiça, tendo em vista o desgasta natural e o aumento na eficiência e qualidade do serviço de limpeza dos funcionários. Os preços orçados pela pretensa contratada estão de acordo com o valor de mercado praticado, conforme pesquisa anexada ao processo. Informo também que a requisição de compra se refere a aquisição de produtos para o 2° quadrimestre do ano de 2024.</t>
  </si>
  <si>
    <t>0069152-62.2024.8.24.0710</t>
  </si>
  <si>
    <t>Aquisição de Bateria botão de lítio 3V CR 2032</t>
  </si>
  <si>
    <t>Trata-se de requisição de compra de baterias para uso nos controles remotos dos portões do estacionamento do fórum da Comarca de Tubarão. A RC está de acordo com
a Resolução GP n. 27/2014.</t>
  </si>
  <si>
    <t>0068664-10.2024.8.24.0710</t>
  </si>
  <si>
    <t>"Aquisição de BOLSA AMARELA P/CARRO FUNCIONAL BRALIMPIA_x000D_"</t>
  </si>
  <si>
    <t>Aquisição de bolsa de vinil usada nos carrinhos funcionais de limpeza 435065, 435066 e 451908. As atuais rasgaram com o uso. Orçamento da empresa vencedor foi
enviado por e-mail pela Michele. Informo que todos os orçamentos contém produtos de mesma especificação, tamanho, volume, etc. ou seja, compatível com os nossos
carrinhos funcionais para limpeza. A pretensa contratada mantém o valor apresentado tendo em vista o prazo de validade. Capacidade 90L</t>
  </si>
  <si>
    <t>0069585-66.2024.8.24.0710</t>
  </si>
  <si>
    <t>Aquisição de DESINFETANTE LYSOFORM AEROSOL LAVANDA 360ML</t>
  </si>
  <si>
    <t>Trata-se de uma compra do utensílio "DESINFETANTE AEROSOL LYSOFORM 360ML DE LAVANDA", Cujo produto não consta no catálogo do almoxarifado. A presente requisição de compra se justifica em razão da necessidade de remover odores dos banheiros do prédio, para eventos no Ático que utilizam a cozinha e para repor o estoque do almoxarifado. Os preços orçados pela pretensa contratada estão de acordo com o valor de mercado praticado, conforme pesquisa anexada ao processo. Informo também que a requisição de compra se refere a aquisição de produtos para o 2° quadrimestre do ano de 2024.</t>
  </si>
  <si>
    <t>0037205-87.2024.8.24.0710</t>
  </si>
  <si>
    <t>Aquisição de VASSOURA EXTERNA PIAÇAVA/NYLON</t>
  </si>
  <si>
    <t>Trata-se de uma compra do utensílio "VASSOURA EXTERNA PIAÇAVA NYLON C/ CABO", Cujo produto não consta no catálogo do almoxarifado.
A presente requisição de compra se justifica em razão da necessidade de repor as vassouras externas do Tribunal de Justiça, tendo em vista o desgasta natural delas, para
facilitar o trabalho dos serventes, e aumentar a qualidade do serviço prestado.
Os preços orçados pela pretensa contratada estão de acordo com o valor de mercado praticado, conforme pesquisa anexada ao processo.
Informo também que a requisição de compra se refere a aquisição de produtos para o 2° quadrimestre do ano de 2024.</t>
  </si>
  <si>
    <t>0037853-67.2024.8.24.0710</t>
  </si>
  <si>
    <t>Aquisição de Porta detergente 3 em 1</t>
  </si>
  <si>
    <t>Trata-se de uma compra do utensílio "PORTA DETERGENTE", Cujo produto não consta no catálogo do almoxarifado. A presente requisição de compra se justifica em razão da necessidade de repor o porta-detergente das copas do Tribunal de Justiça, tendo em vista o desgasta natural e a falta do mesmo em algumas copas. Os preços orçados pela pretensa contratada estão de acordo com o valor de mercado praticado, conforme pesquisa anexada ao processo. Informo também que a requisição de compra se refere a aquisição de produtos para o 2° quadrimestre do ano de 2024.</t>
  </si>
  <si>
    <t>0063094-43.2024.8.24.0710</t>
  </si>
  <si>
    <t>Serviço de fornecimento e instalação de 5 peças de cortinas tipo Rolô Double Vision; 02 peças de cortinas tipo Rolô Double Vision; 12 peças de cortinas tipo Rolô Tela solar e de 05 peças de cortinas tipo Rolô Tela solar.</t>
  </si>
  <si>
    <t>Serviço de fornecimento e instalação de cortinas tipo rolô para a ante sala da Presidência, Gabinente da 1ª Vice-Presidencia e Gabinetes das salas 711, da Torre 02 e 202
da Torre 01. Embora a Diretoria de Infraestrutura mantenha contrato com empresa especializada em serviço de fornecimento e instalação de persianas, os tipos de
materiais solicitados não fazem parte do rol dos produtos gerenciados pela DIE. As persianas têm características únicas, como dimensões precisas, tipo de material, cor e
design, que podem variar bastante conforme as necessidades do ambiente. A cotação eletrônica pode não abranger todas essas especificidades, resultando em propostas
inadequadas. Considerando a urgência da instalação devido a finalização das obras na Presidência e 1ª Vice, solicita-se a dispensa da cotação eletrônica, Isso
garantirá a privacidade, o controle da luminosidade e até mesmo a melhoria do conforto térmico do ambiente.</t>
  </si>
  <si>
    <t>24 peças de cortina e instalação.</t>
  </si>
  <si>
    <t>0069659-23.2024.8.24.0710</t>
  </si>
  <si>
    <t>Aquisição de pastilha adesiva sanitária, caixa contendo 3 pastilhas, fragrancia lavanda</t>
  </si>
  <si>
    <t>Aquisição para distribuição a todas Unidades do PJSC, para utilização nos sanitários. Informamos que houve aquisição do item neste exercício por intermédio dos processos 1567-90.2024 (R$
5.241,60), 10326-43.2024 (R$ 5.241,60) e 23532-27.2024 (R$ 9.791,60), totalizando R$ 20.274,80.</t>
  </si>
  <si>
    <t>0068822-65.2024.8.24.0710</t>
  </si>
  <si>
    <t>Aquisição de kit com 2 microfones de lapela, sem fio</t>
  </si>
  <si>
    <t>Confecciona-se esta requisição de compras haja vista demanda da Vara do Júri, que necessita de microfones de lapela, sem fio, para utilização nas sessões do júri da
Comarca, que ocorrem, de 3 a 4 vezes por semana. Os microfones atuais são antigos e à pilha, com tecnologia ultrapassada. Tais equipamentos não atendem com
eficiência a dinâmica das sessões do júri. O fato de ser rudimentar, com fio entre o dispositivo e o fone, gera constantes embaraços aos oradores, que usam as vestes
talares em plenário e precisam colocar o dispositivo em algum bolso. Com frequência requer-se a troca rápida entre os oradores em decorrência do tempo corrido para
debates, resultando em prejuízo a eles. Ademais, por se tratar de dispositivo com fiação, mesmo com o pleno funcionamento, há ruídos gerados pelo usuário que
prejudica a gravação das sessões. Destaque-se também o consumo de pilhas excessivo, com a carga durando pouco tempo, utilizam-se pilhas recarregáveis, mas que
se mostraram ineficazes diante do consumo elevado de carga. A aquisição dos microfones de lapela, sem fio, faz-se necessária ao aprimoramento dos equipamentos
disponíveis ao bom andamento das sessões do júri. Inclusive, o magistrado da Vara do Júri, Dr. João Carlos Franco, está à disposição para eventuais esclarecimentos
que se façam necessários.</t>
  </si>
  <si>
    <t>0069556-16.2024.8.24.0710</t>
  </si>
  <si>
    <t>Aqusição de Mangueira jardim azul em metro; Bico p/engate rápido ½ e Engate rápido ½</t>
  </si>
  <si>
    <t>Necessidade de aquisição de nova mangueira e acessórios de instalação, a ser utilizada nos serviços de limpeza e zeladoria da área externa do Fórum e lavação do
veículo oficial da Comarca.</t>
  </si>
  <si>
    <t>20 mangueiras jardim; 1 bico/engate rapido e engate rapido</t>
  </si>
  <si>
    <t>0070523-61.2024.8.24.0710</t>
  </si>
  <si>
    <t>Aqusição de Tinta emborrachada premium 16 litros</t>
  </si>
  <si>
    <t>Aquisição de tinta para pequenas manutenções no prédio do Fórum da Comarca de Ascurra a cargo do zelador.</t>
  </si>
  <si>
    <t>0071488-39.2024.8.24.0710</t>
  </si>
  <si>
    <t>Aquisição de Copo de Vidro 200ml e Spray de tinta nas cores (Roxo, verde, dourado e lilás) 400 ML</t>
  </si>
  <si>
    <t>A presente requisição de compra do item 1 se justifica em razão dos eventos, reuniões e sessões do juri que ocorrem na Comarca de Correia Pinto. O item 2 é ultizado para pintura dos refletores das cores relacionadas as campanhas de sáude mensal. Os preços orçados pela pretensa contratada estão de acordo com o valor de mercado praticado, conforme pesquisa anexada ao processo. Informo também que a requisição de compra se refere a aquisição de produtos para o 2° quadrimestre do ano de 2024.</t>
  </si>
  <si>
    <t>24 copos de vidro e 4 tinta spray</t>
  </si>
  <si>
    <t>0069209-80.2024.8.24.0710</t>
  </si>
  <si>
    <t>Aquisção de TORNEIRA NIPLE KARINA (50 BRANCAS E 50 AZUIS); TORNEIRA NIPLE BRANCA e TORNEIRA NIPLE AZUL</t>
  </si>
  <si>
    <t>Trata-se de compra de utensílios os quais não constam no catálogo do almoxarifado. A presente requisição de compra tem por objetivo a troca de peças que vão apresentando defeito durante o uso dos bebedouros e compõem estoque de reposição para que, a qualquer momento do problema, tal peça possa ser substituída, evitando-se a compra de produtos novos. O estoque atual está zerado. Os preços orçados pela pretensa contratada estão de acordo com o valor de mercado praticado, conforme pesquisa anexada ao processo. Informo, também, que a requisição de compra se refere à aquisição de produtos para o 2° quadrimestre do ano de 2024.</t>
  </si>
  <si>
    <t>100 torneira niple karina (50 brancas e 50 azuis); 50 torneira niple branka e 50 torneira niple azul.</t>
  </si>
  <si>
    <t>0036464-47.2024.8.24.0710</t>
  </si>
  <si>
    <t>Aquisição de vassoura com cabo e vassourinha de mão multiuso</t>
  </si>
  <si>
    <t>Aquisição para distribuição a todas Unidades do PJSC para utilização nas atividades de limpeza em geral. Observamos que houve aquisição no exercício do item 1 (esponja para limpeza) nos
processos 2953-58.2024 e 24604-49-2024 , no valor total de R$ 2.886,00. O item 2 - vassoura foram adquirido pelo SEI 24920-62.2024 no valor de R$ 4.680,00. O item 3 (escova de mão do tipo
vassourinha) fora adquirido através do processo 2557-81.2024 no valor de R$ 1.761,00. O item 4 - rodo fora adquirido neste exercício por intermédio do SEI 8330-10.2024, no valor de R$ 9.901,44.</t>
  </si>
  <si>
    <t>600 vassouras com cabo e 1200 vassourinha multiuso.</t>
  </si>
  <si>
    <t>0068091-69.2024.8.24.0710</t>
  </si>
  <si>
    <t>Aquisição de Placa em latão de 1,24 mm (espessura) de 43,5x58cm gravada em baixo e alto relevo, com pintura automotiva, acabamento verniz, moldura em acrílico preto 5,0mm (espessura) de 51,5x66cm, corte a laser e 4 parafusos de latão com cabeças sextavas</t>
  </si>
  <si>
    <t>Trata-se de aquisição de placas de inauguração para instalar em novos prédios deste Tribunal de Justiça. Salienta-se que os itens possuem características específicas, como personalização detalhada, design exclusivo e materiais especiais, exigindo, portanto, interação direta com o fornecedor para ajustes e aprovações, razão pela qual se solicita o afastamento da cotação eletrônica. Cabe ressaltar que o Contrato n. 132/2019, que trata de aquisição de materiais de comunicação visual, não dispõe de item com a especificação do material que se pretende adquirir, objeto da presente RC .</t>
  </si>
  <si>
    <t>0072223-72.2024.8.24.0710</t>
  </si>
  <si>
    <t>Aquisição de Inscrições de magistrados, na modalidade presencial, para participação no 30º Seminário Internacional de Ciências Criminais do IBCCRIM, de 28 a 30 de agosto de 2024, na cidade de São Paulo (SP) e Aquisição de Inscrições de servidores, na modalidade online, para participação no 30º Seminário Internacional de Ciências Criminais do IBCCRIM, de 28 a 30 de agosto de 2024, na cidade de São Paulo (SP)</t>
  </si>
  <si>
    <t>A presente solicitação se justifica pois trata-se de evento que trará palestrantes de renome no âmbito nacional e internacional e uma programação composta por temas de
destacada importância no campo das Ciências Criminais. Diante da possibilidade de duplo enquadramento, conforme Resolução GP 29/2021, encaminha-se por requisição
de compra. A participação dos magistrados e servidores no evento foi autorizada pelo Diretor Executivo da Academia Judicial, Desembargador Luiz Felipe Schuch, doc.
8463388 do SEI 0069494-73.2024.8.24.0710 (relacionado).</t>
  </si>
  <si>
    <t>0071334-21.2024.8.24.0710</t>
  </si>
  <si>
    <t>Serviço de conserto e manutenção de amplificador (patrimônio n. 448474)</t>
  </si>
  <si>
    <t>Trata-se de requisição de compra para fins de conserto e manutenção em um amplificador a Marca Crown, modelo XLS 2502, instalado no Auditório Thereza Tang - 7º Andar da Torre I. Há interesse da área de audiovisual para conserto e utilização do mesmo em salas de reunião que possuem sistema instalado, bem como para aproveitamento em salão do júri das Unidades do Poder Judiciário do Estado de Santa Catarina. O valor orçado encontra-se condizente com o valor de mercado,consoante pesquisas realizadas através de orçamentos junto a empresas especializadas. O conserto do amplificador permitirá sua utilização e atenderá as demandas da Unidade Requisitante.</t>
  </si>
  <si>
    <t>0069780-51.2024.8.24.0710</t>
  </si>
  <si>
    <t>Dia 03/09/2024 com possível prorrogação para os dias 04/09/2024, 05/09/2024 e 06/09/2024.Processo nº 5001289- 02.2022.8.24.0119, 9:00h. Faz-se necessária a incomunicabilidade e devido as especificidades da sessão do júri, será necessário pernoite em hotel dos jurados (7) e oficiais de justiça (2) que os acompanham, em quartos single, a reserva será para 3 pernoites, totalizando 27 diárias. A contratação será na cidade de Joinville, porque em Garuva tem apenas dois hotéis, um deles sem disponibilidade e o outro não tem a certidão negativa federal. “A RC está de acordo com a Resolução GP n. 27/2014.”Envio da RC fora do prazo da Resolução GP n. 27/2014 em razão do reagendamento da sessão ocorrer no dia 03/08/2024, sem tempo hábil para as cotações dos orçamentos. "</t>
  </si>
  <si>
    <t>0073310-63.2024.8.24.0710; 0097651-56.2024.8.24.0710</t>
  </si>
  <si>
    <t>Serviço de locação de veículo para transporte dos participantes da sessão do tribunal do júri</t>
  </si>
  <si>
    <t>Dia 03/09/2024 com possível prorrogação para os dias 04/09/2024, 05/09/2024 e 06/09/2024.Processo nº 5001289- 02.2022.8.24.0119, 9:00h. Faz-se necessário o uso do transporte para levar os jurados (7) e oficiais de justiça (2) que os acompanham até o Hotel na cidade de Joinville, devido a incomunicabilidade e as especificidades da sessão do Júri. Necessário 4 (quatro) dias de transporte, ida e volta, num total de 06 deslocamentos. A contratação será na cidade de Joinville, porque em Garuva tem apenas 3 empresas de transporte, um deles sem disponibilidade e o outros dois não tem a certidão negativa federal. “A RC está de acordo com a Resolução GP n. 27/2014.”Envio da RC fora do prazo da Resolução GP n. 27/2014 em razão do reagendamento da sessão ocorrer no dia 03/08/2024, sem tempo hábil para as cotações dos orçamentos.</t>
  </si>
  <si>
    <t>0073570-43.2024.8.24.0710</t>
  </si>
  <si>
    <t>Aquisição de repelente spray com icaridina - 105 ml e inseticida elétrico - 32,9 ml</t>
  </si>
  <si>
    <t>Deixamos de apresentar 3 orçamentos do comércio local porque o produto está em falta em alguns fornecedores que consultamos. Complementamos com consulta de preços de lojas on line. Os produtos serão utilizados para prevenção da dengue e outras doenças transmitidas por mosquitos. O item 1 é para uso dos servidores que trabalham nas atividades externas e o item 2 para uso dos servidores que trabalham nas atividades internas.</t>
  </si>
  <si>
    <t>10 repelentes spray e 10 inseticida elétrico</t>
  </si>
  <si>
    <t>0072484-37.2024.8.24.0710</t>
  </si>
  <si>
    <t>Aquisição de copos de 300ml - jogo com seis peças</t>
  </si>
  <si>
    <t>Trata-se da compra de copos de vidro para utilização nas Sessões do Tribunal do Júri.</t>
  </si>
  <si>
    <t>0073586-94.2024.8.24.0710</t>
  </si>
  <si>
    <t>Serviço de impermeabilização de poltrona</t>
  </si>
  <si>
    <t>Nos processos 0030485-07.2024.8.24.0710 e 0030502-43.2024.8.24.0710 foram autorizados a aquisição de um total de 11 (onze) poltronas. As mesmas são destinadas ao uso corporativo na Biblioteca Desembargador Marcílio Medeiros, conforme projeto contido no SEI n. 44483/2017, documento n. 7757359. De modo a garantir a longevidade dos produtos adquridos, pretende-se contratar o serviço de impermeabilização, que é uma técnica que protege as fibras do tecido, impedindo que substâncias líquidas derramadas sobre ele infiltrem pelo móvel ou manchem.</t>
  </si>
  <si>
    <t>0037462-15.2024.8.24.0710</t>
  </si>
  <si>
    <t>"Serviço de topografia - levantamento cadastral planialtimétrico para retificação de área/matrícula nº 67.149 do R.I. de Balneário Piçarras"</t>
  </si>
  <si>
    <t>Serviços necessários para se obter documentação técnica de levantamento planialtimétrico topográfico do terreno onde será construído o novo fórum da comarca de
Penha-SC, assim como para se obter conhecimento geral do terreno: relevo, limites, confrontantes, área, localização, amarração e posicionamento; informações sobre o
terreno destinadas a estudos preliminares de projetos, anteprojetos, projetos básicos e a projetos executivos. Observação: Item 2 consta sem valor, pois a empresa não
cobrou por tal serviço.</t>
  </si>
  <si>
    <t>0076092-43.2024.8.24.0710</t>
  </si>
  <si>
    <t>"Aquisição de Caixa em MDF 15MM na cor cinza cristal tx, com medidas 0,35m x 1,10m x 1,70m_x000D_, rodízios de silicone, fitas de PVC para acabamento da bordas " e Aquisição de Caixa em MDF 15MM na cor cinza cristal tx, com medidas 0,60m x 0,60m x 1,70m, rodízios de silicone, fitas de PVC para acabamento da bordas.</t>
  </si>
  <si>
    <t>As peças serão utilizadas pelo Museu Desembargador Tycho Brahe Fernandes Neto, vinculado a Divisão de Memória e Biblioteca, que recebe visitantes para exposições temporárias e permanentes. De forma imediata, os materiais serão utilizados na exposição "A Revolução de 1930 na Justiça e no cotidiano catarinense", que será aberta em 1º de outubro de 2024, por ocasião da inauguração do novo espaço do Museu e do aniversário do TJSC. Após o término da referida exposição, as peças farão parte da reserva técnica do museu para aproveitamento em futuras exposiçõe</t>
  </si>
  <si>
    <t>0072447-10.2024.8.24.0710</t>
  </si>
  <si>
    <t>Aquisição de Inscrições de magistrado, na modalidade presencial, para participação no 30º Seminário Internacional de Ciências Criminais do IBCCRIM, de 28 a 30 de agosto de 2024, na cidade de São Paulo (SP) e Inscrições de servidores, na modalidade online, para participação no 30º Seminário Internacional de Ciências Criminais do IBCCRIM, de 28 a 30 de agosto de 2024, na cidade de São Paulo (SP)</t>
  </si>
  <si>
    <t>A presente solicitação se justifica pois trata-se de evento que trará palestrantes de renome no âmbito nacional e internacional e uma programação composta por temas de destacada importância no campo das Ciências Criminais. Diante da possibilidade de duplo enquadramento, conforme Resolução GP 29/2021, encaminha-se por requisição de compra. A participação do magistrado e servidores no evento foi autorizada pelo Diretor Executivo da Academia Judicial, Desembargador Luiz Felipe Schuch, doc. 8517953 e pelo Presidente do TJSC, Desembargador Francisco de Oliveira Neto (doc. 8524589) do SEI 0069494-73.2024.8.24.0710 (relacionado)</t>
  </si>
  <si>
    <t>Aquisição de jogo de talheres com 100 peças</t>
  </si>
  <si>
    <t>A presente requisição de compra se justifica em razão de reuniões e sessões do júri que ocorrem na Comarca de São Lourenço do Oeste. Os itens também serão utilizados na cozinha do Fórum da Comarca.</t>
  </si>
  <si>
    <t>0071641-72.2024.8.24.0710</t>
  </si>
  <si>
    <t>Aquisição de aplicador tubular para silicone - 600 ml; Borracha de Silicone Acético, cinza, 280g; Óleo Lubrificante Teklub 300 ml e cone de sinalização com 50 cm, preto e amarelo em polietileno.</t>
  </si>
  <si>
    <t>Os materiais solicitados são para pequenas manutenções do dia a dia do Fórum. Os cones são para sinalização do estacionamento. O orçamento identificado como sendo da Pretensa Contratada foi o que teve no valor total o menor preço.</t>
  </si>
  <si>
    <t>1 aplicador de silicone; 3 tubos de silicone; 1 oleo lubrificante e 15 cones preto e amarelo.</t>
  </si>
  <si>
    <t>0072117-13.2024.8.24.0710</t>
  </si>
  <si>
    <t>"Aquisição de Blocos em papel offset, cor branca, gramatura 75g, tamanho A5 (21,0 cm de comprimento x 14,8 cm de
largura), contendo 10 folhas por bloco e unidas com cola para blocagem vermelha na parte superior"</t>
  </si>
  <si>
    <t>A aquisição dos blocos de papel se justifica pela necessidade de complementar o material de apoio fornecido aos participantes dos cursos e eventos realizados pela Academia Judicial. Os blocos serão disponibilizados dentro das pastas personalizadas da AJ juntamente com caneta para
anotações.</t>
  </si>
  <si>
    <t>0037703-86.2024.8.24.0710</t>
  </si>
  <si>
    <t>Aquisição de caixa de sobrepor - QT CAIXA PRATIK SOBR R10 PRETA 3BL 2EL/1USB A + C - QM 15009.00</t>
  </si>
  <si>
    <t>No documento n. 7757359 do SEI n. 44483/2017, está disposto o projeto da reforma da Biblioteca Desembargador Marcilio Medeiros, que já está em fase final de execução. Na área das mesas de estudos individuais foram disponibilizados pontos de energia, destinados especialmente ao carregamento de computadores portáteis e celulares. Os acessórios, objeto da presente requisição, se fazem necessários para possibilitar o fácil acesso aos referidos pontos de energia para todos os usuários, respeitando o estabelecido no Guia Nacional de Contratações Sustentáveis, 6ª Edição, Capítulo 8, de onde se extrai: "As obras e serviços de engenharia deverão estar atentos aos requisitos de acessibilidade, possibilitando que todas as pessoas, inclusive aquelas com deficiência, frequentem os espaços e prédios públicos e possam usar de forma
segura e autônoma ou seus equipamentos e instalações".</t>
  </si>
  <si>
    <t>0070304-48.2024.8.24.0710</t>
  </si>
  <si>
    <t>Aquisição de repelente spray 15% DEET</t>
  </si>
  <si>
    <t>Necessária a aquisição de repelentes com 15% DEET contra mosquitos da dengue para os servidores que exercem funções externass,conforme orientação enviada por email pela Seçãodo SESMT em 17/07/2024.A Diretoria de Saúde e Qualidade de Vida, por intermédio da Seção do Serviço Especializado em Engenharia de Segurança e Medicina do Trabalho, cumprindo decisão proferida pelo Excelentíssimo Senhor Presidente do Tribunal de Justiça do Estado de Santa Catarina (SEI n. 0057405-52.2023.8.24.0710),comunica que as comarcas podem, via requisição de compras, adquirir repelentes para fornecer aos servidores que exercem atividades externas.</t>
  </si>
  <si>
    <t>0070762-65.2024.8.24.0710</t>
  </si>
  <si>
    <t>Aquisição de Refletor Smart RBG 100W - Lumanti</t>
  </si>
  <si>
    <t>Os refletores são para iluminação colorida no Fórum. Por conta das campanhas de cada mês receberem cores diferentes como por exemplo: OUTUBRO ROSA, entre outras campanhas que ocorrem ao longo de todos os meses do ano. A opção por refletores se deu após intensa procura por gelatinas de iluminação sem sucesso,encontramos apenas em sites de e-comerce na internet, e após testarmos outras formas, como utilização de folhas de selofane sobre os feletores que temos nas áreas externas do Fórum. Desta forma a cor não ficou refletida corretamente,
além de desbotar com o passar da horas.</t>
  </si>
  <si>
    <t>0074053-73.2024.8.24.0710</t>
  </si>
  <si>
    <t>Serviço de plotagem - Perfurado vidro 173x231cm com instalação
Serviço de plotagem - Adesivo vidro 150x195cm com instalação
Serviço de plotagem - Adesivo parede 150x195cm com instalação
Serviço de plotagem - Adesivo parede 200x195cm com instalação
Serviço de plotagem - Adesivo parede 320x200cm com instalação
Serviço de plotagem - Vinil texto corte parede 70x100cm com instalação
Serviço de plotagem - Adesivo 150x195cm com instalação em MDF já existente</t>
  </si>
  <si>
    <t>As plotagens solicitadas serão utilizadas para a exposição "A Revolução de 1930 na Justiça e no cotidiano catarinense", prevista para 1º de outubro de 2024, por ocasião da inauguração do novo espaço do Museu Desembargador Tycho Brahe Fernandes Neto e do aniversário do TJSC.</t>
  </si>
  <si>
    <t>0076462-22.2024.8.24.0710</t>
  </si>
  <si>
    <t>Aquisição de borrifador do tipo pulverizador, com capaidade para 500ml</t>
  </si>
  <si>
    <t>Aquisição para distribuição a todas Unidades do PJSC, para utilização nas atividades de limpeza.</t>
  </si>
  <si>
    <t>0075530-34.2024.8.24.0710</t>
  </si>
  <si>
    <t>Serviço de confecção e instalação de abrigo de alumínio com 2 portas frontais no formato retangular, com fechamento lateral e superior</t>
  </si>
  <si>
    <t>Foi realizada a instalação de um quadro de energia no andar HS que requer proteção contra intempéries para evitar risco elétrico e de danos a edificação no andar inferior (onde há um vão livre - vazio na laje). O serviço será executado no andar HS - Área externa do prédio do TJSC, sobre o setor da biblioteca, sendo necessário verificar detalhes de execução e conferir medidas no local para adequar a estrutura do abrigo da Requisição em tela com a estrutura de base existente.</t>
  </si>
  <si>
    <t>0071205-16.2024.8.24.0710</t>
  </si>
  <si>
    <t>Serviço de Audiodescrição em texto e áudio de fotos e mapas</t>
  </si>
  <si>
    <t>O serviço em questão será utilizado pelo Museu Desembargador Tycho Brahe Fernandes Neto, vinculado à Divisão de Memória e Biblioteca, na exposição "A Revolução de
1930 na Justiça e no cotidiano catarinense", prevista para 1º de outubro de 2024, por ocasião da inauguração do novo espaço do Museu e do aniversário de 133 anos do
Tribunal de Justiça de Santa Catarina.</t>
  </si>
  <si>
    <t>0077890-39.2024.8.24.0710</t>
  </si>
  <si>
    <t>Aquisição de dispositivo de controle de acesso SA intelbras com tag e senha</t>
  </si>
  <si>
    <t>A presente requisição de compra, tem como objeto a compra e instalação de 1 (um) Controle de Acesso com Tag e senha para a porta que dá acesso as salas, para maior segurança dos servidores e magistrada.</t>
  </si>
  <si>
    <t>0075003-82.2024.8.24.0710</t>
  </si>
  <si>
    <t>"Aquisição de Livro capa dura (costurado) com 180 página, lombada quadrada Medidas: Capa – 21,5 cm X 28,5 cm, em
couchê brilho 150g/m² com 4x1 cores, com prova impressa, laminação BOPP Frente fosco; Miolo – 21,5 cm X
28,5 cm, em couchê fosco 115 g/m², com 4x4 cores e 180 páginas, com prova impressa, dobra e costurado"</t>
  </si>
  <si>
    <t>Trata-se de aquisição de 500 livros a serem distribuídos para os magistrados deste Tribunal de Justiça, com material desenvolvido pelo Núcleo de Inteligência e Segurança Institucional. Em razão dos itens apresentarem características específicas, como personalização detalhada e conteúdo restrito, exigindo, portanto, interação direta e controlada com o fornecedor a fim de garantir que possíveis ajustes, revisão e aprovação possam ser feitos antes da produção final, bem como a segurança do acesso ao
material, solicita-se o afastamento da cotação eletrônica.</t>
  </si>
  <si>
    <t>500 Livro lombada 180 pg capadura</t>
  </si>
  <si>
    <t>0073712-47.2024.8.24.0710</t>
  </si>
  <si>
    <t>Aquisição de sifão para pia; engate flexível; fita isolante 20m; fita dupla face 2m e acionados para caixa acoplada;</t>
  </si>
  <si>
    <t>Itens necessários para pequenos reparos executados pela zeladoria do fórum.</t>
  </si>
  <si>
    <t>5 sifão; 6 engate flexivel; 2 fita isolante e 4 acionador para caixa acoplada.</t>
  </si>
  <si>
    <t>0070044-68.2024.8.24.0710</t>
  </si>
  <si>
    <t>Aquisição de torneira de cozinha</t>
  </si>
  <si>
    <t>Justifica-se a aquisição desta torneira, para fazer a substiuição da torneira da cozinha da Vara da Familia, pois a que estava sendo utilizada acabou quebrando.</t>
  </si>
  <si>
    <t>0069945-98.2024.8.24.0710; 0108134-48.2024.8.24.0710</t>
  </si>
  <si>
    <t>Aquisição de Repelente 200ml</t>
  </si>
  <si>
    <t>Os produtos solicitados tem a necessidade de serem adquiridos para o uso externo de Oficiais de Justiça e Assistente Social a fim de ser utilizado em visitas externas
(evitando e previnindo a contaminação por insetos). ITEM 1 - Como ocorre a necessidade de sair do ambiente de trabalho e ficar exposto a ambientes que possam
proporcionar contaminação é necessário a aquisição de repelentes.</t>
  </si>
  <si>
    <t>0070382-42.2024.8.24.0710</t>
  </si>
  <si>
    <t>Aquisição de graxa azul - lata com 500 gramas e lubrificante e desingripante - frasco com 300 ml</t>
  </si>
  <si>
    <t>Justifica-se esta requisicao de compra devido a necessidade do zelador efetuar pequenos reparos em janelas, portas e portões, a fim de mante-los em funcionamento
para o bom serviço da comarca. A forma de contatação por RC foi a mais adequada e a escolha do fornecedor deu-se pelo menor preço e por ser empresa local.</t>
  </si>
  <si>
    <t>6 graxa azul e 3 lubrificante</t>
  </si>
  <si>
    <t>0074707-60.2024.8.24.0710</t>
  </si>
  <si>
    <t>"Contratação do formador Rodrigo Valgas dos Santos, por intermédio da empresa Espíndola &amp; Valgas Advogados Associados, para ministrar palestra no Programa Sextas do Saber - Direito Administrativo do Medo: desafio para magistrados, advogados e promotores, a ser realizada no dia 13 de setembro de 2024 (sexta-feira), das 14h às 15h, a modalidade virtual"</t>
  </si>
  <si>
    <t>A realização da palestra no evento "Sextas do Saber" se justifica pois considerando os constantes desafios e transformações da sociedade contemporânea, fica evidente a necessidade de atualização permanente do sistema de Justiça, promovendo o desenvolvimento e o aprimoramento de competências, habilidades e atitudes que garantam uma prestação jurisdicional condizente com o cenário atual. Foi com esse intuito, que idealizou-se o projeto “Sextas do Saber”, evento que busca disseminar conhecimento e promover uma reflexão sobre temas atuais da atividade judicante. Diante da possibilidade de duplo enquadramento, conforme Resolução GP 29/2021, encaminha-se por requisição de compra. O evento foi autorizado pelo Diretor Executivo da Academia Judicial, Desembargador Luiz Felipe Schuch, doc. 8544660 do SEI 0071744-79.2024.8.24.0710.</t>
  </si>
  <si>
    <t>0078029-88.2024.8.24.0710</t>
  </si>
  <si>
    <t>Trata-se de aquisição de fritadeira elétrica para suprir a demanda apresentada pela Presidência de completar a estrutura da cozinha localizada no Ático deste Tribunal.
Como o espaço é utilizado para recepções, almoços e jantares institucionais, a cozinha precisa dispor de utensílios que atendam satisfatoriamente ao uso exigido pelas eventos ali realizados. Situação a ser atendida pelo equipamento requerido por esta requisição de compras. Ressalta-se a urgência do pedido visto ser indispensável para tender ao novo contrato de refeição institucional com previsão de ser assinado nesta primeira semana de setembro, com eventos já preiamente agendados. Sendo assim, solicita-se o afastamento da cotação eletrônica.</t>
  </si>
  <si>
    <t>0092582-43.2024.8.24.0710</t>
  </si>
  <si>
    <t>Serviço de envelopamento de frigobar</t>
  </si>
  <si>
    <t>A fim de atender à demanda da Primeira Vice-Presidência, esta requisição de compras tem por objetivo contratar o envelopamento do frigobar instalado no Gabinete da 1ª Vice-Presidência, com intuito de compor o ambiente conforme projeto elaborado pelo setor. Ressalta-se que os preços estão de acordo com o valor de mercado praticado, bem como a brevidade que o caso requer.</t>
  </si>
  <si>
    <t>0092657-82.2024.8.24.0710</t>
  </si>
  <si>
    <t>Serviço de confecção de placa em acrílico cristal 10mm, medindo 44 x 34 cm, com adesivo impresso de 40 x30, com instalação</t>
  </si>
  <si>
    <t>Necessidade de contratação de confecção de placa em acrílico 10mm, com adesivo impresso em acabamento escovado, para instalar na Galeria de Premiações a ser inaugurada no mês de Outubro/2024.
Por se tratar de aquisição que contempla a visita de medição, elaboração de leiaute, confecção do material sob medida, além da visita de entrega com instalação, solicitase que seja afastada a contratação do serviço por meio de dispensa eletrônica. Cabe ressaltar que o Contrato n. 057/2024, que trata de aquisição de materiais de comunicação visual, não dispõe de item com a especificação do material que se pretende adquirir, objeto da presente RC.</t>
  </si>
  <si>
    <t>0097445-42.2024.8.24.0710</t>
  </si>
  <si>
    <t>"Contratação da formadora Vera Fátima Gasparetto, por intermédio da sua empresa, para ministrar Painel no
Seminário Catarinense de Assistentes Sociais e Psicólogos do PJSC, a ser realizado no dia 19 de setembro
de 2024, no auditório do Pleno do Tribunal de Justiça de Santa Catarina"</t>
  </si>
  <si>
    <t>A justificativa pormenorizada encontra-se no Projeto Básico de Contratação n. 22/2024. Diante da possibilidade de duplo enquadramento, conforme Resolução GP
29/2021, encaminha-se por requisição de compra. O evento foi autorizado pelo Diretor Executivo da Academia Judicial, Desembargador Luiz Felipe Schuch, doc. 8558554
do SEI 0069621-11.2024.8.24.0710.</t>
  </si>
  <si>
    <t>0092435-17.2024.8.24.0710</t>
  </si>
  <si>
    <t>Serviço de reforma de balcão em MDF com medidas de 280x85 (sem tampo) e reforma de balcão em MDF com medidas de 540x75, com porta vai-e-vem</t>
  </si>
  <si>
    <t>Os Balcões da recepção do prédio do fórum (atendimento e arnmário), como se vê das fotografias anexas, estão com sua estrutura comprometida, dada a ação do tempo
(esses móveis foi construído quando da inauguração do prédio, no ano de 2006) bem como pela umidade absorvida das águas usadas para limpeza do piso pelas
colaboradoras terceirizadas. Além da questão estética (também como se vê das fotografias), há o perigo de dano e acidentes, haja vista que a deterioração da madeira
acaba por comprometer a estrutra do próprio móvel. De salientar, que se trasta de reforma dos móveis já existentes, construídos sob medida e que a pedra de mármore do
tampo do balcão bem como das paredes divisórias dos guichês de atendimento serão preservadas e os novos móveis construídos nas mesmas medidas e moldes dos
atuais. De salientar também que mesmo com a alteração do layout do setor de recepção objeto do SEI 0010127-60.2020.8.24.0710, o balcão da recepção não sofrerá
nenhuma alteração, seja na sua posição, seja em sua estrutura e modelo.</t>
  </si>
  <si>
    <t>2 serviço de reforma de balcão</t>
  </si>
  <si>
    <t>0072532-93.2024.8.24.0710</t>
  </si>
  <si>
    <t>Aquisição de avental emborrachado</t>
  </si>
  <si>
    <t>Trata-se de uma compra do utensílio "AVENTAL EMBORRACHADO", Cujo produto não consta no catálogo do almoxarifado. A presente requisição de compra se justifica em razão da necessidade de compra de aventais para a lavação de louças do Tribunal de Justiça, tendo em vista que os funcionários estão sem avental, prezando pela qualidade dos serviços prestados pelos serventes. Os preços orçados pela pretensa contratada estão de acordo com o valor de mercado praticado, conforme pesquisa anexada ao processo. Informo também que a requisição de compra se refere a aquisição de produtos para o 2° quadrimestre do ano de 2024.</t>
  </si>
  <si>
    <t>0073206-71.2024.8.24.0710</t>
  </si>
  <si>
    <t>Aquisição de bombona 120 litros</t>
  </si>
  <si>
    <t>Trata-se de uma compra do utensílio "BOMBONA 120LTS", Cujo produto não consta no catálogo do almoxarifado.
A presente requisição de compra se justifica em razão da necessidade do recolhimento e descarte necessário de pó de café do Tribunal de Justiça, tendo em vista que o
encarregado passará com a bombona em cada uma das copas para recolher o pó de café.
Os preços orçados pela pretensa contratada estão de acordo com o valor de mercado praticado, conforme pesquisa anexada ao processo.
Informo também que a requisição de compra se refere a aquisição de produtos para o 2° quadrimestre do ano de 2024.</t>
  </si>
  <si>
    <t>0074901-60.2024.8.24.0710</t>
  </si>
  <si>
    <t>Aquisição de Receptor digital BedinSat e kit composto por antena, lnbf, conectores e cabos (instalados)</t>
  </si>
  <si>
    <t>ITEM PARA SUBSTITUIR O RECEPTOR PARA ANTENA PARABOLICA - MARCA: ORBISAT, ACOMPANHA ANTENA PARABOLICA PATRIMÔNIO 357925, O QUAL NÃO FUNCIONA MAIS EM VISTA QUE O SINAL DELE É ANALÓGIO E ATUALMENTE HÁ NECESSIDADE DE DIGITAL, ALÉM DE SER UM APARELHO ANTIGO ADQUIRIDO EM 03/07/2012. O RECEPTOR ESTÁ INSTALADO EM TELEVISÃO NA SALA DE ESPERA PARA AUDIÊNCIAS SENDO QUE O MESMO PRECISA SER LIGADO QUANDO DA REALIZAÇÃO DE AUDIÊNCIAS POR CONTA QUE A ACÚSTICA DA SALA FAVORECE AOS QUE AGUARDAM OUVIR A AUDIÊNCIA QUANDO O SOM DE DENTRO É ALTO, SENDO A TELEVISÃO LIGADA PARA OS QUE AGUARDAM A SOLUÇÃO ENCONTRADA E QUE VEM DANDO MUITO CERTO, MOTIVO DA NECESSIDADE DE ATUALIZAÇÃO PARA VOLTAR A FUNCIONAR</t>
  </si>
  <si>
    <t>0040325-41.2024.8.24.0710</t>
  </si>
  <si>
    <t>Aquisição de coleção HTP</t>
  </si>
  <si>
    <t>Confecciona-se esta requisição de compras para aquisição de coleção HTP, que é composta de livro de instruções e de avaliação para utilização pelo Setor Psicossocial
da Comarca.</t>
  </si>
  <si>
    <t>0077440-96.2024.8.24.0710</t>
  </si>
  <si>
    <t>Aquisição de substrato - saca com 10 kg; pedra seixo - saca com 40 kg; ;Terra – saca com 25kg; Manta hedin – metro e Fertilizante NPK 5.20.10 – saca com 50 kg</t>
  </si>
  <si>
    <t>Aquisição de insumos para manutenção dos jardins lateral e frontal do Fórum de Otacílio Costa.</t>
  </si>
  <si>
    <t>20 saco substrato; 10 saco pedra seixo; 4 saca terra; 10 mt manta e 3 saca fertilizante</t>
  </si>
  <si>
    <t>0073325-32.2024.8.24.0710</t>
  </si>
  <si>
    <t>Aquisição de Rodízio Giratório Placa 3 Preto sem Freio; Rodízio Giratório Espiga 5 Laranja GLE 514; Rodízio Giratório Espiga 4 Preto GLE 414 e Rodízio Fixo Placa 5 Preto</t>
  </si>
  <si>
    <t>O material solicitado é para troca das rodinhas dos carrinhos utilizados por nossa equipe de zeladoria para transporte de itens pesados. Os que temos estão deteriorados, e alguns quebrados. Estamos apresentando 2 orçamentos fora os preços da internet. A pretensa contratada conseguiu baixar os preços. Segue os números de Patrimônio dos Carrinhos a serem consertados: 100332; 100334; 100335; 100336 e 194747</t>
  </si>
  <si>
    <t>4 rodizio preto; 6 rodizio laranja; 8 rodizio espiga preto e 2 rodizio fixo.</t>
  </si>
  <si>
    <t>0072676-67.2024.8.24.0710</t>
  </si>
  <si>
    <t>Aquisição de Fechadura para porta de vidro Hdl Pv 90 12V</t>
  </si>
  <si>
    <t>Aquisição de Fechadura para substituição das danificadas na Unidade Presidente Coutinho, nas salas: 1301,1201,1101,1102,901,802,701,402,202 e 201</t>
  </si>
  <si>
    <t>0070431-83.2024.8.24.0710</t>
  </si>
  <si>
    <t>Aquisição de Assinatura anual da versão impressa, com direito a versão digital, do Jornal Notícias do Dia, de publicação
diária de segunda a sábado</t>
  </si>
  <si>
    <t>A contração da assinatura em questão, que será destinada aos usuários da Biblioteca Desembargador Marcílio Medeiros, objetiva atender interesses institucionais, uma
vez que é fonte para atualização sobre notícias e informações locais.
Por força da Resolução GP n. 36, de 24 de novembro de 2020, a aquisição de assinaturas de jornais para as referidas unidades está dispensada de submissão ao
Conselho Editorial da Academia Judicial.</t>
  </si>
  <si>
    <t>0092588-50.2024.8.24.0710</t>
  </si>
  <si>
    <t>Aquisição de capacho, medidas 0,78X1,76</t>
  </si>
  <si>
    <t>Necessária a aquisição de tapete capacho, pois o atual está inutilizável. O desgaste visível, a deterioração do material e a incapacidade de cumprir sua função básica de limpeza dos calçados comprometem tanto a higiene do ambiente quanto a segurança das pessoas que circulam pela área. O tapete capacho em boas condições contribui para a conservação do piso e melhora a apresentação do espaço, garantindo um ambiente acolhedor e funcional.</t>
  </si>
  <si>
    <t>0095881-28.2024.8.24.0710</t>
  </si>
  <si>
    <t>Aquisição de paleteira para movimentação de materiais</t>
  </si>
  <si>
    <t>Aquisição para utilização diária nas rotinas de movimentação de materiais no que tange a recebimento, atendimento e expedição dos materiais estocáveis para as diversas Uniddes do PJSC.</t>
  </si>
  <si>
    <t>0075899-28.2024.8.24.0710</t>
  </si>
  <si>
    <t>Aquisição de balcões de 0,6m e Armários Estantes de 0,60m</t>
  </si>
  <si>
    <t>A fim de atender à demanda da Primeira Vice-Presidência, esta requisição de compras tem por objetivo contratar o envelopamento de 02 balcões de madeira e 04armários estante com portas de 0,60m, instalados no Gabinete da 1ª Vice-Presidência, com intuito de compor o ambiente conforme projeto elaborado pelo setor. Ressaltase que os preços estão de acordo com o valor de mercado praticado, contudo tivemos que selecionar o segundo melhor preço (doc. 8608803) em razão de que o primeiro fonecedor não apresentou a Certidão Negativa de Débitos Federais.</t>
  </si>
  <si>
    <t>2 balcões de 0,6m e 4 armarios estantes.</t>
  </si>
  <si>
    <t>0096945-73.2024.8.24.0710</t>
  </si>
  <si>
    <t>Refeições/ Lanches:130</t>
  </si>
  <si>
    <t>0099270-21.2024.8.24.0710</t>
  </si>
  <si>
    <t>Aquisição de repelente contra insetos a base de ixaridina spray Sunlau Max - Marca Sunlau, frasco com 100 mL</t>
  </si>
  <si>
    <t>Considerando a decisão da Presidência desta Corte, proferida no Processo Administrativo n. 0057405-52.2023.8.24.0710, que autoriza a aquisição de repelentes contra a dengue para os servidores que realizam atividades externas (oficial de justiça, oficial de justiça e avaliador, comissários e oficiais da infância e juventude e Assistentes Sociais) e a necessidade de mitigar a transmissão de dengue, nos termos do art. 5º, § 3º, I e IV, da Res. GP n. 29/2021, solicita-se o afastamento do procedimento dadispensa eletrônica. Esta solicitação fundamenta-se nas seguintes razões: A DSQV tem recebido um grande volume de RCs para a aquisição de repelentes, e que, muitas vezes, envolvem produtos que não possuem as substâncias ativas aprovadas pela Anvisa, o que compromete a eficácia no combate à dengue. Ademais, a centralização da aquisição dos repelentes possibilitará uma gestão mais eficaz dos recursos e uma padronização dos produtos adquiridos. Diversas comarcas têm enfrentado dificuldades na obtenção dos repelentes corretos, além de variações substanciais nos preços dos produtos disponíveis no mercado. Aaquisição direta permitirá que o processo de compra seja realizado com maior controle e menor variação de preços, garantindo economia, a qualidade e a eficácia dos repelentes.</t>
  </si>
  <si>
    <t>0099624-46.2024.8.24.0710</t>
  </si>
  <si>
    <t>Aquisição de suporte para banner 2,20m altura</t>
  </si>
  <si>
    <t>Trata-se de Requisição de Compras de 2 suporte banners. A demanda é para atender a Divisão de Desenvolvimento e Valorização de Pessoas da Diretoria de Gestão de
Pessoas, em razão dos programas de qualidade de vida no PJSC, realizados de forma presencial nas comarcas do Estado</t>
  </si>
  <si>
    <t>0078336-42.2024.8.24.0710</t>
  </si>
  <si>
    <t>Aquisição de Fragmentadora de papel Menno - Cortadeira Destroyer 320 BR T - 220v</t>
  </si>
  <si>
    <t>A antiga fragmentadora de papel da Comarca estragou, e foi doada devido ao tempo de vida útil, conforme SEI 0027069-31.2024.8.24.0710.</t>
  </si>
  <si>
    <t>0075271-39.2024.8.24.0710</t>
  </si>
  <si>
    <t>Aquisição de Camiseta adulto 100% algodão (cor azul marinho) tamanho P; Camiseta adulto 100% algodão (cor azul marinho) tamanho M; Camiseta adulto 100% algodão (cor azul marinho) tamanho G; Camiseta adulto 100% algodão (cor azul marinho) tamanho GG; Camiseta adulto 100% algodão (cor azul marinho) tamanho XG; Camiseta adulto 100% algodão (cor azul marinho) tamanho XXG e Camiseta adulto 100% algodão (cor azul marinho) tamanho XXXG.</t>
  </si>
  <si>
    <t>Necessidade de aquisição de camisetas para disponibilização de vestimenta no registro fotográfico dos custodiados, de forma que não exponha a situação processual, em conformidade com a Resolução CNJ °306/2019 e orientações encaminhadas pelo GMF/TJSC. Nesse contexto, optou-se por camisetas de tom escuro, já que a cor branca, segundo as orientações da Polícia Científica de Santa Catarina, deve ser evitada nas fotografias para documentos, pelo baixo contrate com o fundo (também de cor branca). Além disso, evitou-se, ainda,cores que pudessem fazer alusão a times, partidos políticos ou discriminação. Quanto à pesquisa de preço, entre os dias 11 e 16 do mês de julho foi solicitado orçamento para as empresas da região: Malharia Paloma, Somar e Lótus. Entre essas empresas, a Malharia Paloma, que apresentou o menor preço, não se manifestou uando solicitados os documentos para instrução da Requisição de Compras. Dessa forma, ao contatar o fornecedor que apresentou o segundo menor preço (Somar), houve recusa em vender para o setor público. Os históricos dos contatos com esses fornecedores estão anexados aos orçamentos. Efetuou-se então nova pesquisa de fornecedores, chegando às empresas Disque Camisetas(nome fantasia) – do grupo Sun, e Da ilha camisetas. Ressalta-se que a empresa Disque Camisetas apresentou o menor preço, inclusive em comparação às empresas anteriormente consultadas, sendo esta a pretensa contratada . Cabe informar que anexa aos orçamentos está a tabela de tamanhos/medidas de cada fornecedor consultado, pois, como a grade de tamanho é disntinta por fabricante, foi preciso fazer uma correlação analógica, a fim de uniformizar os orçamentos e garantir a equidade dos parâmetros de pesquisa. Por fim, para complementar, junta-se pesquisa do banco de preços, comprovando que o valor apresentado pela proposta vencedora está dentro dos parâmetros de outras contratações públicas similares.</t>
  </si>
  <si>
    <t>1 camiseta auzl P; 2 camisetas M; 2 camisetas G; 2 camisetas GG; 1 camiseta XG. 1 camiseta XXG e 1 camiseta XXXG.</t>
  </si>
  <si>
    <t>0075228-05.2024.8.24.0710</t>
  </si>
  <si>
    <t>Serviço de topografia - levantamento cadastral planialtimétrico e produção de material técnico para retificação de área / matrícula nº 15.775 do R.I de Lages</t>
  </si>
  <si>
    <t>Serviços necessários para se obter documentação técnica de levantamento planialtimétrico topográfico e retificação de área/matrícula do terreno onde está construído o Fórum de Lages, assim como para se obter conhecimento geral do terreno: relevo, limites, confrontantes, área, localização, amarração e posicionamento; informações sobre o terreno destinadas a estudos preliminares de projetos, anteprojetos, projetos básicos e projetos executivos.</t>
  </si>
  <si>
    <t>1 serviço de topografia e 1retificação de matrícula</t>
  </si>
  <si>
    <t>0093148-89.2024.8.24.0710; 0093148-89.2024.8.24.0710</t>
  </si>
  <si>
    <t>Aquisição de Cabo extensor USB de 15 metros</t>
  </si>
  <si>
    <t>Os cabos USB serão utilizados no salão do júri para a ligação, em eventual necessidade, de duas câmeras para registro da audiência de sessão do júri e/ou acompanhamento remoto. A DTI não fornece cabos USB em tamanhos maiores como o que é necessário aqui em Laguna.</t>
  </si>
  <si>
    <t>0097209-90.2024.8.24.0710</t>
  </si>
  <si>
    <t>Aquisição de Cortina de Ar Agratto 150cm 220v</t>
  </si>
  <si>
    <t>Por solicitação do Juiz de Direito, Diretor do Foro, Dr Augusto Cesar Becker, verificamos a necessidade de instalação de corƟnas de Ar nas portas de entrada e saída, tendo em vista que nosso prédio possui um leiaute diferenciado, em forma de octágno e sofremos aos extremos com o calor. E a instalação das corƟnas já possui a Ordem de Serviço de instalação autorizada no SEI autos 0069374-30.2024.8.24.0710, porém a empresa não fornece as corƟnas.</t>
  </si>
  <si>
    <t>0077605-46.2024.8.24.0710</t>
  </si>
  <si>
    <t>Fornecimento e instalação de 6 peças de cortinas tipo rolô standart</t>
  </si>
  <si>
    <t>Serviço de fornecimento e instalação de cortinas tipo rolô para o salão nobre da Presidência. Embora a Diretoria de Infraestrutura mantenha contrato com empresa especializada em serviço de fornecimento e instalação de persianas, os tipos de materiais solicitados não fazem parte do rol dos produtos gerenciados pela DIE. As persianas têm características únicas, como dimensões precisas, tipo de material, cor e design, que podem variar bastante conforme as necessidades do ambiente. Além disso, cabe ressaltar que o baixo valor apresentado pela empresa foi justificado, conforme segue: "o tecido utilizado em questão faz parte de um lote que temos em estoque, o qual foi adquirido com valor significativamente baixo de um fornecedor-importador que adquiriu grandes volumes desta linha em referência e com isso conseguiu nos repassar com excelentes descontos.Ocorre que o mercado de cortinas e persianas estando em baixa essa importadora vem fazendo algumas promoções para queima de estoque. E por termos uma relação estreita com esse fornecedor e sempre adquirimos um volume expressivo de produtos, foi o que aconteceu nos dois últimos meses. O produto é de excelente qualidade e garantia, conforme colocamos no orçamento. Também temos assistência técnica permanente dos nossos produtos. Informamos também que o valor oferecido é temporário e enquanto durar o estoque."</t>
  </si>
  <si>
    <t>0100838-72.2024.8.24.0710</t>
  </si>
  <si>
    <t>Serviço de aluguel mensal de vaga de estacionamento e e aluguel mensal de vaga de estacionamento</t>
  </si>
  <si>
    <t>Uma vaga de estacionamento solicitada para atender demanda, nos três últimos meses do ano de 2024 e na totalidade do ano de 2025, do magistrado que atua na Vara do Executivo Fiscal, cuja lotação fica localizada na Rua Tenente Silveira, 60 - Centro, Florianópolis. O pagamento da mensalidade será feito mensalmente, com apresentação da nota fiscal, após a utilização dos serviços. Destaca-se que o estacionamento a que se pretende continuar contratando é o único localizado na mesma quadra da lotação judicial, e que uma eventual mudança no prestador do serviço causaria transtornos, ao exigir o deslocamento diário do magistrado a local distante para estacionar e buscar seu veículo</t>
  </si>
  <si>
    <t>0095998-19.2024.8.24.0710</t>
  </si>
  <si>
    <t>Aquisição de Kit vedação TM - Bem n. 336382; Óleo hidráulico - (meio litro para cada bem n. 336382 e 286740); 1 Kit vedação Saur - Bem n. 286740" e Serviços Bens n. 336382, 286740 e 223886</t>
  </si>
  <si>
    <t>As paleteiras (286740 e 336382) são utilizadas para a movimentação de bens em estoque, e bens recebidos para reaproveitamento, carregar e descarregar o caminhão. A empilhadeira elétrica (223886) é utilizada para movimentar os bens em paletes para acondicionar na estante porta pallete, sendo imprecindiveis as atividades da Divisão de Patrimônio. Destaca-se que está foi a única empresa que apresentou interesse na realização de orçamentos, sendo as demais negativas ao fornecimento de orçamentos, conforme documentos eltrônicos 8555439 e 8555440. Além disso, convém informar que no valor dos serviços (R$ 2.160,00) documento eletrônico nº está compreendido o orçamento da paleteira elétrica 223886, bem como o seu transporte, uma vez que o bem apresenta grande peso para transporte. Registre-se que nos documentos 8563773, 8563779 e 8563793 constam os valores orçados, sendo que os valores referentes ao frete, após negociação verbal com a empresa, será apenas o constante no documento 8563773. Por último, apresenta-se as consulta de preços de bens similares conforme documento nº 8563937, justificando-se a vantajosidade do conserto e manutenção dos bens.</t>
  </si>
  <si>
    <t>1 kit vedação tm; 1 óleo hidráulico; 1 kit vedação e serviços dos bens. 336382, 286740 e 223886</t>
  </si>
  <si>
    <t>0077732-81.2024.8.24.0710</t>
  </si>
  <si>
    <t>Serviço de higienização/manutenção preventiva de bebedouro torre de galão 20l de água</t>
  </si>
  <si>
    <t>Necessária limpeza profunda dos bebedouros torre, com desmontagem parcial e utilização de produtos e equipamentos específicos, uma vez que mesmo com a limpeza cotidiana dos mesmos na comarca, há sujidades que se acumulam em locais de difícil acesso com o tempo, devendo também ser realizada análise especializada da condição de uso e necessidade de manutenção corretiva dos aparelhos.</t>
  </si>
  <si>
    <t>0095985-20.2024.8.24.0710</t>
  </si>
  <si>
    <t>Aquisição de bico de limpeza alongado ¼; engate rápido ¼; niple ¼; abraçadeiras 1/6; correia canal A; filtro de linha ½; racord ¼; Óleo AW 150 e Serviço de mão de obra</t>
  </si>
  <si>
    <t>Peças e mão de obra necessária para conserto do equipamento patrimônio 445749 (Compressor) para garantir o funcionamento contínuo e eficaz dos serviços prestados pela SGME - limpeza de equipamentos de informática. Obs.: Inicialmente foram estes os itens verificados para o conserto do compressor. Desse modo, solicitamos aprovação para reparação do compressor. A pronta resolução da situação permitirá disponibilidade de equipamentos para utilização do Judiciário.</t>
  </si>
  <si>
    <t>1 bico de limpeza; 1 engate rapido; 1 niple; 2 abraçadeira; 1 correia; 1filtro de linha; 1 racprd; 1óleo aw 150 e mão de obra.</t>
  </si>
  <si>
    <t>0092254-16.2024.8.24.0710</t>
  </si>
  <si>
    <t>Serviço de Troca de borracha de vedação para frigobar 120 litros; Troca de borracha de vedação para refrigerador 240 e/ou 300 litros; Troca de termostato de frigobar; Recarga de gás para frigobar 120 litros (Consul, Electrolux ou Midea; Recarga de gás para geladeira 240 e/ou 300 litros (Consul, Electrolux ou Midea); kit troca de letreiro - adesivo; Troca de protetor térmico e relé do motor para frigobar 120 litros</t>
  </si>
  <si>
    <t>A presente requisição de compra justifica-se pelos inúmeros frigobares ( e algumas geladeiras) ulizadas nas duas torres da sede do TJSC que apresentaram defeito e demandam reparo. O conserto de tais equipamentos torna-se mais vantajoso, financeiramente, para a Administração Público do que a baixa e compra de equipamentos novos. Ressalta-se que o Empenho é Estimativo, podendo ser ultilizado na sua integralidade ou parcialidade até o fim de 2024. Para o item 05, apesar de todos os esforços, conforme anexos, nem todas as empresas consultadas enviaram orçamento, assim, obteve-se apenas 02 orçamentos e solicita-se que a presente RC seja autorizada nesta condição, para este item. Os equipamentos a serem consertados são todos da marca Consul, Electrolux e/ou Midea. O valor do serviço é compatível com o valor praticado no mercado, cujo quadro comparativo entre o orçamento da pretensa contratada e os demais praticados no comércio local segue anexo. Por fim, destaca-se que, em razão de tratar-se de serviço que possa haver solicitação de reparo em caráter de emergência no decorrer da vigência da RC; de equipamentos que necessitam reparo em curto espaço de tempo em razão da rotatividade de uso de tais utensílios nas duas torres, e, sobretudo, em razão do caráter de urgência para o início dos reparos, solicita-se que a cotação eletrônica seja afastada e a contratação feita com empresa local.</t>
  </si>
  <si>
    <t>15 troca de borracha vedação 120lt; 8 borracha de 240 lt; 15 troca de termostato; 15 recarga de gas 120lts. ; 5 recarga de gas geladeira 240/300 lts; 3 kits de adesivo; e 10 protetor térmico e rele motor.</t>
  </si>
  <si>
    <t>0097333-73.2024.8.24.0710</t>
  </si>
  <si>
    <t>Serviço de audiodescrição com a disponibilidade de 10 equipamentos</t>
  </si>
  <si>
    <t>A justificativa fundamenta-se na necessidade de garantir a acessibilidade para todos os participantes da 4ª Semana de Acessibilidade e Inclusão no Poder Judiciário de Santa Catarina. Este evento é direcionado tanto para pessoas com deficiência quanto para pessoas sem deficiência, e, portanto, é imperativo que todas as medidas sejam tomadas para assegurar a participação igualitária. A autorização encontra-se no doc. 8641000 do processo n° 0078438-64.2024.8.24.0710 e no doc. 8637806 do processo n° 0068534-20.2024.8.24.0710. Considerando a presença de pessoas com deficiência visual no evento, a áudio descrição se torna um recurso essencial para atender às necessidades desse público-alvo. Além disso, o artigo 67, c/c artigo 70 e 71 da Lei Brasileira de Inclusão (Lei 13.146 de 2015) estabelece a obrigação de eventos direcionados a pessoas com deficiência e abertos ao público em geral de providenciar recursos de acessibilidade, garantindo assim a equidade de oportunidades para todas as pessoas com deficiência. Portanto, a áudio descrição é uma medida crucial para garantir que todas as atrações do evento sejam acessíveis e que todos os participantes, independentemente de suas capacidades visuais, possam desfrutar do evento em igualdade de condições.</t>
  </si>
  <si>
    <t>0102816-84.2024.8.24.0710</t>
  </si>
  <si>
    <t>0102573-43.2024.8.24.0710</t>
  </si>
  <si>
    <t>0102615-92.2024.8.24.0710</t>
  </si>
  <si>
    <t>0101857-16.2024.8.24.0710</t>
  </si>
  <si>
    <t>0100769-40.2024.8.24.0710</t>
  </si>
  <si>
    <t>"Serviço de Reparo de relógio de parede carrilhão, marca Junghans, medindo 64cm x 31cm x 61cm, com caixa de
madeira, vidros frontais e acabamento bisoté - Ajuste do prumo da máquina, conserto do eixo do pêndulo e
lubrificação do mecanismo"</t>
  </si>
  <si>
    <t>O relógio em questão tem número de registro patrimonial 436679, está atualmente lotado no gabinete do Desembargador Ricardo Orofino da Luz Fontes e tem valor histórico significativo. De acordo com informações levantadas pela Seção de Registro Patrimonial, o relógio foi incorporado ao acervo do PJSC em 1972, no entanto, a avaliação preliminar realizada pela empresa candidata à contratação revelou que, possivelmente, a peça tem cerca de 80 anos, visto que as características da peça indicam que foi confeccionada antes da Segunda Guerra Mundial. Fotos foram inseridas neste processo. Além disso, no processo SEI 32013/2017, um procedimento anterior de restauração, a Senhora Jaqueline dos Santos Amaral, Chefe da Seção de Museu à época, descreveu as características físicas e justificou a relevância histórica da peça (doc. 1845707).</t>
  </si>
  <si>
    <t>0099720-61.2024.8.24.0710</t>
  </si>
  <si>
    <t>Aquisição de Coletora Plástica 1100l</t>
  </si>
  <si>
    <t>A pedido de aquisição decorre da necessidade de substituição dos coletores de lixo utilizados no Fórum Des. Rid Silva, haja vista os equipamentos atuais (371374,
371375 e 436627) estarem com estado de conservação precário, o que compromete a limpeza da unidade. Foi feita solicitação de encaminhamento por meio do
chamado 938437, no qual foi informado que os "containers não são fornecidos pelo PJSC e devem ser adquiridos pela comarca via requisição de compras".</t>
  </si>
  <si>
    <t>0101939-47.2024.8.24.0710</t>
  </si>
  <si>
    <t>Capital - Fórum do Norte da Ilha (UFSC)</t>
  </si>
  <si>
    <t>Comarca da Capital - Fórum do Norte da Ilha (UFSC)</t>
  </si>
  <si>
    <t>Suporte Para Extintor Tripé Chão</t>
  </si>
  <si>
    <t>A presente aquisição se justifica pela inauguração do Auditório da Academia Judicial localizado no Fórum anexo da UFSC - (autos SEI n. 0046475-72.2023.8.24.0710 e relacionados). Os extintores eram fixados na parede mas após reforma terão que estar disponíveis nos tripés objetos da presente compra.</t>
  </si>
  <si>
    <t>0102370-81.2024.8.24.0710</t>
  </si>
  <si>
    <t>Aquisição de Adoçante líquido à base de ciclamato de sacarina, frasco com 100ml e validade minima de 14 meses na entrega.</t>
  </si>
  <si>
    <t>Aquisição para utilização no consumo de café nas diversas edificaçoes do PJSC para público interno e externo.</t>
  </si>
  <si>
    <t>0108723-40.2024.8.24.0710</t>
  </si>
  <si>
    <t>Aquisição de MANGUEIRA DE SILICONE MALEÁVEL (30m)</t>
  </si>
  <si>
    <t>Trata-se de uma compra do utensílio "MANGUEIRA DE SILICONE MALEÁVEL", Cujo produto não consta no catálogo do almoxarifado. A presente requisição de compra se justifica em razão da necessidade da reposição dos canos de silicone dos bebedouros do Tribunal de Justiça, tendo em vista que os canos atuais estão com desgasta natural e apresentando defeitos/furos. Os preços orçados pela pretensa contratada estão de acordo com o valor de mercado praticado, conforme pesquisa anexada ao processo. Informo também que a requisição de compra se refere a aquisição de produtos para o 2° quadrimestre do ano de 2024.</t>
  </si>
  <si>
    <t>0108380-44.2024.8.24.0710</t>
  </si>
  <si>
    <t>Serviço de MANUTENÇÃO DE PERSIANAS</t>
  </si>
  <si>
    <t>A presente RC tem como objeto o conserto de 2 (duas) persianas, que estão apresentando problema para abrir, em uma delas será necessária uma adaptação, cortar o ferro, tendo em vista a colocação do elevador no prédio, será necessário essa adaptação.</t>
  </si>
  <si>
    <t>0093081-27.2024.8.24.0710</t>
  </si>
  <si>
    <t>Aquisição de ESCADA EXTENSIVA ALUMINIO 11 DEGRAUS ALUMASA - e CABO EXTENSOR TELESCOPICO 5 M TIGRE</t>
  </si>
  <si>
    <t>A presente RC destina-se a compra de uma escada abre e fecha com 11 degraus e um cabo extensor de 5metros, tal compra justifica-se pela altura do andar térreo do prédio do fórum, conforme fotos anexas, para que o zelador consiga acesso para limpeza e manutenção</t>
  </si>
  <si>
    <t>1 escada e 1 cabo extensor.</t>
  </si>
  <si>
    <t>0100929-65.2024.8.24.0710</t>
  </si>
  <si>
    <t>Serviço de reposicionamento/reinstalação de poltronas no salão do júri</t>
  </si>
  <si>
    <t>Contratação de empresa para realizar as intervenções necessárias no salão do Tribunal do Júri, aprovadas pela DEA no SEI n. 0075265-32.2024.8.24.0710, relativamente à reinstalação das poltronas - MEI: Atividade Econômica: Serviços de montagem e desmontagem de móveis de qualquer material. Data de nascimento do MEI 20/02/1974 - Inscrição Social – NIS (NIT/PIS/PASEP) 123.31161.14-5</t>
  </si>
  <si>
    <t>0101222-35.2024.8.24.0710</t>
  </si>
  <si>
    <t>Aquiição de Baterias CR 2016 3V</t>
  </si>
  <si>
    <t>Aquisição de baterias CR 2016 3V, para troca nos controles remotos que são utilizados para abertura dos portões de acesso à garagem (em cada controle vai 2 baterias).</t>
  </si>
  <si>
    <t>0040033-56.2024.8.24.0710</t>
  </si>
  <si>
    <t>Serviço de hospedagem em quarto individual</t>
  </si>
  <si>
    <t>De acordo com a Res. GP n. 27/2014 e de ordem do Magistrada da 2ª Vara Criminal de Criciúma, Dra Bruna Canella Becker, solicita-se a reserva de 09 diárias para uso de 07 jurados e 02 oficiais de justiça referente à sessão do Tribunal do Júri que ocorrerá o dia 10.10.2024, quinta-feira, processo 5000667-89.2023.8.24.0020.</t>
  </si>
  <si>
    <t>0110255-49.2024.8.24.0710</t>
  </si>
  <si>
    <t>Aquisição de 16 Inscrições na Capacitação on line: revisão, reajuste e repactuação dos contratos, inclusive das estatais, a ser realizada de 14 a 17/10/2024. Serão 12 inscrições pagas, 4 cortesias e 15% de desconto, conforme proposta.</t>
  </si>
  <si>
    <t>O requerente justifica: "solicitação para o deferimento de 16 vagas para participação no curso "Revisão, Reajuste e Repactuação dos contratos, inclusive das Estatais", com vistas à capacitação da assessora recém nomeada e dos servidores atuantes em áreas que necessitam desse conhecimento, especialmente na DLCD e na DCCRP. Os instrutores são Ricardo Alexandre Sampaio e Rodrigo Vissoto Junckes, ambos reconhecidos especialistas na área de licitações e contratos." De acordo com a proposta da empresa Zênite, haverá o pagamento de 12 inscrições, oferta de 4 inscrições como cortesia, totalizando 16 participantes e desconto de 15% (equivalente a R$ 4.860,00) no valor total. A presente solicitação foi autorizada pelo Diretor-Geral Administrativo (doc. 8709228), Processo n. 0109946-28.2024.8.24.0710.</t>
  </si>
  <si>
    <t>0110229-51.2024.8.24.0710</t>
  </si>
  <si>
    <t>Aquisição de Adaptador 2 rj45 / 1 hdmi</t>
  </si>
  <si>
    <t>Necessidade de aquisição do adaptador em questão a fim de fazer a instalação da TV na parede da sala de audiências, conforme solicitação da magistrada. Com a utilização desse adaptador não haverá a necessidade de canaleta no piso, evitando, assim, que usuários possam tropeçar ao transitar pela sala de audiências. Informo que não foi possível contratar com a empresa que apresentou o menor orçamento tendo em vista que ela não está regular com a parte fiscal, conforme arquivo que que segue anexo. Em contato com a pretensa empresa contratada, essa informou que vai manter o valor apresentado no orçamento.</t>
  </si>
  <si>
    <t>0101373-98.2024.8.24.0710</t>
  </si>
  <si>
    <t>Aquisição de Capacho de vinil, sem presonalização, com borda, cor grafite, tamanho 0,90m x 0,70m; Capacho de vinil, sem presonalização, com borda, cor grafite, tamanho 2,00m x 1,10m e Capacho de vinil, sem presonalização, com borda, cor grafite, tamanho 1,45m x 0,80m</t>
  </si>
  <si>
    <t>Capachos de vinil, sem personalização, com borda, cor grafite, em tamanhos diversos para as portas de acesso principal, entrada da garagem e entrada do estacionamento do novo prédio do Fórum da Comarca de Garuva. Por se tratar de capachos com tamanhos personalizados, não existe a possibilidade de utilização, nestas entradas, dos capachos já existentes, que serão aproveitados em outras portas.</t>
  </si>
  <si>
    <t>1 capacho vinil 0,90x1,10m; 2 capacho vinil 2,00x1,10m e 1 capacho vinil 1,45x,080m</t>
  </si>
  <si>
    <t>0107971-68.2024.8.24.0710</t>
  </si>
  <si>
    <t>Aquisição de Mangueira de jardim anti torção 1/2" polegadas; Conectores engate rápido e Bicos de torneira engate rápido.</t>
  </si>
  <si>
    <t>A compra de mangueiras se faz necessária para a manutenção e limpeza do prédio que abriga o Arquivo Central do Poder Judiciário que conta com 8.400m² de área construída em um terreno com mais de 20.000m².</t>
  </si>
  <si>
    <t>150 mt de mangueira jardim; 10 conectores engate rapido e 10 bicos engate rapido</t>
  </si>
  <si>
    <t>0076269-07.2024.8.24.0710</t>
  </si>
  <si>
    <t>Aquisição de CLAREADOR SOTECO 5 LITROS IPC</t>
  </si>
  <si>
    <t>Aquisição de produto específico (não atendido pelo almoxarifado) para higienização profunda das cadeiras estofadas, carpete do salão do júri e dos sofás dos gabinetes dos magistradosdo Fórum de Gaspar. O produto será utilizado pela extratora de patrimônio 466154 , adquirida no SEI 0039883-80.2021.8.24.0710</t>
  </si>
  <si>
    <t>0109161-66.2024.8.24.0710</t>
  </si>
  <si>
    <t>Manutenção e limpeza do jardim outubro, novembro e dezembro.</t>
  </si>
  <si>
    <t>0110852-18.2024.8.24.0710</t>
  </si>
  <si>
    <t>Contratação da formadora Patrícia Santos, por intermédio da empresa Conexão Desenvolvimento Organizacional Ltda, para ministrar a palestra "Case Disney de Excelência: excelência não acontece apenas em contos de fadas" no Encontro de TSI´s 2024, a ser realizada no dia 24 de outubro de 2024 (quinta-feira), 17h30 às 18h45, Tribunal Pleno do Tribunal de Justiça de Santa Catarina.</t>
  </si>
  <si>
    <t>A justificativa pormenorizada encontra-se no Projeto Básico para contratação AJU 32/2024. Diante da possibilidade de duplo enquadramento, conforme Resolução GP 29/2021, encaminha-se por requisição de compra. O evento foi autorizado pelo Diretor Executivo da Academia Judicial (doc 8670992) do SEI 0068602-67.2024.8.24.0710
(relacionado).</t>
  </si>
  <si>
    <t>0109581-71.2024.8.24.0710</t>
  </si>
  <si>
    <t>Aquisição de Câmara de pré purificação e Câmara de purificação</t>
  </si>
  <si>
    <t>Trata-se da troca das câmaras de purificação e pré purificação dos três bebedouros da Comarca. Números dos Patrimônios: 348238, 379917 e 374916.</t>
  </si>
  <si>
    <t>0110299-68.2024.8.24.0710</t>
  </si>
  <si>
    <t>Aquisição de CAPACITOR POLIPROPILENO 6UF 440V 5%; BATERIA LITHIUM CR2032 3V e MANUTENCAO CORRETIVA</t>
  </si>
  <si>
    <t>O equipamento não está iniciando o sistema, impossibilitando sua operação. O conserto é possível mediante manutenção corretiva e troca de duas peças. É necessário pois trata-se de equipamento de segurança, que precisa estar funcionando perfeitamente para atingir o seu fim. Há apenas um orçamento pois a pretensa contratada tem exclusividade na manutenção desses equipamentos, conforme documento anexo ao processo.</t>
  </si>
  <si>
    <t>1 capacitor; 1 bateria de lithium e serviço manutençao corretiva</t>
  </si>
  <si>
    <t>0009068-95.2024.8.24.0710</t>
  </si>
  <si>
    <t>Serviço de limpeza completa (pós-obra) em toda área interna do prédio, após mudança e antes da inauguração - nos dias 29, 30, 31.10, 01 e 04.11.24.</t>
  </si>
  <si>
    <t>Contratação pontual para execução da limpeza fina pós entrega da obra (completa e geral na parte interna do prédio), em razão da necessidade da execução ser realizada anteriormente à inauguração do novo prédio que abrigará o Fórum da Comarca de Rio do Oeste. Observou-se a necessidade, ainda, pois só temos um posto de servente na Comarca, e assim não conseguirá efetuar serviços nos dois prédios. Além de ser um serviço especializado.</t>
  </si>
  <si>
    <t>0110992-52.2024.8.24.0710</t>
  </si>
  <si>
    <t>Aquisição de Chassi, régua branca (paspatur) e moldura branca 10cm para quadro de tam 60X42</t>
  </si>
  <si>
    <t>A presente requisição de compras tem por objetivo adquirir nova moldura para quadro instalado no Gabinete da Presidência deste Tribunal de Justiça. A demanda surgiu em razão do defeito apresentado pela atual moldura, com descolamento e infestação por cupins. Sendo assim, com o intuito de manter o quadro em exposição no local, necessário que novo conjunto seja feito para a obra em questão.</t>
  </si>
  <si>
    <t>0110542-12.2024.8.24.0710</t>
  </si>
  <si>
    <t>Aquisição de LAMP. LED T5 PRO VD 8W- 950lm-4000K BRC. NEUTRO</t>
  </si>
  <si>
    <t>Necessidade de aquisição de lâmpadas para manutenção. O Contrato de Manutenção vigente não contempla esse material (lâmpadas LED Tubular bulbo T5 de 8W e 55cm de comprimento).</t>
  </si>
  <si>
    <t>0110516-14.2024.8.24.0710</t>
  </si>
  <si>
    <t>Serviço de Manutenção/reforma c/lavação e instalação c/acess. para persiana vertical</t>
  </si>
  <si>
    <t>Contratação de serviço de manutenção, reforma com lavação e instalação com acessórios das persianas de todo o andar superior do prédio deste Fórum de Trombudo Central. Trata-se de pedido em caráter de urgência tendo em vista que o fórum de Trombudo Central encontra-se em reforma com troca de todo o forro e telhado; a reforma autorizada através do SEI nº 0051421-87.2023.8.24.0710 teve início no dia 14/10/2024 com
a necessidade de retirada das 9 persianas da parte superior; as persianas que estavam fixadas no teto deverão ser recolocadas na parede, pois o novo forro não comporta fixação de nenhum objeto. A reforma está prevista para término até final de novembro e as persianas deverão ser recolocadas de modo que os setores ( gabinetes, assessorias, salas de audiências) possam retomar os trabalhos presenciais. Os serviços
estão de acordo com a normativa do PJSC, art. 72, inicio I, da Lei n. 14.133/2021 e art. 4º , incisos I e III da Resolução GP n. 29/2021.</t>
  </si>
  <si>
    <t>0114516-57.2024.8.24.0710</t>
  </si>
  <si>
    <t>Aquisição de Refletor colorido com memória RGB IP67 200W - uso externo</t>
  </si>
  <si>
    <t>Refletores que serão utilizados nas campanhas mensais (outubro rosa, novembro azul, etc)</t>
  </si>
  <si>
    <t>0109698-62.2024.8.24.0710</t>
  </si>
  <si>
    <t>Serviço de MANUTENÇÃO CORRETIVA;
Aquisição de PC 13 4GB 1TB 5 interfaces rede - 1 rede giga e 2 PL rede duas port c/pl vídeo GT 1030</t>
  </si>
  <si>
    <t>Necessidade de manutenção corretiva no aparelho de raio x de bolsas e objetos, patrimônio 467170, para entrada no prédio que se encontra inoperante.
O orçamento repassado contém manutenção corretiva e a aquisição de CPU completo para operacionalização do equipamento. Ademais, por se tratar de empresa que tem exclusividade do produto, por orientação do NIS, não foram colhidos outros orçamentos.</t>
  </si>
  <si>
    <t>1 serviço de manutenção e 1 aquisição de pc 13 4 GB</t>
  </si>
  <si>
    <t>0013483-24.2024.8.24.0710</t>
  </si>
  <si>
    <t>Desinsetização (interna e externa) em m²</t>
  </si>
  <si>
    <t>O serviço de desinsetização do prédio do fórum de Tubarão é conforme orientação contida no projeto da gestão de Secretaria do Foro. O serviço será executado em *
Novembro de 2024. ** A garantia é de 06 (seis) meses para desinsetização. RC quadrimestral. A RC está de acordo com a Resolução GP n. 27/2014.</t>
  </si>
  <si>
    <t>0114493-14.2024.8.24.0710</t>
  </si>
  <si>
    <t>Fornecimento de lanche com bebida sem álcool</t>
  </si>
  <si>
    <t>Alimentação referente à realização da cerimônia de entrega de homenagem aos participantes do Programa Novos Caminhos - ANO 2024, na região de Itajaí, que ocorrerá
no dia 26/11/2024 às 16:00 h, no Fórum de Itajaí - Salão do Júri. O preço da pretensa contratada reflete preços de mercado, já que igual ou inferior ao preço referencial
constante do Termo de Consolidação de Pesquisa de Preços - TCPP, disponível no SEI n. 0025631-38.2022.8.24.0710.
O quantitativo de 120 pessoas foi por solicitação da assistente social que coordena o projeto.</t>
  </si>
  <si>
    <t>0109915-08.2024.8.24.0710</t>
  </si>
  <si>
    <t>Serviço de hospedagem em quarto single com café da manhã</t>
  </si>
  <si>
    <t>Hospedagem para os jurados que atuarão no júri agendado nos autos 50016004020228240071, com data de início no dia 28/10/2024, às 8h, com previsão de duração de
3 dias. Apenas um orçamento tendo em vista ser o único estabelecimento na cidade que oferece hospedagem. "A RC está de acordo com a Resolução GP n. 27/2014." A
hospedagem será para 7 jurados e 2 oficiais de justiça - sendo 3 diárias para 9 pessoas. A presente RC está sendo enviada fora do prazo de 30 (trinta) dias tendo em vista
a demora no envio do orçamento pela empresa.</t>
  </si>
  <si>
    <t>0110362-93.2024.8.24.0710</t>
  </si>
  <si>
    <t>Solicitação de coffee break para cerimônia de entrega de homenagem aos participantes do Programa Novos Caminhos – Ano 2024 conforme despacho da Juíza Auxiliar
da Presidência em anexo. O Poder Judiciário de Santa Catarina, quando do desempenho das suas atividades administrativas, políticas e de representação, necessita de
todo suporte para alcance das suas ações e para o fortalecimento e projeção de sua imagem institucional. Assim, a fim de atender os eventos e as reuniões institucionais
no ano de 2024 para a Comarca de Palhoça faz-se necessária a contratação de empresa especializada no fornecimento de coffee break. O evento ocorrerá no dia
28/11/2024.</t>
  </si>
  <si>
    <t>0108521-63.2024.8.24.0710</t>
  </si>
  <si>
    <t>Aquisição de Tapetes de vinil 10mm personalizado pintado. Manta Gold, cor de fundo prata, cor do logo preto, cor da borda</t>
  </si>
  <si>
    <t>Necessidade de aquisiação de capachos para a porta de acesso ao prédio do fórum (fundos), utilizada por Juiz, servidores, entregadores e prestadores de serviço,
necessária para fins de evitar que possível excesso de sujidades, acumuladas nos sapatos dos transeuntes, possam ser depositadas no piso do prédio do fórum.
Importante informar a inexistência do fornecedor do produto no município sede desta comarca, motivo pelo o qual buscamos e encontramos na região, em município
vizinho, como também foram juntados orçamentos similares encontrados na internet, onde a compra seria um pouco mais duvidosa devido a necessidade de empenho
antecipado, com possível alteração de preços ofertados no presente, durante o trâmite do processo autuado. Acrescentar, ainda, que o modelo aceito de personalização,
manterá a harmonia com os demais já existentes no prédio deste fórum. Informo ainda que esta servidora chefe de secretaria do foro se dipoe a retirar o produto na loja, na
cidade de Rio do Sul ou Taió, evitando assim maior custo devido a entrega em Rio do Campo.</t>
  </si>
  <si>
    <t>0111836-02.2024.8.24.0710</t>
  </si>
  <si>
    <t>Aquisição de tapete soft bouclê</t>
  </si>
  <si>
    <t>A presente requisição de compras tem por objetivo adquirir tapete para uso no Gabinete da Presidência deste Tribunal de Justiça. A demanda surgiu em virtude da reforma
feita no local, resultando na demanda pelo item. Sendo assim, a fim de integrar e manter o projeto elaborado para o local, necessária a aquisição do referido objeto. Solicita_x0002_se o afastamento da cotação eletrônica, pois se trata de item cujas medidas específicas e avaliação exigem que seja analisado in loco.</t>
  </si>
  <si>
    <t>0111859-45.2024.8.24.0710</t>
  </si>
  <si>
    <t>"Serviço de formação para ministrar palestras no III Seminário Estadual e Mostra de Pesquisa de
Enfrentamento das Violências contra as Mulheres (III VCAM) e I Encontro dos Grupos Reflexivos para
Homens Autores de Violência de Santa Catarina (EGRHASC),,
no Tribunal Pleno do TJSC."</t>
  </si>
  <si>
    <t>A justificativa pormenorizada encontra-se no Projeto Básico para Contratação AJU 35/2024. Diante da possibilidade de duplo enquadramento, conforme Resolução GP
29/2021, encaminha-se por requisição de compra. O evento III Seminário Estadual e Mostra de Pesquisa de Enfrentamento das Violências contra as Mulheres (III VCAM) e
I Encontro dos Grupos Reflexivos para Homens Autores de Violência de Santa Catarina (EGRHASC) foi autorizado pelo Diretor-Executivo da Academia Judicial
Desembargador Luiz Felipe Siegert Schuch, doc. 8690658 do processo n. 0068633-87.2024.8.24.0710 (relacionado).</t>
  </si>
  <si>
    <t>0111169-16.2024.8.24.0710</t>
  </si>
  <si>
    <t>Necessidade de aquisição de 3 (três) tapetes tipo capacho para colocação nas portas de entrada do prédio principal e espaço locado onde funciona a 1° vara,
contribuindo assim, para que o ambiente permaneça limpo.</t>
  </si>
  <si>
    <t>0111957-30.2024.8.24.0710</t>
  </si>
  <si>
    <t>Aquisição de PROTETOR SOLAR SUNLAU FATOR DE PROTEÇÃO 30</t>
  </si>
  <si>
    <t>A presente aquisição do protetor solar tem como objetivo resguardar a saúde dos trabalhadores do oficialato da infância e juventude, oficialato de justiça e avaliação, bem
como comissário da infância e juventude e oficial da infância e juventude, em cumprimento das normas regulamentadoras NR6 e NR21, atinentes ao uso de protetor solar a
trabalhos em céu aberto, que exigem o fornecimento por parte do empregador para o enfrentamento de situaçãoes peculiares, entre elas, a de insolação excessiva.
Seguindo a recomendação dos Programas de Gerenciamento de Riscos (PGR), visando à prevenção da saúde dos colaboradores durante as atividades externas e
redução das doenças relacionadas ao trabalho.</t>
  </si>
  <si>
    <t>0100904-52.2024.8.24.0710</t>
  </si>
  <si>
    <t>Aquisição de EXTENSOR HDMI VIA RJ45 60MTS COM FONTE</t>
  </si>
  <si>
    <t>A TELEVISÃO DA SALA DA VARA DA FAMÍLIA SERÁ ADAPTADA NA PAREDE ASSIM COMO AS DEMAIS FORAM FEITAS . COM ISSO ,O CABO DE 5 METROS
FORNECIDO PELO TRIBUNAL NÃO É APTO PARA CONECTAR A TELEVISÃO AO COMPUTADOR, SERÁ UTILIZADO EXTENSOR HDMI PARA TAL FINALIDADE .
FAZ-SE NECESSÁRIO AS ADEQUACÕES NA VARA DA FAMÍLIA PARA A FACILITADE DE ASSISTIR E LIBERAÇÃO DE ESPAÇO DA MESA</t>
  </si>
  <si>
    <t>0108131-93.2024.8.24.0710</t>
  </si>
  <si>
    <t>"Serviço de Reforma dos mochos odontológicos Kavo do cons.2 (patrimônios 400653 e 138094) com troca do estofamento e
espuma - referência cor Ouro do revestimento em PVC da Dabi Atlante"; "Serviço de Reforma do mocho odontológico Kavo do cons.1 (400654) com troca do estofamento e espuma - referência cor
Nozes do revestimento em PVC da Saevo"</t>
  </si>
  <si>
    <t>Os mochos odontológicos são cadeiras de uso profissional dos dentistas em seus atendimentos diários. O patrimônio 138094 é de 2001 e os patrimônios 400653 e 400654
são de 2014, todos tem mais de 10 anos de uso e requerem a troca de espuma e revestimento.</t>
  </si>
  <si>
    <t>2;1</t>
  </si>
  <si>
    <t>0100061-87.2024.8.24.0710</t>
  </si>
  <si>
    <t>Aquisição de TIMER IPSC TIRO SG Shooters Global</t>
  </si>
  <si>
    <t>O Timer SG2 da Shooters Global é uma ferramenta indispensável para a aplicação de provas de habilitação de tiro para magistrados, pois oferece precisão e praticidade,
essenciais para garantir a qualidade e a justiça na avaliação. Com ele, é possível medir com exatidão o tempo de cada disparo e intervalo, permitindo uma análise clara e objetiva
do desempenho dos participantes.
Além disso, o SG2 facilita o acompanhamento dos resultados, com conectividade Bluetooth e integração a aplicativos que ajudam a registrar e analisar os dados de maneira
eficiente, proporcionando relatórios detalhados. Seu design robusto e intuitivo torna o uso simples e confiável, ideal para situações de treinamento.
A aquisição desse timer vai garantir mais precisão e transparência no processo de habilitação de tiro, ao mesmo tempo em que otimiza a avaliação dos magistrados, tornando o
treinamento mais eficiente e justo para todos</t>
  </si>
  <si>
    <t>0101511-65.2024.8.24.0710</t>
  </si>
  <si>
    <t>Aquisição de Rodo Industrial 60cm; Aquisição de Rodo Industrial 80cm</t>
  </si>
  <si>
    <t>Temos uma grande área de calçada e o rodo maior facilita na secagem/manutenção.</t>
  </si>
  <si>
    <t>0109273-35.2024.8.24.0710</t>
  </si>
  <si>
    <t>Aquisição de Cofre pequeno para depósito de valores</t>
  </si>
  <si>
    <t>A presente requisição de compra faz-se necessária tendo em vista o pedido da chefe de cartório da Vara Regional de Garantias para compra de um cofre com o intuito de
dar mais segurança dos valores apreendidos em moedas estrangeiras que ficam em cartório.</t>
  </si>
  <si>
    <t>0092739-16.2024.8.24.0710</t>
  </si>
  <si>
    <t>Necessidade de desinsetização do piso, teto, paredes, aberturas de madeira e a madeira da cobertura do Fórum da Comarca de Ibirama; o preço da pretensa contratada reflete preços de mercado, já que inferior ao preço referencial constante do Termo de Consolidação de Pesquisa de Preços disponível Sei n. 0038949-88.2022.8.24.0710</t>
  </si>
  <si>
    <t>0110166-26.2024.8.24.0710</t>
  </si>
  <si>
    <t>Aquisição de Fonte de energia 12VDC 0,5A conector P4</t>
  </si>
  <si>
    <t>A aquisição se faz necessária para substituição imediata de fontes para telefones IP do PJSC que apresentam defeito, uma vez que a demanda superou o
estoque disponível e não há previsão de licitação e tampouco ata de registro de preço disponível. Hoje temos um parque de aproximadamente 1.600 aparelhos
telefônicos IP instalados, alguns já com mais de 10 anos de utilização. É comum que nesse universo de 1.600 equipamentos ocorra a inutilização da fonte por
interrupção no fornecimento de energia elétrica ou por falhas pelo constante uso nas rotinas de trabalho, em especial nos gabinetes de magistrados. Por
consequência, não se pode prescindir de um número mínimo para prontas substituições, ou seja, reforça-se a necessidade do quantitativo sobressalente.</t>
  </si>
  <si>
    <t>0108363-08.2024.8.24.0710</t>
  </si>
  <si>
    <t>Aquisição de Galões de 5 litros de hipoclorito de sódio 12%</t>
  </si>
  <si>
    <t>Material não fornecido pelo almoxarifado e é necessário para lavação de calçadas, cercas e paredes externas, com o objetivo de manter a limpeza, boa aparência e conservação do patrimônio público, evitando a deterioração precoce dos materiais atingidos pela sujeira e maresia, evitando a necessidade de reformas e pinturas mais frequêntes com custos mais elevados. A quantidade é suficiente para atender as necessidades por um ano. Foi efetuada negociação de preço com a empresa pretensa contratada que baixo de R$ 32,00 para R$ 26,10 o valor do galão, possibilidade não oferecida pelas outras empresas</t>
  </si>
  <si>
    <t>0109964-49.2024.8.24.0710</t>
  </si>
  <si>
    <t>Serviço de Hospedagem com café da manhã incluso</t>
  </si>
  <si>
    <t>Hospedagens para 7 jurados, 2 oficiais de justiça e 1 policial para o dia 31 de outubro de 2024 em razão do júri designado no processo n. 5000670-54.2024.8.24.0167 para
o dia 31/10/2024, com início às 9h e previsão de duração para dois dias. A RC está de acordo com a Resolução GP n.
27/2014. O Ofício do cartório aportou nessa secretaria do foro no dia 01/10/20024 , desde então empenhamos esforços para obter o orçamento e documentos o mais
rápido possivel, sendo assim enviando toda via a RC fora do prazo</t>
  </si>
  <si>
    <t>0109605-02.2024.8.24.0710</t>
  </si>
  <si>
    <t>Serviço de Revisão Geral em Equipamento (Nobreak )+ Teste - Substituição de um suvel 6A por dois 8A</t>
  </si>
  <si>
    <t>Foi apresentada apenas uma Nota de Serviço (Orçamento) pois somente a empresa autorizada do fabricante está apta a realizar o serviço.</t>
  </si>
  <si>
    <t>0100419-52.2024.8.24.0710</t>
  </si>
  <si>
    <t>Aquisição de Mangueira para jardim, superflexível, 1/2 " VONDER (m2)</t>
  </si>
  <si>
    <t>Os 80 m de mangueira são para complementar a mangueira da lavadora que temos no Fórum a fim de que a equipe de limpeza possa limpar todas as calçadas
pertencentes ao Fórum.</t>
  </si>
  <si>
    <t>0110612-29.2024.8.24.0710</t>
  </si>
  <si>
    <t>Aquisição de Cuba de aço 40x50cm</t>
  </si>
  <si>
    <t>Necessidade de aquisição de duas cubas destinada à instalação em banheiros do Fórum Des. Rid Silva que, recentemente, passaram por reforma. O vão das pias gerou
a necessidade de compra de cubas com as dimensões das peças a que se pretende adquirir (40x50cm), uma vez que o TJSC não fornece tais materiais</t>
  </si>
  <si>
    <t>0110430-43.2024.8.24.0710</t>
  </si>
  <si>
    <t>Aquisição de SNAP CAPS - 9MM - EASYTAC; Aquisição de SNAP CAPS - 556 - EASYTAC</t>
  </si>
  <si>
    <t>A aquisição de snap caps de calibre 9mm e 5.56mm é uma medida técnica indispensável para o treinamento seguro e eficaz de nossa equipe de segurança institucional, assim como para os magistrados e servidores. Esses dispositivos são projetados para simular a munição real, permitindo o treinamento de diversas técnicas de tiro, como a resolução de panes, falhas de alimentação e exercícios de recarga, sem o risco associado ao uso de munição ativa. Os snap caps são ferramentas cruciais para o desenvolvimento de habilidades de manipulação de armamento em condições controladas. Eles possibilitam a prática de disparo a seco, o que reduz significativamente o desgaste dos componentes mais sensíveis da arma, como o percussor, além de minimizar o risco de acidentes. Esse tipo de treinamento aumenta a familiaridade dos operadores com o equipamento, otimizando a resposta em situações reais, onde a correta manipulação e resolução de panes pode ser decisiva. Ao garantir a disponibilidade desses dispositivos nos calibres mais utilizados — 9mm para pistolas e 5.56mm para fuzis —, asseguramos que os treinamentos sejam conduzidos com segurança e eficiência, permitindo que os operadores mantenham a integridade do armamento e aprimorem suas técnicas em um ambiente controlado.</t>
  </si>
  <si>
    <t>100; 21</t>
  </si>
  <si>
    <t>0110962-17.2024.8.24.0710</t>
  </si>
  <si>
    <t>REQUER autorização para compra de LANCHE (com bebidas sem alcool) - COFFEE BREAK para cerimônia de entrega de homenagem aos participantes do Programa
Novos Caminhos - ANO 2024, na Região Alto Uruguai Catarinense a serem servidas aos 120 (cento e vinte) participantes do evento que ocorrerá no dia 28/11/2024, às 17
horas, no Senai Concórdia - SC 283, Rodovia Caetano Chiuchetta, 757, Concórdia/SC. Autorização de compras no SEI - 0076288-13.2024.8.24.0710. Os quais são
beneficiados com os LANCHES serão 120 (cento e vinte) pessoas, sendo: os jovens que realizaram os cursos e aqueles que ingressaram no mercado de trabalho, na
categoria “Adolescente Destaque”; as empresas que abriram portas de empregabilidade aos jovens, na categoria “Empresa Cidadã”; e as equipes técnicas regionais
responsáveis pela execução das atividades, “Equipe Técnica Destaque”.O preço da pretensa contratada reflete preços de mercado.CABE SALIENTAR QUE PARA
AQUISIÇÃO FOI USADA O "TERMO DE CONSOLIDAÇÃO DE PESQUISA DE PREÇOS", bem como a o preço da pretensa contratada reflete preços de mercado,
já que igual ou inferior ao preço referencial constante do Termo de Consolidação de Pesquisa de Preços disponível Sei n. 0025631-38.2022.8.24.0710. Pleitea o
aceite do pedido.</t>
  </si>
  <si>
    <t>0111351-02.2024.8.24.0710;</t>
  </si>
  <si>
    <t>Aquisição de Soprador manual BG 86</t>
  </si>
  <si>
    <t>Equipamento para uso diário do zelador para limpeza do pátio do Fórum.</t>
  </si>
  <si>
    <t>0114758-16.2024.8.24.0710</t>
  </si>
  <si>
    <t>"Aquisição de Plástico polibolhas, rolo com no mínimo 1,20 metro de largura e 100 metros de comprimento,
micragem mínima de 30."</t>
  </si>
  <si>
    <t>Materiais utilizados para proteção de produtos mais frágeis nas remessas realizadas a todos as Unidades do PJSC. Este material também é utilizado pela Divisão de Patrimônio na proteção de alguns
móveis e ainda pela Seção de Apoio em mudanças de Gabinetes. Houve aquisição neste exercício por intermédio do SEI 14344-10.2024 no valor de R$ 2.725,00</t>
  </si>
  <si>
    <t>0102671-28.2024.8.24.0710</t>
  </si>
  <si>
    <t>Desinsetização (interna e externa) em m²; Desratização (interna e externa) em m²</t>
  </si>
  <si>
    <t>Desratização e desinsetização anual., Conforme Orientação Conjunta DIE/DMP n. 05/2024, o preço da pretensa contratada reflete preços de mercado, já que inferior ao preço referencial constante do Termo de Consolidação de Pesquisa de Preços disponível no Sei n. 0038949-88.2022.8.24.0710, vigente até o dia 05/10/2024.</t>
  </si>
  <si>
    <t>915,23; 915,23</t>
  </si>
  <si>
    <t>0109231-83.2024.8.24.0710</t>
  </si>
  <si>
    <t>"Serviço em Relógio A. Reparo na Caixa do Relógio: Conserto e ajuste estrutural da caixa. Fabricação das partes de
madeira faltantes, respeitando o design original. Montagem de Partes Soltas: Fixação e montagem das peças
de madeira soltas. Tratamento com Veneno Anti-cupim: Aplicação de produto anti-cupim para proteger e
preservar a madeira. Acabamento da Madeira: Aplicação de cera específica para revitalização e proteção da
madeira. Reparos no Mostrador e Pêndulo: Fixação do mostrador do relógio que está solto. Reparo no
ponteiro dos dias, garantindo funcionamento correto. Regulagem do eixo do pêndulo e ajustes necessários
para seu perfeito funcionamento. Regulagem dos Contrapesos e Pêndulo: Ajuste nos contrapesos.
Regulagem do pêndulo para garantir o funcionamento correto. Lubrificação do Mecanismo do Relógio:
Aplicação de lubrificante especializado nos pontos de movimento do mecanismo"; "Serviço em Relógio B. Recuperação da Madeira Danificada: Restauração da estrutura de madeira do relógio, tratando
as partes danificadas. Colagem da Lâmina Solta: Reparo e fixação da lâmina de madeira solta para garantir
estabilidade e acabamento adequado. Colocação de Lâmina Faltante: Substituição de lâminas de madeira
faltantes, utilizando material similar ao original para preservar o valor estético e histórico. Tratamento Anti
cupim: Aplicação de veneno anti-cupim para proteção da madeira, evitando danos futuros. Regulagem do
Mecanismo: Ajustes na máquina do relógio para garantir seu funcionamento correto. Lubrificação da
Máquina: Lubrificação completa dos mecanismos internos do relógio para garantir movimento suave e
precisão. "; "Serviço em Relógio C. Restauração da Madeira: Tratamento completo da madeira, incluindo aplicação de cera.Aplicação
de veneno anti-cupim. Reparação da Porta Estragada: Ajuste da porta do relógio e restauração de partes
danificadas. Ajuste das dobradiças e do fecho para garantir funcionamento adequado.Regulagem da
Máquina: Diagnóstico e reparo da máquina travada. Lubrificação e ajuste de todas as peças móveis para
garantir bom funcionamento. Correção do Ponteiro dos Minutos: Destravamento do ponteiro dos minutos,
ajustando e reparando o mecanismo interno. Reparo das Cordas da Máquina: Liberação e regulagem das
duas cordas que estão travadas, garantindo o tensionamento correto para o funcionamento contínuo.
Regulagem do Pêndulo: Reparo e ajuste do eixo do pêndulo desregulado, assegurando que o pêndulo volte a
funcionar corretamente e com precisão."; Serviço em Relógio D. Revisão Geral e Troca fechadura; Serviço em Relógio E. Revisão Geral</t>
  </si>
  <si>
    <t>A restauração dos relógios do acervo histórico do Museu do Judiciário Catarinense é crucial para preservar a memória institucional do Poder Judiciário de Santa Catarina.
Esses objetos, mais do que simples instrumentos de medição do tempo, são símbolos da evolução e organização da Justiça ao longo dos anos.
Utilizados também como elementos decorativos e parte do mobiliário dos espaços judiciais, os relógios estiveram presentes em momentos decisivos da história jurídica
catarinense. Seu estado atual de deterioração compromete tanto sua aparência quanto sua capacidade de contar a história que carregam.
O inciso II do Art. 2º da Resolução CNJ n. 324, de 30 de junho de 2020, esclarece que a Gestão da Memória é um conjunto de ações e práticas de preservação,
valorização e divulgação da história contida nos documentos, processos, arquivos, bibliotecas, museus, memoriais, personalidades, objetos e imóveis do Poder Judiciário.O Manual de Gestão de Memória do Poder Judiciário (CNJ) ressalta que a restauração de objetos móveis deve ser conduzida com extrema cautela, priorizando a
preservação de sua integridade e autenticidade. Para isso, é imprescindível que as intervenções sejam realizadas por profissionais qualificados, utilizando técnicas e
materiais apropriados, a fim de garantir a conservação a longo prazo. O objetivo não é apenas recuperar a aparência original dos objetos, mas também preservar sua
história e valor cultural, assegurando que continuem a transmitir seu significado e importância ao longo do tempo (CNJ, 2021, p. 35).
O restauro desses artefatos, em conformidade com as normativas do CNJ, visa garantir tanto sua longevidade quanto a preservação de seu valor histórico e cultural. Ao
seguir as diretrizes de preservação de integridade e autenticidade, busca-se assegurar que esses objetos continuem a desempenhar um papel central na conservação do
patrimônio institucional. Com essa revitalização, o Museu do Judiciário não apenas se alinha às boas práticas de preservação, como também enriquece a experiência dos
visitantes, fortalecendo o vínculo entre o passado e o presente da Justiça catarinense.
Pesquisa de Preços
Devido à singularidade dos itens a serem restaurados e suas exigências específicas, não foi possível realizar uma pesquisa comparativa na plataforma Banco de Preços.
Foram contatadas sete empresas especializadas, mas apenas duas aceitaram fazer uma avaliação presencial das peças. Os itens não foram enviados para orçamento
externo para evitar possíveis danos aos relógios durante o transporte. Até o momento, não recebemos respostas das demais empresas. É importante destacar que uma
das exigências das empresas para emissão de orçamento é a realização de vistoria presencial das peças. Por fim, só foi possível obter os orçamentos das 2 empresas que
se dispuseram a fazer a avaliação presencial no TJSC.
Portanto, solicitamos ao Sr. Diretor Geral Administrativo a aprovação desta requisição de compras com base em apenas duas fontes de preço</t>
  </si>
  <si>
    <t>1; 1; 1; 1; 1</t>
  </si>
  <si>
    <t>0111486-14.2024.8.24.0710</t>
  </si>
  <si>
    <t>Comarca da Camboriú</t>
  </si>
  <si>
    <t>Serviço de Manutenção corretiva do Scanner de Inspeção por Raio X, Marca VMI, Modelo Spectrum 5333 com</t>
  </si>
  <si>
    <t>O prédio da Comarca de Camboriú foi contemplado com com uma máquina de Scanner de Inspeção por de Raio X, Marca VMI, Modelo Spectrum 5333, Patrimônio nº 010.468197, que, no momento, está sem funcionamento, pois, conforme orçamento anexo a este processo o equipamento necessita de reparos tendo em vista a inexistência de contrato para manutenção permanente, neste contexto o acesso nas dependências do Foro esta sendo realizado com o detector manual de metais. sendo necessário que o mesmo esteja funcionando devido ao grande fluxo de pessoas que aqui aportam diariamente, basta ver o relatório do primeiro semestre em anexo</t>
  </si>
  <si>
    <t>0067154-59.2024.8.24.0710</t>
  </si>
  <si>
    <t>Serviço de Conserto de persianas (troca de cordas e carrinhos); Serviço de Higienização e retirada das persianas</t>
  </si>
  <si>
    <t>Necessidade de troca de peças e manutenção em todas as persianas existentes no Fórum de Modelo. A última manutenção foi realizada em meados de 2021. A mão de
obra está incluída no valor do material referente ao item 1. Foram solicitados orçamentos para as empresas Bordados Karine (CNPJ:03.725.932/0001-90) e Arte e Classe
Atelier (CNPJ: 05.532.602/0001-03)</t>
  </si>
  <si>
    <t>9; 24</t>
  </si>
  <si>
    <t>0114414-35.2024.8.24.0710</t>
  </si>
  <si>
    <t>Serviço de retirada e reinstalação de cerca/cancelo de alumínio instalado no Salão do Tribunal do Júri</t>
  </si>
  <si>
    <t>Contratação de empresa para realizar a retirada e reinstalação da cerca/cancelo de alumínio instalado no Salão do Tribunal do Júri, conforme orientação da DEA no SEI n. 0111212-50.2024.8.24.0710 (8729764), juntada como documento com informações complementares neste procedimento.</t>
  </si>
  <si>
    <t>0114260-17.2024.8.24.0710</t>
  </si>
  <si>
    <t>Aquisição de Cabide/Suporte Parede Zincado 1 Gancho</t>
  </si>
  <si>
    <t>Trata-se de uma compra do utensílio "Cabide/Suporte Parede Zincado 1 Gancho", Cujo produto não consta no catálogo do almoxarifado.
A presente requisição de compra se justifica em razão da fixação nas portas dos banheiros para que os funcionários do Tribunal de Justiça consigam se vestir de forma
adequada e organizada.
Os preços orçados pela pretensa contratada estão de acordo com o valor de mercado praticado, conforme pesquisa anexada ao processo.
Informo também que a requisição de compra se refere a aquisição de produtos para o 3° quadrimestre do ano de 2024</t>
  </si>
  <si>
    <t>0114962-60.2024.8.24.0710</t>
  </si>
  <si>
    <t>Aquisição de árvore de natal montada e decorada, nas cores vermelha e verde, com altura de 2,70m</t>
  </si>
  <si>
    <t>A presente RC foi instaurada para atender demanda apresentada pelo SEI 0111244-55.2024.8.24.0710, no qual está previsto evento no dia 28/11/2024, organizado pela
Presidência deste Tribunal para inauguração da nova árvore de Natal, com a presença do Presidente e demais convidados, bem como apresentação da Banda de Polícia
Militar de SC. Solicita-se o afastamento da cotação eletrônica em razão da proximidade da data do evento, bem como pelo fato da necessidade de avaliação presencial da
capacidade do espaço para instalação da árvore montada e decorada. Importa esclarecer que a empresa com o menor orçamento encontra-se com pendências na Receita
Federal, impedindo-a de participar da contratação; já a empresa que apresentou o segundo orçamento de menor valor não emite nota fiscal.</t>
  </si>
  <si>
    <t>0115843-37.2024.8.24.0710</t>
  </si>
  <si>
    <t>Aquisição de Fita Empacotamento Transparente 45X45 Hotmelt</t>
  </si>
  <si>
    <t>Trata-se de uma compra do utensílio "FITA ADESIVA TRANSPARENTE", Cujo produto não consta no catálogo do almoxarifado.
A presente requisição de compra se justifica em razão da fixação da identificação dos produtos de limpeza no carrinho das colaboradoras do Tribunal de Justiça,
Os preços orçados pela pretensa contratada estão de acordo com o valor de mercado praticado, conforme pesquisa anexada ao processo.
Informo também que a requisição de compra se refere a aquisição de produtos para o 3° quadrimestre do ano de 2024</t>
  </si>
  <si>
    <t>0114965-15.2024.8.24.0710</t>
  </si>
  <si>
    <t>Aquisição de Cera líquida incolor, frasco com 750ml; Aquisição de Limpa vidros, frasco borrifador com 500ml, caixa contendo 12 frascos; Aquisição de escova sanitária com suporte</t>
  </si>
  <si>
    <t>Aquisição para distribuição a todas Unidades do PJSC, para utilização nas atividades de limpeza. Informamos que o item 1 (cera líquida) fora adquirido noss processos 2953-58.2024 e 28219-47.2024,
no valor total de R$ 11.009,40. O item 2 (limpa vidros) fora adquirido nos processos 2953-58.2024 e 28219-47.2024, no valor total de R$ 8.030,40. Já o item 3 (vassoura sanitária) fora adquirido nos
processos 14691-43 e 34381-58.2024, no valor total de R$ 7.750,00. Os valores unitários dos produtos da proposta apresentam similaridade aos contratados neste exercício através dos
SEIS 28219-47.2024 (itens 1 e 2) e 34381-58.2024 (item 3), os quais foram respectivamente submetidos aos procedimentos das Dispensas Eletrônicas n. 90077/2024 e 90095/2024. Deste
modo, em atenção aos Princípios da Eficiência e Vantajosidade, sugerimos a dispensa da cotação eletrônica para esta aquisição.</t>
  </si>
  <si>
    <t>1200; 150; 480</t>
  </si>
  <si>
    <t>0114750-39.2024.8.24.0710</t>
  </si>
  <si>
    <t>Serviço de Reforma de placa toten Luminosa</t>
  </si>
  <si>
    <t>Tendo em vista que a Placa luminosa de Identificação do Prédio do Fórum necessita de manutenção, pois está velha, com ferrugem e se despedaçando. Sendo que é a referência para os jurisdicionados, precisamos mantê-la sempre de forma que todos consigam identificá-la.</t>
  </si>
  <si>
    <t>0115839-97.2024.8.24.0710</t>
  </si>
  <si>
    <t>Aquisição de BLOCOS IMPRESSÃO PRETO E BRANCO COM 50 FOLHAS (15,5x5,3); Aquisição de BLOCOS IMPRESSÃO PRETO E BRANCO COM 50 FOLHAS (13,5x6,5)</t>
  </si>
  <si>
    <t>Trata-se de uma compra do utensílio "IMPRESSÃO DE BLOCOS DE RECOLHIMENTO E ENTREGA DE ÁGUA", Cujo produto não consta no catálogo do almoxarifado.
A presente requisição de compra se justifica em razão da necessidade do melhor controle de entrega/recolhimento de bombonas do Tribunal de Justiça, tendo em vista que a
nova impressão possui um melhor tipo de controle de bombonas.
Os preços orçados pela pretensa contratada estão de acordo com o valor de mercado praticado, conforme pesquisa anexada ao processo.
Informo também que a requisição de compra se refere a aquisição de produtos para o 3° quadrimestre do ano de 2024</t>
  </si>
  <si>
    <t>6; 60</t>
  </si>
  <si>
    <t>0109494-18.2024.8.24.0710</t>
  </si>
  <si>
    <t>Serviço de corte de grama; Serviço de limpeza de grama e retirada de inços; Serviço de poda da vegetação existente; Serviço de adubação do gramado e vegetação do jardim</t>
  </si>
  <si>
    <t>O Poder Judiciário do Estado de Santa Catarina não tem estrutura própria para realizar a jardinagem, desta forma, se torna necessária a contratação deste serviço para o prédio do novo Fórum da Comarca, a fim de manter o patrimônio, a qualidade do trabalho e o conforto do ambiente, além de manter a limpeza, conservação, podas, controle de pragas e tratamento de doenças.</t>
  </si>
  <si>
    <t>2; 2; 1; 1</t>
  </si>
  <si>
    <t>0115496-04.2024.8.24.0710</t>
  </si>
  <si>
    <t>Serviços de Desinsetização e desratização no prédio da Comarca de Papanduva, com área de 562,60m2, para controle de insetos e roedores. O preço da pretensa
contratada reflete preços de mercado, já que inferior ao preço referencial constante do Termo de Consolidação de Pesquisa de Preços disponível no Sei n. 0038949-
88.2022.8.24.0710, vigente de 12 meses a partir de 05/10/2024 (ou nova data a ser fixada pela Diretoria de Infraestrutura em novo documento).</t>
  </si>
  <si>
    <t>562,6; 187,53</t>
  </si>
  <si>
    <t>0116171-64.2024.8.24.0710</t>
  </si>
  <si>
    <t>Aquisição de Bandeira Oficial Municipal 1,12 x 1,60cm</t>
  </si>
  <si>
    <t>Tendo em vista o desgaste natural pelo tempo, constatamos a necessidade da substituição das bandeiras do município de São Miguel do Oeste para as salas de
audiência (1ª Vara, 2ª Vara, Vara Criminal, Salão do Juri e a nova Vara Regionalizada de Custódias). Entramos em contato com a Prefeitura Municipal, mas a mesma não
dispõe de doação de bandeiras, o que leva a aquisição por RC</t>
  </si>
  <si>
    <t>0112140-98.2024.8.24.0710</t>
  </si>
  <si>
    <t>Serviço de Pernoites em hotel para jurados e oficiais de justiça</t>
  </si>
  <si>
    <t>Essa requisição de compras se justifica pelas especificidades da sessão do júri ( 5036945-06.2021.8.24.0038), que se iniciará em 12/11/2024, com previsão de término para o dia seguinte. Desta forma, faz-se necessária a incomunicabilidade, sendo preciso o pernoite em hotel dos jurados (7) e oficiais de justiça (2) que os acompanham. Complemento que a RC está de acordo com a Resolução GP n. 27/2014</t>
  </si>
  <si>
    <t>0116304-09.2024.8.24.0710</t>
  </si>
  <si>
    <t>Serviço de controle de pragas (desinsetização e desratização) no Fórum Central da Comarca de Blumenau/SC. Serviço de desinsetização (produtos utilizados: Cyperex 2PS, Icon WG, Formitek Gel Formiga) e serviço de desratização (produtos utilizados: Rigon pellets, rigon mini bloco e storm secure). Os últimos serviços foram realizados em 13/04/2024 e a data máxima prevista para o certificado de aprovação conforme norma válida da agência nacional de vigilância sanitária seria 13/10/2024, ensejando a realização de novos serviços. Ainda, em relação aos serviços orçados na presente requisição de compras, verifica-se que o preço da pretensa contratada reflete preços de mercado, já que inferior ao preço referencial constante no evento n. 8686773 do SEI! n. 0038949-88.2022.8.24.0710, vigente a partir de 05/10/2024</t>
  </si>
  <si>
    <t>7500; 8869,24</t>
  </si>
  <si>
    <t>0115566-21.2024.8.24.0710</t>
  </si>
  <si>
    <t>Serviço de Limpeza pós obra - prédio novo do Fórum de Garuva, área: 2.427,37 m; Serviço de Hidrojateamento das calçadas, área: 2.785,79 m²</t>
  </si>
  <si>
    <t>A construção civil gera muitos resíduos, e cada tipo de resíduo demanda um tipo de remoção. Dessa forma, é diferente daquela limpeza que fazemos no dia a dia. Vale
reforçar que estamos lidando, na maioria das vezes, com sujeiras de difícil remoção. Portanto, é preciso ter produtos adequados para cada tipo de remoção, evitando
danificar um acabamento da obra. Dessa forma existe a necessidade de contratação de empresa para realizar este serviço anteriormente à inauguração do novo prédio
que abrigará o Fórum da Comarca.</t>
  </si>
  <si>
    <t>1; 1</t>
  </si>
  <si>
    <t>0116629-81.2024.8.24.0710</t>
  </si>
  <si>
    <t>Serviço de Hospedagem com café da manhã</t>
  </si>
  <si>
    <t>09 (NOVE) hospedagens para o júri do dia 06/11/2024. Autos n. 5005275-69.2023.8.24.0008. Início da sessão: 09:00h do dia 06/11/2024.Júri com previsão de se
estender além das 18:00 horas, razão pela qual estamos contratando a hospedagem para a noite do dia 06/11/2024. Serão 09 (nove) quartos, sendo para 07 (sete)
jurados e 02 (dois) oficiais de justiça, para garantia do princípio da incomunicabilidade e segurança. Hotel padrão mediano, que apresenta boas condições de
hospedagem. A RC está de acordo com a Res. GP 27/2024.</t>
  </si>
  <si>
    <t>0117969-60.2024.8.24.0710</t>
  </si>
  <si>
    <t>Trata-se de aquisição de Coffee Break para data: 12/11/2024, 17h, para aproximadamente 150 (cento e cinquenta) pessoas, Coffee Break da Cerimônia de Entrega de
Homenagem aos participantes do Programa Novos Caminhos – ANO 2024, na Região do Vale do Itajaí, que ocorrerá no SENAI, Blumenau, Rua São Paulo, número
1147, Blumenau/SC, conforme despacho proferido nos autos SEI!0076288-13.2024.8.24.0710 e e-mail de solicitação do Gabinete da Presidência (04/09/2024).</t>
  </si>
  <si>
    <t>0111991-05.2024.8.24.0710</t>
  </si>
  <si>
    <t>Serviço de confecção de Logo 63 x 45 cm e de letras "GABINETE NA PRESIDÊNCIA" , em acrílico 10 mm,</t>
  </si>
  <si>
    <t>Necessidade de contratação de confecção de logo do Tribunal de Justiça de Santa Catarina, e texto " GABINETE DA PRESIDENCIA", em acrílico cristal 10mm, com acabamento em aço inox escovado. Por se tratar de aquisição que contempla a visita de medição, elaboração de leiaute, confecção do material sob medida, além da visita de entrega com instalação, solicitase que seja afastada a contratação do serviço por meio de dispensa eletrônica. Cabe ressaltar que o Contrato n. 057/2024, que trata de aquisição de materiais de comunicação visual, não dispõe de item com a especificação do material que se pretende adquirir, objeto da presente RC. Contratação necessária para exercício financeiro 2024.</t>
  </si>
  <si>
    <t>0117342-56.2024.8.24.0710</t>
  </si>
  <si>
    <t>Aquisição de vitrine expositora refrigerada; Aquisição de vitrine expositora térmica; Aquisição de vitrine expositora neutra</t>
  </si>
  <si>
    <t>A presente requisição de compras tem por objetivo adquirir novas vitrines expositoras térmicas para funcionamento no restaurante localizado dentro da sede do Tribunal de
Justiça. A demanda surgiu em razão da obsolescência dos atuais equipamentos, visto que se encontram em precárias condições de uso. Sendo assim, torna-se
indispensável a compra de novos itens para a correta conservação da qualidade dos alimentos e a segurança alimentar, pois com eles os produtos são mantidos em
temperaturas adequadas, garantindo que permaneçam em condições para consumo. Além disso, há também melhor apresentação dos alimentos, o que contribui para
otimizar o atendimento ao público. Tendo em vista as especificações técnicas a serem atendidas, bem como as restrições físicas do local onde se pretende alocar os
equipamentos, condições que precisam ser analisadas in loco, solicita-se o afastamento da cotação eletrônica.</t>
  </si>
  <si>
    <t>1; 1; 1</t>
  </si>
  <si>
    <t>0115392-12.2024.8.24.0710</t>
  </si>
  <si>
    <t>Aquisição de Kit base reta de madeira revestida (mogno) p/3mastros + 3 Mastros em alumínio de 2,32m de alt. c/ponteira</t>
  </si>
  <si>
    <t>A presente requisição de compra destina-se a aquisição de 4 (quatro) kit base p/3 mastros e + 3 mastros de aluminío, a serem instalados nas 4 (quatro) salas de audiências do prédio do Fórum de Justiça (1ª Vara Cível, 2ª Vara Cível, Vara Criminal e Juizado Especial Cível e Criminal). O preço da pretensa contratada reflete os preços de mercado, já que igual ou inferior ao preço referencial constante do Termo de Consolidação de Pesquisa de Preços, disponível no Doc. 7524744, do SEI n. 0042013- 72.2023.8.24.0710, vigente até o dia 14/12/2024 (ou nova data a ser fixada pela Diretoria de Infraestrutura em novo documento.</t>
  </si>
  <si>
    <t>0116150-88.2024.8.24.0710</t>
  </si>
  <si>
    <t>Aquisição de URNA 250LARG. X 170PROF. X 110ALT. X 2MM COM FECHO DIRETAMENTE NA CAIXA</t>
  </si>
  <si>
    <t>Solicita-se autorização para aquisição de dois pares de urna para as sessões do tribunal do júri do Fórum Des. Rid Silva, atendendo solicitação do magistrado e da chefe de cartório da unidade, uma vez que os equipamentos atualmente utilizados encontram-se parcialmente quebrados, dificultando a realização dos devidos procedimentos</t>
  </si>
  <si>
    <t>0107750-85.2024.8.24.0710</t>
  </si>
  <si>
    <t>Aquisição de Porteiro Residencial IPR 8010 Intelbras; Serviço de Instalação e Configuração de interfone</t>
  </si>
  <si>
    <t>Tendo em vista a Instalação da Nova Unidade “Vara Regional de Garantias” através do SEI 13676/2018 com a instalação de um parlatório, surgiu a necessidade de aquisição de um aparelho de interfone do modelo acima para atender essa demanda.</t>
  </si>
  <si>
    <t>0110931-94.2024.8.24.0710</t>
  </si>
  <si>
    <t>Alimentação referente à realização da cerimônia de entrega de homenagem aos participantes do Programa Novos Caminhos - ANO 2024, na região Norte Nordeste, que
ocorrerá no dia 28/11/2024 às 14:00 h, na Escola Sesi Referência de Joinville, auditório 3º andar. O preço da pretensa contratada reflete preços de mercado, já que igual
ou inferior ao preço referencial constante do Termo de Consolidação de Pesquisa de Preços - TCPP, disponível no SEI n. 0025631-38.2022.8.24.071.</t>
  </si>
  <si>
    <t>0116153-43.2024.8.24.0710</t>
  </si>
  <si>
    <t>Aquisição de BOINA INVICTUS DEFENSER PMSC; Aquisição de DISTINTIVO DE BOINA</t>
  </si>
  <si>
    <t>Trata-se de item essencial, utilizado de forma a atender o regulamento de uniformes da Policia Militar de Santa Catarina, utilizado pelos policiais na segurança dos
operadores, autoridades e da sociedade civil que frequentam a sede do Poder Judiciário Catarinense. Informo que o código comprasnet do distintivo não foi encontrado
e foi utilizado um código mais próximo do objeto pretendido</t>
  </si>
  <si>
    <t>15; 15</t>
  </si>
  <si>
    <t>0115559-29.2024.8.24.0710</t>
  </si>
  <si>
    <t>Aquisição de Poltrona com almofada de rins tecido 3006; Aquisição de Sofá 2 lugares com almofada de rins tecido 3006; Aquisição de Sofá 2 lugares com almofada de rins tecido 2661/22; Aquisição de Conjunto de duas mesas laterais modelo velz tampo bufalo ferro preto P E M</t>
  </si>
  <si>
    <t>Necessidade de aquisição movéis para Gabinete da Presidência (sala de espera do Coronel) desta Corte e Gabinete da Primneira Vice Presidência. Cabe ressaltar que o
Contrato n. 045/2024, que trata de aquisição de móveis sob medida, não dispõe de item com a especificação dos materiais que se pretende adquirir. Quanto aos itens
sofás - cabe descatar que se tratam de materiais, tecidos e modelos diferentes do mobiliário padronizado, motivo pelo qual há necessidade de aquisição por meio desta
RC.
Por se trataram de itens cuja necessidade de análise presencial é fundamental, houve necessidade de realizar visita nas lojas da Grande Florianópolis, para aferir a
qualidade dos materiais utilizados nos produtos, bem para verificar se os produtos são condizentes com o que se pretende adquirir, além das especificações como cor do
tecido, estrutura e qualidade dos materiais dos sofás e cadeiras, qualidade dos materiais que compõem a mesa de reunião e mesa lateral. Esta análise se faz necessária
para evitar a aquisição de móveis com qualidade inferior, com materiais frágeis que possam ocasionar quebra durante o uso e/ou outras avarias no transporte.
Com isso, dada a especificidade dos produtos por se tratarem de produtos diferenciados em área de tráfego de pessoas, em que a inspeção presencial prévia acerca da
qualidade dos materiais utilizados em sua confecção é primordial para garantir êxito na compra, solicita-se que a cotação eletrônica seja afastada e que a contratação seja
realizada com empresas da região</t>
  </si>
  <si>
    <t>2; 1; 1; 1</t>
  </si>
  <si>
    <t>0117242-04.2024.8.24.0710</t>
  </si>
  <si>
    <t>A presente requisição destina-se a contratação de empresa especializada visando a dedetização de 1.280m², e, a desratização de 190m², das instalações do prédio do Fórum de Justiça da Comarca de Braço do Norte. Os preços da pretensa contratada refletem os preços de mercado já que são inferiores aos preços referenciais, constante do Termo de Consolidação de Pesquisa de Preços, disponível no Doc. 8650427 do Sei n. 0038949-88.2022.8.24.0710, vigente a partir de 5-10-2024</t>
  </si>
  <si>
    <t>1280; 190</t>
  </si>
  <si>
    <t>0117271-54.2024.8.24.0710</t>
  </si>
  <si>
    <t>A presente requisição destina-se a manutenção semestral; Serviço de eliminação de pragas nas dependências do prédio ( Desinsetização e desratização) piso térreo
interno e externo outros dados relevantes. O preço da pretensa contratada reflete preços de mercado,em vigor a partir de 05/10/2024, já que igual ou inferior ao preço
referencial constante do Termo de Consolidação de Pesquisa de Preços disponível no Sei n. 0038949-88.2022.8.24.0710</t>
  </si>
  <si>
    <t>1642; 1642</t>
  </si>
  <si>
    <t>0116305-91.2024.8.24.0710</t>
  </si>
  <si>
    <t>"Aquisição de COADOR DE PANO P/ARO 14CM (COM ARO E CABO) - EM FLANELA BRANCA, MED.
APROX.(CM): COMPR. 23 X ALTURA 24,5 CM. EMBALAGEM PLASTICA UNITARIA C/CODIGO
DE BARRAS"; "Aquisição de COADOR DE PANO P/ARO 22CM (COM CABO E ARO) - EM FLANELA BRANCA, MED.
APROX.(CM): COMPR. 33,5CM X ALTURA 38 CM. EMBALAGEM PLASTICA UNITARIA COM
CODIGO DE BARRA"</t>
  </si>
  <si>
    <t>Aquisição para utilização na preparação de café nas diversas edificaçoes do PJSC, para consumo do público interno e externo.</t>
  </si>
  <si>
    <t>90; 80; 25</t>
  </si>
  <si>
    <t>0117301-89.2024.8.24.0710</t>
  </si>
  <si>
    <t>Aquisição de Aquecedor elétrico a óleo</t>
  </si>
  <si>
    <t>Os aquecedores são para as areas da recepção (TERREO) sala de espera (segundo andar) para suportar o frio
rigorozo da nossa região. Por se tratar de areas grandes e possuem corredores não tem como colocar ar condicionado. Esses setores ficam os vigilantes e PM's. Se faz
necessário principalmente para os vigilantes norturnos</t>
  </si>
  <si>
    <t>0029680-54.2024.8.24.0710</t>
  </si>
  <si>
    <t>"Serviço de Conserto persianas vertical ( troca de carrinho, cordas, comando entre outras peças para o correto
funcionamento).";</t>
  </si>
  <si>
    <t>Conserto de 37 Persianas Verticais, troca de carrinho, trilho, cordas, comando, entre outras peças necessárias para o funcionamento perfeito.</t>
  </si>
  <si>
    <t>0116855-86.2024.8.24.0710</t>
  </si>
  <si>
    <t>Aquisição de lustra móveis, frasco com 200ml, fragrância lavanta</t>
  </si>
  <si>
    <t>Aquisição para distribuição a todas Unidades do PJSC, para utilização nas atividades de limpeza. Informamos que no corrente exercício houve aquisição do item nos processos 14189-07.2024 e 34381- 58.2024, totalizando R$ 6.324,00. O valor unitário da proposta da pretensa contratada é similar ao da aquisição realizada no processo 34381-58.2024, o qual fora submetido ao procedimento da Dispensa Eletrônica n. 90095/2024. Deste modo, em atenção aos Princípios da Eficiência e Economicidade, sugerimos a dispensa da cotação eletrônica para esta aquisição.</t>
  </si>
  <si>
    <t>0115541-08.2024.8.24.0710</t>
  </si>
  <si>
    <t>Serviço de desinsetização e desratização das dependências do Fórum Fazendário (2453m²) da Comarca de Joinville. O serviço consistirá em pulverização de névoa líquida de calda inseticia aquosa e aplicação de iscas raticidas. “o preço da pretensa contratada reflete preços de mercado, já que inferior ao preço referencial constante do Termo de Consolidação de Pesquisa de Preços disponível no Sei n. 0038949-88.2022.8.24.0710, vigente até o dia 05/10/2024 (ou nova data a ser fixada pela Diretoria de Infraestrutura em novo documento)”</t>
  </si>
  <si>
    <t>2453; 2453</t>
  </si>
  <si>
    <t>0115943-89.2024.8.24.0710</t>
  </si>
  <si>
    <t>Aquisição de Relógio Led Digital Cronometro de Parede Mesa + Controle</t>
  </si>
  <si>
    <t>Equipamentos necessários para uso nas salas de reuniões da Corregedoria, a fim de viabilizar as apresentações para o público interno e externo, sobretudo para que
os apresentadores possam cronometrar o tempo nas apresentações</t>
  </si>
  <si>
    <t>0116509-38.2024.8.24.0710</t>
  </si>
  <si>
    <t>Aquisição de central coletiva collective 4l; cabo de rede CAT. 5e; Terminal dedicado TDMI 300; Serviço de mão de obra e instalação.</t>
  </si>
  <si>
    <t>TRATA-SE DE MATERIAL E MÃO-DE-OBRA NECESSÁRIOS À INSTALAÇÃO DO SISTEMA DE INTERFONE QUEW SERÁ ISSTALADO NA SALA DO PARLATÓRIO
DA VARA REGIONAL DE GARANTIAS (SEI 0007538-56.2024.8.24.0710)</t>
  </si>
  <si>
    <t>1 Central coletiva; 5 cabo de rede; 2 terminal dedicado tdmi 300; 1 mão de obra.</t>
  </si>
  <si>
    <t>0093669-34.2024.8.24.0710</t>
  </si>
  <si>
    <t>"Contratação do formador Gabriel Henrique Collaço para ministrar a disciplina ""Metodologia da Pesquisa"" no Curso de Pós-Graduação em Direito, Processo e Jurisdição: dilemas contemporâneos e perspectivas, a ser
realizada no período de 28 de fevereiro a 12 de março de 2025, na plataforma EaD da Academia Judicial (Moodle) e plataforma Teams."</t>
  </si>
  <si>
    <t>A justificativa pormenorizada encontra-se no Projeto Básico para contratação AJU 28/2024. Diante da possibilidade de duplo enquadramento, conforme Resolução GP 29/2021, encaminha-se por requisição de compra. O Curso de Pós-Graduação em Direito, Processo e Jurisdição: dilemas contemporâneos e perspectivas, foi autorizado pelo Diretor Executivo da Academia Judicial (doc 8593251) do SEI 0029563-63.2024.8.24.0710 (relacionado).</t>
  </si>
  <si>
    <t>0116193-25.2024.8.24.0710</t>
  </si>
  <si>
    <t>Aquisição de Plotagem de adesivo em vinil, dimensões 400x253</t>
  </si>
  <si>
    <t>A presente requisição de compra tem por objetivo retratar a história do Programa Lar Legal no decorrer dos anos por meio de fotos de solenidades de entrega, reuniões e encontros. Cabe ressaltar que o Contrato n. 132/2019, que trata de aquisição de materiais de comunicação visual, não dispõe de item com a especificação do material que se pretende adquirir, objeto da presente RC.</t>
  </si>
  <si>
    <t>0118003-35.2024.8.24.0710</t>
  </si>
  <si>
    <t>Aquisição de Carrinho ergonômico para livros na cor preta</t>
  </si>
  <si>
    <t>A aquisição dos referidos carrinhos para a Biblioteca Desembargador Marcílio Medeiros é necessária pelas seguintes razões:
a) Redução do esforço físico e prevenção de lesões: minimizam o esforço físico necessário para mover grandes quantidades de livros, aliviando a carga sobre os músculos
e articulações dos colaboradores. Também previnem a ocorrência de lesões, como distensões musculares e problemas na coluna, que podem ocorrer devido ao
levantamento e transporte inadequado de cargas pesadas.
b) Maior eficiência: transportam livros de forma mais rápida e eficiente em comparação com o transporte manual, aumentando a produtividade e melhorando a organização
na biblioteca.
d) Conforto e segurança: proporcionam maior conforto e segurança durante o uso, uma vez que os carrinhos possuem alças anatônicas e rodas que se movem
suavemente.
e) Redução de ruído: visto que são projetados para operar silenciosamente, ajudam a manter a biblioteca como um ambiente tranquilo e propício aos estudos.</t>
  </si>
  <si>
    <t>0117946-17.2024.8.24.0710</t>
  </si>
  <si>
    <t>Aquisição de DJI MIC 2; Microfone Dinamico Sennheiser XS1.</t>
  </si>
  <si>
    <t>Durante a realização dos trabalhos da Assessoria de Imprensa do Núcleo de Comunicação Institucional verificou-se a necessidade de aquisição de microfones portáteis, sem fio, ideais para gravação de áudios de alta qualidade, uma vez que garantem a captura de sons autênticos com riqueza de detalhes, ideais para entrevistas, reportagens e transmissões ao vivo. Importante destacar que o DJI Mic 2 conta com cancelamento de ruídos inteligente, por ser equipado com tecnologia avançada que reduz efetivamente o ruído do ambiente, garantindo áudios limpos mesmo em ambiente desafiadores. Suporta gravação interna em 32 bits Float, permitindo maior flexibilidade e qualidade na pósprodução. Oferece um alcance de até 250 metros, proporcionando liberdade de movimento durante a gravação. A bateria dura até 18 horas, permitindo gravações
prolongadas sem a necessidade de recarga frequente. Possui um designe elegante e discreto, protegido por uma capa de carregamento que também serve como estojo de transporte, facilitando o uso e a portabilidade. É compatível com uma ampla gama de dispositivos, incluindo câmeras, smartphones, tablets e computadores, datas as saídas USB-C, Lightning e TRS de 3,5 mm. Equipado com uma tela OLED de 1.1", que facilita o ajuste de parámetros comoganho, volume e brilho. Já o microfone dinâmico XS1 proporciona uma excelente qualidade de som ao vivo, ideal para apresentações e gravações de áudios, por ajudar a diminuir ruídos indesejados durante as entrevistas e reportagens. O XS1 é durável e confiável, adequado para uso em diferentes ambientes, por possuir botão de mute que permite silenciar o microfone de forma discreta e rápida, adicionando flexibilidade e controle durante as gravações. Posui padrão cardioide que ajuda a focar na captação da voz do interlocutor ou usuário, reduzindo a captação de sons laterais e traseiros. Projetado para ser de fácil manuseio, seja por iniciante (estagiários) ou jornalistas mais experientes, vem com braçadeia para microfone e bolsa de transporte, facilitando o armazenamento e transporte. Vê-se que os microfones apontados são essenciais para captação de áudio de alta qualidade onde o movimento é necessário, como em filmagens e gravações externas ou em espaços fechados que comptometem a acústica. Os microfones apontados são fáceis de transportar para diferentes ambientes, bem como são compatíveis aparelhos de filmagem e gravação utilizados ou que serão adquiridos pelo NCI no próximo exercício financeiro. Referidos equipamentos facilitam a interação entre so jornalistas e os entrevistatos ou participantes de gravações, permitindo que os jornalistas se movam livremente pelo ambiente, sem sofrer interferências na qualidade dos áudios.</t>
  </si>
  <si>
    <t>2 DJI MIC 2 e 2 microfone dinamico</t>
  </si>
  <si>
    <t>0113988-23.2024.8.24.0710</t>
  </si>
  <si>
    <t>Atualização e revisão completa do Guia de Metodologia Científica para publicação na página oficial da Academia Judicial</t>
  </si>
  <si>
    <t>A Seção de Pesquisa, Extensão e Publicações identificou a necessidade de uma revisão completa do Guia de Metodologia Científica da Academia Judicial. Desde a publicação do Guia em 2015, várias normas da ABNT foram alteradas. A revisão é importante para que a Academia Judicial disponha de um Guia de referência atualizado para a pesquisa científica, alinhado com as normas da ABNT. Isso contribuirá para que os pesquisadores possam elaborar artigos, livros digitais e outros trabalhos acadêmicos com maior precisão e qualidade.</t>
  </si>
  <si>
    <t>0117784-22.2024.8.24.0710</t>
  </si>
  <si>
    <t>Serviço de Conserto máquina lavadora de roupa Patrimônio n. 468291</t>
  </si>
  <si>
    <t>Necessidade de conserto de máquina lavadora de roupas, patrimônio n. 468291, que apresentou defeito no funcionamento.</t>
  </si>
  <si>
    <t>0102276-36.2024.8.24.0710</t>
  </si>
  <si>
    <t>Aquisição de Termômetro digital portátil com 5 sensores; Manifold com mangueira, manômetro e maleta</t>
  </si>
  <si>
    <t>Aquisição de ferramental para utilização em visitas às Comarcas do Poder Judiciário de Santa Catarina, nomeadamente para verificação de sistemas de climatização</t>
  </si>
  <si>
    <t>1 Termometro digital e 1 Manifold com mangueira</t>
  </si>
  <si>
    <t>0116364-79.2024.8.24.0710</t>
  </si>
  <si>
    <t>Aquisição de Mangueira para jardim, marca Plasfan</t>
  </si>
  <si>
    <t>Necessidade de aquisição de mangueira para lavagem das janelas do prédio, calçadas existentes ao redor do prédio do fórum e também na parte frontal que segue com escadas até a Rua/via pública. A antiga mangueira existente foi adquirida em meados de 2004/2005, e se encontra com diversas emendas em perfurações ocorridas devido sua constante utilização, atualmente em ponto de nao mais ser possível sua utilização, sendo necessário seu descarte e substituição.</t>
  </si>
  <si>
    <t>40mts</t>
  </si>
  <si>
    <t>0114551-17.2024.8.24.0710</t>
  </si>
  <si>
    <t>Serviço de montagem de mobiliários</t>
  </si>
  <si>
    <t>Considerando a quantidade de móveis destinados ao prédio novo da Comarca, é necessária a contratação de um montador de móveis que possua experiência e ferramentas adequadas para realizar a montagem de forma rápida e eficiente. Além disso, um profissional garante que o móvel seja corretamente instalado, evitando problemas futuros como rangidos ou folgas, o que gera desgaste e consequentemente redução da vida útil do mobiliário.</t>
  </si>
  <si>
    <t>26 mesa em L, 2 mesa redondas; 5 mesas retangulares; 2 mesa de audiência; 1 mesa de Magistrado; 4 mesa apoio auxiliar; 2 armario porta beca; 2 armários guarda volume; 2 estante pra livros; 1 armario prateleiras interna; 8 balcao 2 portas; 1 estante de livro</t>
  </si>
  <si>
    <t>0115102-94.2024.8.24.0710</t>
  </si>
  <si>
    <t>Aquisição de Hipoclorito 5 litros</t>
  </si>
  <si>
    <t>O hipoclorito é necessário para a limpeza das calçadas anti-derrapantes do prédio do fórum que possui muitas calçadas externas.</t>
  </si>
  <si>
    <t>0118253-68.2024.8.24.0710</t>
  </si>
  <si>
    <t>Aquisição de PANO MÁGICO LIMPA VIDROS</t>
  </si>
  <si>
    <t>Trata-se de uma compra do utensílio "PANO MÁGICO PARA VIDRO", Cujo produto não consta no catálogo do almoxarifado. A presente requisição de compra se justifica em razão da necessidade da limpeza eficiente dos vidros do Tribunal de Justiça, tendo em vista que os utensílios usados atualmente podem riscar os vidros e danificá-lo. Os preços orçados pela pretensa contratada estão de acordo com o valor de mercado praticado, conforme pesquisa
anexada ao processo. Informo também que a requisição de compra se refere a aquisição de produtos para o 3° quadrimestre do ano de 2024.</t>
  </si>
  <si>
    <t>0118038-92.2024.8.24.0710</t>
  </si>
  <si>
    <t>Aquisição de Escova de mão oval plástica e Inseticida Aero Pro Inset 350 ml</t>
  </si>
  <si>
    <t>Trata-se de requisição de compra de inseticida e escova oval de limpeza para uso do fórum da Comarca de Tubarão. A RC está de acordo com a Resolução GP n. 27/2014.</t>
  </si>
  <si>
    <t>10 escova oval de plastico e 5 inseticida aero 350 ml.</t>
  </si>
  <si>
    <t>0117294-97.2024.8.24.0710</t>
  </si>
  <si>
    <t>Aquisição de Identificadores Faciais com seu respectivos acessórios e componentes necessários que controlam entrada como a saída.</t>
  </si>
  <si>
    <t>A presente solicitação visa à aquisição de um sistema de reconhecimento facial para ambientes do Tribunal de Justiça de Santa Catarina (TJSC). A seguir, destacamos os principais motivos que justificam essa compra:
1.	Aprimoramento da Segurança: O sistema de reconhecimento facial permite o aumento significativo da segurança, ao garantir que o acesso à sala seja restrito a pessoas previamente autorizadas. A tecnologia identifica com precisão os usuários permitidos, evitando o uso de métodos convencionais que podem ser compartilhados ou perdidos, comprometendo a segurança do ambiente.
2.	Controle de Acesso Eficiente: A automatização do controle de entrada e saída de pessoas por meio do sistema a ser adquirido proporciona um controle de acesso mais preciso e rápido, além de gerar um registro detalhado de todos os acessos à sala, aumentando a transparência e a segurança do local. 3.Redução de Riscos de Fraude e Acesso Indevido: Com o uso do sistema a ser adquirido, diminuem-se as chances de fraudes ou acessos indevidos, uma vez que a tecnologia baseia-se em características difíceis de falsificar. Diante desses fatores, a aquisição desse sistema de reconhecimento facial é importante para garantir um controle mais eficaz do acesso, proteger áreas sensíveis e contribuir para a segurança geral das instalações do TJSC.</t>
  </si>
  <si>
    <t>0112256-07.2024.8.24.0710</t>
  </si>
  <si>
    <t>Aquisição de Semorin Tira Ferrugem detergente antiferruginoso - 50ml</t>
  </si>
  <si>
    <t>A presente requisição de compra visa à aquisição de produto para a limpeza de pisos e objetos, que estejam com pontos de ferrugem. A justificativa para a compra é auxiliar na limpeza profunda, principalmente, de pisos em que após reforma/obra ficaram com pontos de ferrugem, devido à retirada de
objetos metálicos como tótens. O valor do produto é compatível com o valor praticado no mercado, cujo quadro comparativo entre o orçamento da pretensa contratada e os demais praticados seguem em anexo</t>
  </si>
  <si>
    <t>BAIXA</t>
  </si>
  <si>
    <t>0118551-60.2024.8.24.0710</t>
  </si>
  <si>
    <t>Aquisição de Apple Pencil de 1ª geração (compatível com iPad de 3ª geração)</t>
  </si>
  <si>
    <t>A Assessoria de Artes Visuais, vinculada ao Núcleo de Comunicação Institucional, recentemente recebeu um iPad usado, mas em ótimo estado de conservação e uso, para realização desenhos de layout de cartilhas e folders solicitados por diversos setores do PJSC, tais como CEVID, CEIJ, CEJA. Contudo, o equipamento, embora seja do tipo touch, foi adquirido e fornecido sem a caneta Apple de 1ª geraçao, compatível com o iPad de 3ª geração (equipamento fornecido pela TI à Assessoria de Artes Visuais), a qual se mostra essencial para o adequado uso do equipamento, Diante disso, a aquisição direta do item especificado na presente requisição se faz necessária e urgente.</t>
  </si>
  <si>
    <t>0118259-75.2024.8.24.0710</t>
  </si>
  <si>
    <t>Aquisição de Limpa alumínio</t>
  </si>
  <si>
    <t>Requisição para aquisição de produto para limpeza de peças em alumínio. O prédio do fórum de Gaspar possui diversas janelas, portas e esquadrias de alumínio, que necessitam de produto específico para limpeza, sendo que muitas dessas peças ficam expostas a intempéries climáticas e sujeiras do ambiente externo. O produto facilita o trabalho de limpeza e faz com que seja mantido um aspecto de prédio bem cuidado e limpo ao público em geral. O almoxarifado do TJSC não fornece produto semelhante</t>
  </si>
  <si>
    <t>0114383-15.2024.8.24.0710</t>
  </si>
  <si>
    <t>Aquisição de Tatames de EVA 1x1, 10 mm de espessura</t>
  </si>
  <si>
    <t>O prédio novo do Fórum de Garuva conta com uma brinquedoteca junto à sala da assistente social. Para compor o ambiente, foram escolhidos os tatames de E.V.A., pois eles absorvem impactos, reforçando a segurança do ambiente para as crianças. Além disso, o E.V.A. é atóxico, ou seja, não causa problemas no caso de contato com a boca. Os materiais não são abrasivos, não sofrem efeitos adversos causados por raspagem, rasura ou desgaste por atrito, sendo muito duráveis. Além de fácil instalação, o material é simples de limpar.</t>
  </si>
  <si>
    <t>0117155-48.2024.8.24.0710</t>
  </si>
  <si>
    <t>Serviço de LOCAÇÃO DE VEÍCULO PARA TRANSPORTE DE PARTICIPANTES DA SESSÃO DO TRIBUNAL DO
JÚRI</t>
  </si>
  <si>
    <t>Sessão do Tribunal do Júri que será realizado dia 27, 28 e 29 de Novembro com início às 09:00h. Com a presença doJuiz,Ministério Público, jurados, servidores, réus, advogados e policiais. Processo n. 0000719-55.2006.8.24.0057. Necessidade de transporte de ida e volta para 7 jurados, 2 oficiais de justiça e 2 policiais. 27/11/2024-FÓRUM/HOTEL, localizado na R. Frei Fidêncio Feldmann, 425 - Centro, Santo Amaro da Imperatriz - SC, 88140-000, com destino ao Hotel Pontal, localizado na Av. Aniceto Zacchi, n° 811, Ponte do Imaruim - Palhoça - SC, 88130-301. 28/11/2024- HOTEL/FÓRUM . 28/11/2024- FÓRUM/HOTEL 29/11/2024-HOTEL/FÓRUM A RC está de acordo com a Resolução GP n° 27/2014. O preço da pretensa contratada reflete preços de mercado,</t>
  </si>
  <si>
    <t>0115606-03.2024.8.24.0710</t>
  </si>
  <si>
    <t>A RC está de acordo com a resolução GP n.27/2014. Data da sessão: 28 e 29 de Novembro de 2024. Número do processo judicial: 0000719-55.2006.8.24.0057. Horário de início da sessão: 9:00 horas. 7 jurados, 2 oficiais de justiça e 2 agentes de segurança, sendo necessáro 11 quartos simples para a hospedagem de 7 jurados, 2 oficiais de justiça e 2 agentes de segurança, haja vista a imperiosa necessidade de escolta e segurança dos jurados 24 horas;possibilidade de acomodar todos em um mesmo andar; para evitar a incomunicabilidade; bem como o menor custo-benefício. TRata-se de requisição complementar visto que a sessão do júri tem previsão de mis um dia.</t>
  </si>
  <si>
    <t>0114594-51.2024.8.24.0710</t>
  </si>
  <si>
    <t>Aquisição de Refletores RGB que trocam de cor 200W. Para ambiente externo (à prova d’água).</t>
  </si>
  <si>
    <t>Os refletores são para iluminação colorida no Fórum. Por conta das campanhas de cada mês receberem cores diferentes como por exemplo: OUTUBRO ROSA, entre outras campanhas que ocorrem ao longo de todos os meses do ano. A opção por refletores se deu após intensa procura por gelatinas de iluminação sem sucesso,encontramos apenas em sites de e-comerce na internet, e após testarmos outras formas, como utilização de folhas de selofane sobre os feletores que temos nas áreas externas do Fórum. Desta forma a cor não ficou refletida corretamente, além de desbotar com o passar da horas.</t>
  </si>
  <si>
    <t>0116489-47.2024.8.24.0710</t>
  </si>
  <si>
    <t>Aquisição de Compressor isento de óleo, linha dental Air, DA8000 150 VF - 8HP</t>
  </si>
  <si>
    <t>A presente solicitação de aquisição de um novo sistema de bomba a vácuo para o setor odontológico do Tribunal de Justiça de Santa Catarina (TJSC) se deve pelos seguintes motivos: 1.	Falhas Repetitivas no Sistema Atual: O sistema de bomba a vácuo em uso no setor odontológico tem apresentado falhas recorrentes, Comprometendo a eficiência das operações. Essas falhas geram interrupções nos serviços, além de aumento nos custos de manutenção emergencial e na alocação de recursos para correção temporária dos problemas. 2.	Descontinuidade e Falta de Peças de Reposição: A fabricante do equipamento atual, localizada em São Paulo, descontinuou a produção deste modelo específico de bomba a vácuo, o que inviabiliza o fornecimento de peças de reposição. Isso tem gerado dificuldades operacionais, uma vez que o equipamento não pode ser reparado de forma adequada, o que resulta em um risco crescente de falhas irreparáveis. 3.Custo Elevado de Manutenção e Logística de Peças: Além da dificuldade em obter peças de reposição, as peças remanescentes disponíveis no mercado apresentam um custo elevado, tornando a manutenção do sistema financeiramente inviável a médio e longo prazo. Ademais, o prazo de fornecimento de peças tem se mostrado insatisfatório, contribuindo para a lentidão nos processos de manutenção. 4.	Aquisição de Novo Sistema com Fabricante Consolidado no Mercado: A aquisição de um novo sistema de bomba a vácuo, proveniente de um fabricante consolidado no mercado, permitirá ao Tribunal contar com um equipamento mais moderno, eficiente e com peças de reposição disponíveis por um período mais longo. O novo fabricante oferece suporte técnico especializado e fácil acesso às peças de reposição, garantindo a longevidade e a estabilidade operacional do sistema. Diante do exposto, a aquisição de um novo sistema de bomba a vácuo é uma medida necessária para garantir a operação ininterrupta e de qualidade no setor odontológico do Tribunal de Justiça, além de assegurar a disponibilidade de peças de reposição e a durabilidade do equipamento</t>
  </si>
  <si>
    <t>0112274-28.2024.8.24.0710</t>
  </si>
  <si>
    <t>Aquisição de Coleção EDE-A e EDE-IJ</t>
  </si>
  <si>
    <t>Confecciona-se esta requisição de compras para aquisição da publicação "Coleção EDE-A e EDE-IJ" para utilização pelo Setor Psicossocial da Comarca.</t>
  </si>
  <si>
    <t>0115825-16.2024.8.24.0710</t>
  </si>
  <si>
    <t>Aquisição de Roda de carga; Rolamento; Roda de tração; Roda de Apoio; Bateria; e Serviço de Mão de obra</t>
  </si>
  <si>
    <t>Em razão do valor do conserto ser inferior a 50% (cinquenta por cento) do valor de uma empílhadeira nova, juntou-se três orçamentos da compra de empilhadeiras a fim de justificar o conserto. A empilhadeira (223886) é utilizada para movimentar os bens em paletes para acondicionar na estante porta pallete. Sendo imprecindiveis as atividades da Divisão de Patrimônio. Destaca-se que está foi a única empresa que apresentou interesse na realização de orçamentos.</t>
  </si>
  <si>
    <t>2 roda de carga; 6 rolamentos; 1 roda de tração; 1 roda de apoio; 1 bateria; 1 serviço mão-de-obra</t>
  </si>
  <si>
    <t>0115966-35.2024.8.24.0710</t>
  </si>
  <si>
    <t>Aquisição de Bobina de vinil para Plotter de re corte PVC – branco – 0,60cm x 50m; Bobina de máscara para transferência de vinil adesivo – 1,00m x 50m; e Bobina de máscara para transferência de papel adesivo – 0,61m x 50m</t>
  </si>
  <si>
    <t>A presente contratação visa à aquisição de bobinas para uso na máquina plotter, essenciais para a confecção de adesivos de recorte utilizados na comunicação visual. O quantitativo solicitado atenderá as demandas das diversas comarcas e unidades do Poder Judiciário. Cabe ressaltar que o Contrato n. 057/2024 não possui este material para fornecer, motivo pelo qual a aquisição se faz necessário por meio da presente RC. O afastamento do procedimento de cotação eletrônica justifica-se pela urgência no atendimento dos pedidos que chegam à Seção de Gestão de Contratos. Com o estoque
atual zerado, não há tempo hábil para realizar o processo eletrônico de cotação, uma vez que é necessária a reposição imediata para assegurar a continuidade dos atendimentos</t>
  </si>
  <si>
    <t>4 bobina vinil 0,60x50m; 4 bobina de mascara 1,00m x 50m e 2 bobina de mascara 0,61m x 50m</t>
  </si>
  <si>
    <t>0118582-80.2024.8.24.0710</t>
  </si>
  <si>
    <t>Aquisição de Inventário de Personalidade Hexadimensional (IPHEXA) - Editora Vetor, Coleção IPHEXA e EBADEP – A Escala Baptista de Depressão (Versão Adulto) - Editora Vetor</t>
  </si>
  <si>
    <t>Confecciona-se esta requisição de compras para aquisição das publicações “Inventário de Personalidade Hexadimensional (IPHEXA) - Editora Vetor, Coleção” e “EBADEP – A Escala Baptista de Depressão (Versão Adulto) - Editora Vetor” para utilização pelo Setor Psicossocial da Comarca.</t>
  </si>
  <si>
    <t>1 Inventario de personalidade (IPHEXA) e EBADEP</t>
  </si>
  <si>
    <t>0114781-59.2024.8.24.0710</t>
  </si>
  <si>
    <t>Serviço de Troca do cabo de alimentação 220V / Caixa borner</t>
  </si>
  <si>
    <t>O serviço é para conserto de nosso Fogão da Marca Fischer Industrial/Modelo 26681-58300 e número de patrimônio 452530. Não foram apresentados 3 orçamentos, pois as demais empresas que entramos em contato não trabalham com a forma de pagamento de Nota de Empenho, conforme anexo nos autos do processo.</t>
  </si>
  <si>
    <t>0110626-13.2024.8.24.0710</t>
  </si>
  <si>
    <t>Aquisição de Ventilador de Coluna, cor preta/prata 220V</t>
  </si>
  <si>
    <t>Aquisição para utilização na área de conferência de materiais, devido às elevadas temperaturas do verão naquele espaço durante a preparação dos materiais a serem expedidos.</t>
  </si>
  <si>
    <t>0119757-12.2024.8.24.0710</t>
  </si>
  <si>
    <t>"Inscrições de 12 (doze) servidores, lotados na DTI, para participação no evento ""Software Engineering Leadership Summit 2024"", na modalidade virtual, que acontecerá nos dias 28 a 29 de novembro de 2024."</t>
  </si>
  <si>
    <t>Os requerentes justificam suas participações nos seguintes termos: “Participar do Software Engineering Leadership Summit 2024 é uma oportunidade para líderes de engenharia de software que desejam se manter atualizados com as tendências emergentes e melhores práticas do setor. Este evento reúne os maiores líderes de engenharia de software do Brasil, proporcionando um ambiente rico em troca de conhecimento e networking. Com workshops exclusivos, painéis de discussão e casos práticos extraídos do mundo real, os participantes terão a chance de mergulhar em questões urgentes, explorar novas ideias e estratégias, e desenvolver habilidades técnicas e de liderança essenciais para enfrentar os desafios do futuro dos negócios. Além disso, o evento oferece uma plataforma para estabelecer conexões poderosas com pares de elite, líderes de pensamento e inovadores de grandes organizações. Através de discussões abertas e workshops interativos, os participantes poderão compartilhar experiências, aprender com os melhores do setor e aplicar imediatamente os conhecimentos adquiridos para impulsionar a inovação e o sucesso dentro de
suas próprias organizações" A participação dos servidores no evento "Software Engineering Leadership Summit 2024" foi autorizada pelo Diretor-Executivo da Academia Judicial, Desembargador Luiz Felipe Schuch, conforme doc. 8832597 do processo SEI n. 0119665-34.2024.8.24.0710.</t>
  </si>
  <si>
    <t>0120480-31.2024.8.24.0710</t>
  </si>
  <si>
    <t>Aquisição de Suporte p/ Caneta Inox - Corrente e Fixação - Dupla Face</t>
  </si>
  <si>
    <t>A presente requisição de compra visa adquirir as canetas para serem afixadas nos bacões de atendimento da Biblioteca Desembargador Marcílio Medeiros.
Os principais motivos para sua aquisição são: - Prevenção de perda: evitam que sejam levadas acidentalmente pelos usuários, reduzindo a necessidade de reposição constante. - Praticidade: estão sempre disponíveis no balcão, facilitando o acesso tanto para usuários quanto para colaboradores, agilizando o atendimento. - Organização: mantêm o balcão organizado, evitando que canetas fiquem espalhadas ou perdidas.</t>
  </si>
  <si>
    <t>0123096-76.2024.8.24.0710</t>
  </si>
  <si>
    <t>Serviço de manutenção em refrigerador com fornecimento de peças</t>
  </si>
  <si>
    <t>Solicitação de conserto do refrigerador marca Consul 360 litros, patrimônio nº 322413, para atender solicitação dos servidores e magistrados da Comarca, uma vez que o bem têm apresentado mau funcionamento.</t>
  </si>
  <si>
    <t>0120486-38.2024.8.24.0710</t>
  </si>
  <si>
    <t>"Contratação do professor Jorge Trindade para gravação de conteúdo para o Curso Formação Inicial para Servidores - Unidades Judiciais - Área Cível e para o Curso de Formação Inicial para Estagiários - Unidades
Judiciais - Área Cível, a serem realizados no período de 02 de dezembro de 2024 a 02 de fevereiro de 2025, na plataforma EaD da Academia Judicial (Moodle), em horário livre."</t>
  </si>
  <si>
    <t>A justificativa pormenorizada encontra-se no Projeto Básico para Contratação AJU 46/2024. Diante da possibilidade de duplo enquadramento, conforme Resolução GP 29/2021, encaminha-se por requisição de compra. Os referidos Cursos foram autorizados pelo Diretor Executivo da Academia Judicial, Desembargador Luiz Felipe Schuch, doc. 8810697 do SEI 0026002-31.2024.8.24.0710 e doc. 8818477 do SEI 0025998-91.2024.8.24.0710.</t>
  </si>
  <si>
    <t>0122804-91.2024.8.24.0710</t>
  </si>
  <si>
    <t>Serviço de Estampagem de placa Mercosul para veículo Fiesta MLN 7107</t>
  </si>
  <si>
    <t>Com o desgaste natural do tempo de uso, o plástico que reveste a placa do veículo ofícial Ford/Fiesta - placa MLN7107 está se soltando e se faz necessária sua
substituição.</t>
  </si>
  <si>
    <t>0123347-94.2024.8.24.0710</t>
  </si>
  <si>
    <t>Aquisição de Cadeira de madeira preta com estofado preto; Colher sobremesa euro; Consomê mini sobremesa; Faca mesa euro; Garfo mesa euro; Garfo Sobremesa euro; Guardanapo linho branco; Prato mesa style; Prato sobremesa style; Toalha de linho branca redonda.</t>
  </si>
  <si>
    <t>Trata-se de requisição de compras tem por objetivo a locação de materiais necessários para a realização do almoço institucional em razão do encerramento do ano jurídico, a ser realizado no dia 18 de dezembro de 2024, às 12h. O evento contará com a presença de Desembargadores e demais autoridades, tendo caráter institucional. Em conformidade com o disposto no art. 5º, §3º, I e IV da Resolução GP nº 29/2021, a presente requisição de compras está sendo formalizada devido à urgência da contratação e à impossibilidade de utilização da dispensa eletrônica, nos termos do referido artigo: § 3º A contratação será realizada por meio do formulário de requisição de compras, com a escolha da proposta mais vantajosa, quando: I - Caracterizada urgência na contratação; IV - Caracterizado evidente prejuízo no uso da dispensa eletrônica. Considerando a proximidade da data do evento e a necessidade de providenciar rapidamente os materiais de locação, foi realizado levantamento de orçamentos junto a algumas empresas, via telefone, e-mail, cotações no Banco de Preços e na internet (não houve detalhamento, mas as especificações dos itens nos orçamentos são similares). No entanto, devido à impossibilidade de atendimento por parte de algumas dessas empresas, a proposta da empresa Engenharia de Eventos foi selecionada, uma vez que demonstra disponibilidade para o atendimento na data estipulada, é uma empresa local, atende ao critério de sustentabilidade e está com os documentos em ordem para contratação com órgãos públicos e os valores foram negociados.
Por oportuno, informo que os preços coletados no banco de preços são de objetos com características similares aos que estamos contratando e que a empresa Peças e Peças apresentou o valor mais vantajoso, no entanto, ela encontra-se com a Certidão Negativa de Débitos (CND) Federal irregular, o que inviabiliza a contratação. Outrossim, informo que o material solicitado não se enquadra nas vedações previstas pela Lei Estadual nº 6.677/1985 e não é classificado como bem de luxo. Informo ainda, que não existe resolução vigente que trate especificamente da contratação em questão, tornando a escolha da proposta conforme os critérios de urgência e viabilidade justificável e em conformidade com as normas legais. Ressalta-se que o quantitativo da RC é estimado, uma vez que ainda está havendo a confirmação dos convidados. Caso seja necessário a utilização de um quantitativo menor, será solicitado o estorno do saldo do empenho. Por fim, em virtude da urgência na contratação, da impossibilidade de atendimento por outras empresas devido à proximidade da data e dos critérios de sustentabilidade e atendimento local, solicita-se a APROVAÇÃO da locação dos materiais necessários para a realização do evento e TRAMITAÇÃO urgente deste procedimento, visando a
emissão adequada da Nota de Empenho, a fim de atender à demanda emergencial do evento institucional.</t>
  </si>
  <si>
    <t>60 cadeira de mad preta; 85 colher sobremesa; 64 consomê mini: 25 faca de mesa; 48 garfo de mesa; 84 garfo de sobremesa; 110 guardanapo linho branco; 17 prato de mesa; 26 prato sobremesa e 8 toalha de linho.</t>
  </si>
  <si>
    <t>0138310-10.2024.8.24.0710</t>
  </si>
  <si>
    <t>Serviço de conserto da placa de comando do Chiller 162 TR</t>
  </si>
  <si>
    <t>O chiller, componente essencial para o resfriamento do ar nos sistemas de climatização central, apresentou falha em seu funcionamento, impossibilitando a regulação adequada da temperatura ambiente. Essa falha resultou em problemas de refrigeração em múltiplas áreas, comprometendo o conforto térmico e a produtividade dos servidores e magistrados da comarca. O conserto do chiller é indispensável para restaurar a funcionalidade do sistema de ar-condicionado. Recomenda-se a realização do conserto com a maior brevidade possível, a fim de mitigar os impactos citados e garantir o retorno à normalidade das operações</t>
  </si>
  <si>
    <t>0133355-33.2024.8.24.0710</t>
  </si>
  <si>
    <t>Aquisição de Leiteira 2,0Lts de apito feita em material de Aço Inox</t>
  </si>
  <si>
    <t>A presente Requisição de Compra tem por objetivo a aquisição de produtos para as copas, os quais não estão disponíveis no Almoxarifado Central. A compra refere-se ao abastecimento de material para o ano de 2024 e a urgência se faz necessária pois os itens que estão em uso, e em estoque, necessitam de substituição, devido à deformidades, obsolescência da tecnologia e não apropriadas para manter a segurança dos colaboradores, dificultando, assim, a correta execução
do serviço</t>
  </si>
  <si>
    <t>0005606-33.2024.8.24.0710</t>
  </si>
  <si>
    <t>"Aquisição de Pincel atômico preto, ponta de aprox 7mm, vsalidade minima de 12 meses, com possibilidade de
abastecimento." Porta clips, em acrílico, formato redondo transp e fumê; grampo 23/13, com proteção antiferrugem, em caixa com 5.000 unidades;</t>
  </si>
  <si>
    <t>300 pincel atomico; 200 porta clips; 50 grampo 23/13</t>
  </si>
  <si>
    <t>Serviço de "Hospedagem em quarto single_x000D_" e quarto duplo</t>
  </si>
  <si>
    <t>Hospedagem para participantes da sessão do Júri agendada para o dia 27/06/2024, com início previsto para as 9h, processo n. 0001050-46.20148240125, categoria dos
hóspedes jurados e o oficiais de justiça. Informo que os jurados ficarão cada um em um quarto separadamente em respeito a incomunicabilidade legal dos jurados (7
quartos single), e ambos os oficiais ficarão no quarto duplo (um quarto duplo). Informo ainda, que a presente RC está de acordo com a Resolução GP n. 27/2014. A
presente solicitação prende-se ao fato da previsibilidade da sessão se prolongar por dois dias, conforme despacho e e-mail do magistrado da Vara Criminal da Comarca.</t>
  </si>
  <si>
    <t>7 hospedagem quarto single e 1 quarto duplo.</t>
  </si>
  <si>
    <t>Duplo enquadramento - exclusividade do pretenso contratado (Eaton Indústria e Comércio de Produtos Elétricos e Serviços Ltda.) no que tange à prestação dos serviços de manutenção e ao fornecimento de equipamentos e peças da EATON POWER QUALITY CORPORATION - USA</t>
  </si>
  <si>
    <t>0022689-62.2024.8.24.0710</t>
  </si>
  <si>
    <t>Serviço de instalação de Estação Recarga 30 kW Wallbox</t>
  </si>
  <si>
    <t>O presente processo visa à contratação da instalação de uma estação de recarga para abastecimento de veículos elétricos no Tribunal de Justiça de Santa Catarina (TJSC). A iniciativa já recebeu aprovação do Presidente do TJSC, refletindo o comprometimento da instituição com a adoção de práticas sustentáveis e a promoção da mobilidade elétrica. A instalação da estação de recarga é fundamental para proporcionar infraestrutura adequada para o abastecimento de veículos elétricos, que representam uma alternativa mais ecológica e eficiente em relação aos veículos movidos por combustíveis fósseis. Esta medida reforça a responsabilidade ambiental do TJSC, contribuindo para a redução da emissão de poluentes e a modernização da sua frota. A escolha de uma estação de recarga de 30 kW foi baseada em uma análise criteriosa das necessidades do TJSC. Esta capacidade de recarga proporciona um equilíbrio ideal entre tempo de carregamento e custo-benefício. Uma estação de 30 kW é capaz de recarregar a maioria dos veículos elétricos em algumas horas, o que é adequado para o uso institucional do Tribunal, que envolve recargas diárias ou em intervalos planejados. Optou-se por essa potência específica em vez de estações de menor capacidade (como as de 7 ou 11 kW) para garantir maior eficiência e agilidade no processo de recarga, evitando longos períodos de inatividade dos veículos. Por outro lado, estações de recarga de potência mais elevada (acima de 50 kW) foram consideradas, mas
descartadas devido ao seu custo significativamente maior e à necessidade de infraestrutura elétrica adicional, que traria complexidade e custos desnecessários ao projeto. Além disso, a estação de 30 kW é compatível com a maior parte dos veículos elétricos disponíveis no mercado, garantindo versatilidade e flexibilidade para possíveis ampliações futuras da frota do TJSC. A estação selecionada inclui recursos de segurança e monitoramento, alinhando-se às necessidades institucionais de eficiência, segurança e sustentabilidade.Diante do exposto, justifica-se a contratação dos serviços para a instalação da estação de recarga de 30 kW no TJSC, destacando que a mesma já possui a devida aprovação da Presidência.</t>
  </si>
  <si>
    <t>0101534-11.2024.8.24.0710</t>
  </si>
  <si>
    <t>Aquisição de Painel Led TL-160</t>
  </si>
  <si>
    <t>Durante a realização dos trabalhos da Assessoria de Imprensa do Núcleo de Comunicação Institucional verificou-se a necessidade de aquisição de mino painéis de LED
para otimizar as fotografias e filmagens profissionais produzidas no âmbito do NCI. Isso porque o uso de tais painéis permite ajustar a intensidade e a temperatura da luz,
proporcionando controle sobre a iluminação para diferentes cenários e efeitos. Devido ao tamanho compacto, são fáceis de transportar e configurar, ideal para sessões de
fotos e filmagens em diferentes ambientes. Com a utilização dos mini painéis é possível oferecer uma iliminação suave e uniforme, reduzindo sombras e melhorando a
qualidade das fotos e filmagens. Acresça-se, também, que os mini painéis de LED têm longa vida útil e consome baixa energia, o que se mostra adequado para longas
sessões de fotografias e gravações de vídeos. Por fim, os mini painéis podem ser usados tanto em locais fechados quanto em ambientes externos, por serem compatíveis
com diversos acessórios como tripés e difusores</t>
  </si>
  <si>
    <t>0111554-61.2024.8.24.0710</t>
  </si>
  <si>
    <t>Aquisição de limpador laminados; Aquisição de escovinha multuso</t>
  </si>
  <si>
    <t>Considerando que houve troca de piso em algumas salas para o tipo laminado, conforme SEI 0033649-77.2024.8.24.0710, faz-se necessária a aquisição de produto
específico para o piso, a escova multiuso será utilizada na limpeza diária do Fórum. Em contato com o almoxarifado central, fora informado que os itens não estão
disponíveis no catálogo e que poderiam ser adquiridos por meio de requisação de compras</t>
  </si>
  <si>
    <t>6;4</t>
  </si>
  <si>
    <t>0111487-96.2024.8.24.0710</t>
  </si>
  <si>
    <t>Contratação de serviços continuados, sem fornecimento de peças, de manutenção preventiva, corretiva e atendimento de chamados emergenciais, em elevadores</t>
  </si>
  <si>
    <t>Os elevadores representam equipamentos indispensáveis para garantir a acessibilidade da edificação, bem como apresentam complexidade e valor agregado elevados. Nesse contexto, é primordial que se promova a manutenção continuada destes equipamentos, com o objetivo de prolongar vida útil e reduzir a possibilidade de paradas e proporcionar pronto atendimento em situações emergenciais.</t>
  </si>
  <si>
    <t>Trata-se de manutenção preventiva e corretiva continuada de elevadores, portanto, realizada mensalmente. (por 11 meses)</t>
  </si>
  <si>
    <t>Aquisição de 10 (dez) unidades de Rack piso fechado 20U 19" 600mm +
acessórios (bandeja fixa 1U 500mm, kit ventilação com 02 exaustores, kit rodízio c/ 04 rodas e régua
de tomada para rack c/ 08 posições)</t>
  </si>
  <si>
    <t>Justifica-se o presente pedido haja vista a necessidade de aquisição de racks para os sistemas de som e vídeo a serem instalados nos Tribunais de Júri das Comarcas do
Estado de Santa Catarina, incluindo todos os acessórios necessários para sua correta utilização. Ainda, justifica-se o pedido de compra dos sistemas de som amplificados
para uso no atendimento de demandas no prédio-sede deste Tribunal de Justiça e Grande Florianópolis. Houve aumento exponencial das demandas para eventos,
solenidades, videoconferências e demais eventos tanto no prédio-sede quanto em outros locais para eventos da Presidência, necessitando uso de estrutura externa para
atendimento dessas demandas. Os valores orçados encontram-se condizentes com os valores de mercado, consoante pesquisas realizadas através de orçamentos junto a
empresas do ramo e pesquisas de itens similares no Banco de Preços. A aquisição dos objetos atenderá as demandas da Unidade Requisitante.</t>
  </si>
  <si>
    <t>10 - Racks
2 - Sistemas de som amplificados</t>
  </si>
  <si>
    <t>0017626-56.2024.8.24.0710</t>
  </si>
  <si>
    <t>Aquisição de torniquetes de uso individual para os policiais militares da Casa Militar da ativa e CTISP</t>
  </si>
  <si>
    <t>Este material é necessário para o autoatendimento e atendimento
pré-hospitalar em caso de ferimentos por arma de fogo, considerando as atividades desenvolvidas pelos policiais militares. Assim, é essencial que todos os policiais
possuam o equipamento portátil e de qualidade junto ao corpo. Ressalta-se que todos os policiais estão recebendo treinamento de revitalização junto ao NIS, Casa Militar e
AJ, sendo certificados no curso internacional Stop The Bleed._x000D_</t>
  </si>
  <si>
    <t>0033362-17.2024.8.24.0710</t>
  </si>
  <si>
    <t>Aquisição de Lixeira Seletiva Inox</t>
  </si>
  <si>
    <t>A aquisição de materiais de consumo para coleta seletiva é indispensável para manutenção e ampliação do programa de coleta
seletiva do PJSC,gerenciado pela Secretaria de Gestão Socioambiental. A coleta seletiva de recicláveis, bem como a destinação adequada dos recicláveis separados, é
exigência da Lei Federal n. 12.305/2010 e da Resolução n. 05/2009-TJSC, e ação inserida no Plano de Logística Sustentável do PJSC. Com o retorno das atividades
presenciais os pedidos aumentaram consideravelmente e é indispensável o fornecimento de lixeiras especificas para destinação de rejeitos, além disso há necessidade
manter a continuidade do abastecimento dos estoques de materiais do almoxarifado, para atendimento contínuo dos pedidos das unidades diversas deste TJSC e Fóruns
diversos do Estado</t>
  </si>
  <si>
    <t>0004704-80.2024.8.24.0710</t>
  </si>
  <si>
    <t>Aquisição de Carro bandeja, marca ROD-CAR, modelo 47X-II</t>
  </si>
  <si>
    <t>Utilização para transporte de caixas e processos entre seções da Divisão de Arquivo._x000D_</t>
  </si>
  <si>
    <t>0016305-83.2024.8.24.0710</t>
  </si>
  <si>
    <t>Serviço de jardinagem em estacionamento e Praça (retirada de entulhos, corte de grama, roçagem, retirada
de inços, desenho do passeio público, limpeza de musgos em calçada e pátio do estacionamento por
herbicida) com recolhimento e descarte de todo o resíduo orgânico gerado.</t>
  </si>
  <si>
    <t>Firmada a Cessão de Uso n. 48/2022 (PMF n. 12/2022), processo SEI n° 0033028-51.2022.8.24.0710 , verifica-se a necessidade de manutenção do espaços (gramado,
floreiras, calçadas lajotadas e pátio de estacionamento) com o objetivo de manter o local apropriado para abrigar os veículos oficiais, bem como dar cumprimento ao
acordo de preservação do espaço verde, conforme prestação em 2023.</t>
  </si>
  <si>
    <t>0005830-68.2024.8.24.0710</t>
  </si>
  <si>
    <t>Aquisição de suporte para televisor</t>
  </si>
  <si>
    <t>470758
611786</t>
  </si>
  <si>
    <t>O estoque atual de suportes de televisores, tanto fixos quanto móveis, não atende as exigências atuais da administração. Assim, a
reserva técnica se faz necessária para as presentes e futuras demandas do Judiciário.</t>
  </si>
  <si>
    <t>0011719-03.2024.8.24.0710</t>
  </si>
  <si>
    <t>Contratação emergencial de serviço de transporte de mudança de magistrados (Anchieta/Maravilha - Mafra)</t>
  </si>
  <si>
    <t xml:space="preserve">Contratação emergencial de serviço de transporte de mudança de magistrados, em razão de a atual empresa contratada, BSB Transporte Rodoviário e Logística Ltda ME,
Contrato 13/2023 não atender às condições contratuais para a realização dos serviços de mudança, razão pela qual está sendo realizada a rescisão contratual por meio
do processo n. 0003162-27.2024.8.24.0710. </t>
  </si>
  <si>
    <t>0014751-16.2024.8.24.0710</t>
  </si>
  <si>
    <t>Contratação emergencial de serviço de transporte de mudança de magistrados (Campo Erê/Vitorino - Mafra)</t>
  </si>
  <si>
    <t>0016850-56.2024.8.24.0710</t>
  </si>
  <si>
    <t>Aquisição de suportes fixos do tipo Universal para TV LCD/LED/Plasma de 14" a 84" -  ELG Preto</t>
  </si>
  <si>
    <t xml:space="preserve">A presente solicitação visa atender à necessidade imediata de instalação do Mural Digital nas comarcas de entrância especial do Poder Judiciário de Santa Catarina. O projeto tem como objetivo ampliar a comunicação institucional, garantindo maior transparência, agilidade na divulgação de informações e integração entre as unidades jurisdicionais. A aquisição emergencial dos 80 suportes fixos para TV se justifica pelos seguintes motivos: Cumprimento de cronograma institucional: O lançamento do Mural Digital está previsto para ocorrer em data próxima, conforme planejamento estratégico da Presidência. A ausência dos suportes inviabiliza a instalação das telas de tvs das unidades judiciárias, comprometendo a execução do projeto. Interesse público e melhoria da comunicação: O Mural Digital é uma ferramenta essencial para a divulgação de informações relevantes aos magistrados, servidores e jurisdicionados, promovendo maior eficiência na comunicação interna e externa. Inexistência de estoque e impossibilidade de remanejamento: Não há suportes disponíveis no almoxarifado ou possibilidade de reaproveitamento de unidades existentes, sendo imprescindível a aquisição para garantir a funcionalidade do sistema. Compatibilidade técnica: Os suportes objeto da RC atendem às especificações dos televisores utilizados para o projeto, garantindo segurança e durabilidade na fixação. </t>
  </si>
  <si>
    <t>0100795-04.2025.8.24.0710</t>
  </si>
  <si>
    <t>Locação de espaço receptivo</t>
  </si>
  <si>
    <t xml:space="preserve">Trata-se de locação de espaço localizado no Boulevard 14/32 do Aeroporto Internacional de Florianópolis em razão da necessidade de disponibilizar ambiente adequado para recepção de autoridades que participarão do Encontro Nacional do Poder Judiciário, a ser realizado nos dias 1º e 2 de dezembro. O evento tem caráter nacional e sua realização demanda atenção especial aos protocolos institucionais e de segurança, conforme previsto no SEI 0029497-49.2025.8.24.0710. Cumpre destacar que os orçamentos apresentados indicaram o mesmo valor para entes distintos, evidenciando tratar-se de fornecedor único com exclusividade sobre o espaço em questão, o que reforça a adequação do preço praticado, bem como afasta a dispensa eletrônica. A definição do evento ocorreu recentemente, motivo pelo qual não houve previsão específica da demanda no Plano de Contratações Anual. Dessa forma, a contratação excepcional é necessária para viabilizar o atendimento tempestivo à programação institucional, sem prejuízo à imagem e às obrigações protocolares do órgão. Ressalta-se, ainda, que não há estrutura própria disponível nas imediações que atenda às exigências de segurança, acessibilidade e comodidade requeridas para esse tipo de recepção. Informamos que a Declaração Negativa de Parentesco referente ao presente processo ainda não foi apresentada em razão de pendência junto ao Aeroporto responsável pela emissão do documento. Desde outubro de 2025, estamos em tratativas contínuas para obtenção da referida declaração, contudo, até o momento, não obtivemos retorno definitivo ou envio do documento solicitado. Ressaltamos que o Aeroporto já confirmou que a declaração será encaminhada, conforme procedimento adotado em outras oportunidades — inclusive durante o processo de contratação para o estacionamento nas docas do Aeroporto, ocasião em que o documento foi devidamente emitido e disponibilizado. A fim de garantir a prestação do serviço indispensável ao referido evento, justificamos a ausência temporária da declaração, permanecendo no aguardo de sua emissão para imediato encaminhamento tão logo seja recebida. Diante do exposto, a contratação é necessária, pertinente e compatível com o interesse público, garantindo a adequada recepção das autoridades e o bom andamento das atividades vinculadas ao evento nacional. </t>
  </si>
  <si>
    <t>0101101-70.2025.8.24.0710</t>
  </si>
  <si>
    <t>Aquisição de silicone em gel</t>
  </si>
  <si>
    <t>Materiais utilizados na limpeza de alguns utensílios como poltronas e longarinas, auxiliando na proteção das mesmas. Houve aquisição deste produto neste execício no valor total de R$ 2.992,00, comforme SEI 4364-05.2025._x000D_</t>
  </si>
  <si>
    <t>0099915-12.2025.8.24.0710</t>
  </si>
  <si>
    <t>Serviço de impressão colorida, frente e verso, tamanho A4, capa dura, miolo em papel couché brilho ou papel 
fotográfico, 150 a 170g, capa/contracapa + 40 páginas, com encadernação capa dura</t>
  </si>
  <si>
    <t>A presente solicitação tem por objeto a contratação de serviço gráfico para a confecção de material referente ao acompanhamento de adoção internacional conduzido  pela Corregedoria-Geral da Justiça. A adoção internacional envolve uma complexa transição para a criança ou adolescente, que passa por rupturas afetivas e mudanças sociais e culturais profundas, ao  ser inserida(o) em um novo país, com outra língua, com outros costumes e referências identitárias. Do ponto de vista psicológico, é fundamental que esse processo  seja permeado por estratégias que promovam a segurança emocional, o fortalecimento do vínculo com a família adotiva e a preservação da identidade da criança ou adolescente. Tendo em vista essa complexidade, uma das estratégias a serem utilizadas no acompanhamento da adoção internacional, aprovada pelo Corregedor-Geral da Justiça, é a confecção de um material gráfico que registre de forma simbólica e visual as etapas da vida da criança e do processo de adoção, documentando a construção do vínculo com os adotantes durante a aproximação e o estágio de convivência. A entrega do álbum ao final do estágio de convivência marca simbolicamente o fechamento de uma etapa importante, reforçando a continuidade do cuidado, do afeto e da proteção que a nova família oferecerá. O material possui caráter institucional e afetivo, contribuindo para a preservação da memória da trajetória da criança e do processo de adoção, sem conter documentos oficiais ou dados sigilosos. O álbum será destinado às partes envolvidas, à comarca na qual tramitou o processo de adoção e à Comissão Estadual Judiciária de Adoção – CEJA, para fins de arquivo, proporcionando um registro organizado, acessível e significativo dos momentos vivenciados durante o processo .</t>
  </si>
  <si>
    <t>0100394-05.2025.8.24.0710</t>
  </si>
  <si>
    <t>SIGLA</t>
  </si>
  <si>
    <t>NOME</t>
  </si>
  <si>
    <t>COMARCAS (SIMPLES)</t>
  </si>
  <si>
    <t>COMARCAS (COMPLETAS)</t>
  </si>
  <si>
    <t>SITUAÇÃO</t>
  </si>
  <si>
    <t>MODALIDADE (LICITAÇÃO)</t>
  </si>
  <si>
    <t>MODALIDADE (DISPENSA)</t>
  </si>
  <si>
    <t>RESPONSÁVEL DMP</t>
  </si>
  <si>
    <t>ALINHAMENTO ESTRATÉGICO</t>
  </si>
  <si>
    <t>SUSTENTABILIDADE</t>
  </si>
  <si>
    <t>TIPO DE PROCESSO</t>
  </si>
  <si>
    <t>PRIORIDADE</t>
  </si>
  <si>
    <t>Houve contratação compartilhada?</t>
  </si>
  <si>
    <t>SAD</t>
  </si>
  <si>
    <t>Assessoria de Planejamento</t>
  </si>
  <si>
    <t>ATA PRORROGADA</t>
  </si>
  <si>
    <t>Convite</t>
  </si>
  <si>
    <t>SGL</t>
  </si>
  <si>
    <t>Requisição de Compra</t>
  </si>
  <si>
    <t>AUD</t>
  </si>
  <si>
    <t>Auditoria Interna</t>
  </si>
  <si>
    <t>Prorrogação Contratual</t>
  </si>
  <si>
    <t>CEIJ</t>
  </si>
  <si>
    <t>Coordenadoria Estadual da Infância e da Juventude</t>
  </si>
  <si>
    <t>Impulsionar a solução adequada de conflitos pela divulgação de resultados e pela oferta de ferramentas eficientes</t>
  </si>
  <si>
    <t>CGJ</t>
  </si>
  <si>
    <t>DESERTA</t>
  </si>
  <si>
    <t>Leilão</t>
  </si>
  <si>
    <t>DCDP</t>
  </si>
  <si>
    <t>Diretoria de Cadastro e Distribuição Processual</t>
  </si>
  <si>
    <t>Tomada de Preços</t>
  </si>
  <si>
    <t>Capital - Vara Execuções Fiscais</t>
  </si>
  <si>
    <t>Comarca de Capital - Vara Execuções Fiscais</t>
  </si>
  <si>
    <t>PRORROGADA</t>
  </si>
  <si>
    <t>Pregão Presencial</t>
  </si>
  <si>
    <t>Direção-Geral Administrativa</t>
  </si>
  <si>
    <t>NÃO PRORROGADA</t>
  </si>
  <si>
    <t>REVOGADA</t>
  </si>
  <si>
    <t>GMF</t>
  </si>
  <si>
    <t>Grupo de Monitoramento e Fiscalização</t>
  </si>
  <si>
    <t>Balneário Camboriú - Vara da Família</t>
  </si>
  <si>
    <t>Comarca de Balneário Camboriú - Vara da Família</t>
  </si>
  <si>
    <t>Balneário Piçarras - Penha</t>
  </si>
  <si>
    <t>SCGJEPASC</t>
  </si>
  <si>
    <t>Sistema dos Juizados Especiais e Programas Alternativos de Solução de Conflitos</t>
  </si>
  <si>
    <t>1ª Vice-Presidência</t>
  </si>
  <si>
    <t>Diretoria de Suporte à Jurisdição de Primeiro Grau</t>
  </si>
  <si>
    <t>Biguaçu - UNIVALI</t>
  </si>
  <si>
    <t>Comarca de Biguaçu - UNIVALI</t>
  </si>
  <si>
    <t>Brusque - Juizado Especial</t>
  </si>
  <si>
    <t>Comarca de Brusque - Juizado Especial</t>
  </si>
  <si>
    <t>Caçador - Vara da Família</t>
  </si>
  <si>
    <t>Comarca de Caçador - Vara da Família</t>
  </si>
  <si>
    <t xml:space="preserve">Comarca de Cunha Porã </t>
  </si>
  <si>
    <t>Itajaí - Juizado Especial Cível</t>
  </si>
  <si>
    <t>Comarca de Itajaí - Juizado Especial Cível</t>
  </si>
  <si>
    <t xml:space="preserve">Comarca de Lages </t>
  </si>
  <si>
    <t xml:space="preserve">Palmitos </t>
  </si>
  <si>
    <t xml:space="preserve">Comarca de Palmitos </t>
  </si>
  <si>
    <t>Data de encerramento da vigência do contrato</t>
  </si>
  <si>
    <t>Data limite do encerramento da vigência do contrato</t>
  </si>
  <si>
    <t>Processo de Prorrogação</t>
  </si>
  <si>
    <t>Nº do Contrato</t>
  </si>
  <si>
    <r>
      <rPr>
        <sz val="11"/>
        <color rgb="FF000000"/>
        <rFont val="Calibri"/>
        <family val="2"/>
      </rPr>
      <t xml:space="preserve">Serviço continuado de coleta bens apreendidos em processos judiciais, bens permanentes e materiais de consumo inservíveis e de documentos sigilosos, para execução regime empreitada por preço unitário, </t>
    </r>
    <r>
      <rPr>
        <b/>
        <sz val="11"/>
        <color rgb="FF000000"/>
        <rFont val="Calibri"/>
        <family val="2"/>
      </rPr>
      <t>Região Vale Itaja</t>
    </r>
    <r>
      <rPr>
        <sz val="11"/>
        <color rgb="FF000000"/>
        <rFont val="Calibri"/>
        <family val="2"/>
      </rPr>
      <t>í do Poder Judiciário SC</t>
    </r>
  </si>
  <si>
    <t>Secretaria de Gestão Sociambiental</t>
  </si>
  <si>
    <t>00769747820198240710</t>
  </si>
  <si>
    <t>093/2018</t>
  </si>
  <si>
    <t>Prestação de serviços continuados de Análise Ergonômica do Trabalho (AET) com a adequação ergonômica dos postos de trabalho dos magistrados e servidores ativos (efetivos e comissionados), estagiários e residentes judiciais do Poder Judiciário</t>
  </si>
  <si>
    <t>00205403020238240710</t>
  </si>
  <si>
    <t>41/2021</t>
  </si>
  <si>
    <t>Contratação de serviços continuados de portaria e de mensageiria a serem executados nas dependências internas e externas dos prédios do Poder Judiciário do Estado de Santa Catarina, em regime de empreitada por preço global</t>
  </si>
  <si>
    <t>00214035420218240710</t>
  </si>
  <si>
    <t>46/2020</t>
  </si>
  <si>
    <t>Contratação de serviços continuados de transporte terrestre de mercadorias (móveis e materiais), no território do Estado de Santa Catarina, para execução no regime de empreitada por preço unitário, baseado no peso transportado e na distância percorrida.</t>
  </si>
  <si>
    <t>00391398520218240710</t>
  </si>
  <si>
    <t>13/2021</t>
  </si>
  <si>
    <t>Contratação do remanescente do Contrato n. 25/2020, que tem por objeto a contratação de serviços continuados de recepcionista a serem executados nas dependências internas dos prédios do Poder Judiciário do Estado de Santa Catarina.</t>
  </si>
  <si>
    <t>00239110220238240710</t>
  </si>
  <si>
    <t>121/2021</t>
  </si>
  <si>
    <t>Contratação de serviços continuados de zeladoria, a serem executados nas dependências internas e externas dos prédios do Poder Judiciário do Estado de Santa Catarina</t>
  </si>
  <si>
    <t>00214156820218240710</t>
  </si>
  <si>
    <t>26/2020</t>
  </si>
  <si>
    <r>
      <rPr>
        <sz val="11"/>
        <color rgb="FF000000"/>
        <rFont val="Calibri"/>
        <family val="2"/>
      </rPr>
      <t xml:space="preserve">Serviço continuado de coleta bens apreendidos em processos judiciais, bens permanentes e materiais de consumo inservíveis e de documentos sigilosos, para execução regime empreitada por preço unitário, </t>
    </r>
    <r>
      <rPr>
        <b/>
        <sz val="11"/>
        <color rgb="FF000000"/>
        <rFont val="Calibri"/>
        <family val="2"/>
      </rPr>
      <t>Região Sul</t>
    </r>
    <r>
      <rPr>
        <sz val="11"/>
        <color rgb="FF000000"/>
        <rFont val="Calibri"/>
        <family val="2"/>
      </rPr>
      <t xml:space="preserve"> do Poder Judiciário SC</t>
    </r>
  </si>
  <si>
    <t>00770353620198240710</t>
  </si>
  <si>
    <t>117/2018</t>
  </si>
  <si>
    <r>
      <rPr>
        <sz val="11"/>
        <color rgb="FF000000"/>
        <rFont val="Calibri"/>
        <family val="2"/>
      </rPr>
      <t>Serviço continuado de coleta bens apreendidos em processos judiciais, bens permanentes e materiais de consumo inservíveis e de documentos sigilosos, para execução regime empreitada por preço unitário,</t>
    </r>
    <r>
      <rPr>
        <b/>
        <sz val="11"/>
        <color rgb="FF000000"/>
        <rFont val="Calibri"/>
        <family val="2"/>
      </rPr>
      <t xml:space="preserve"> Região Oeste</t>
    </r>
    <r>
      <rPr>
        <sz val="11"/>
        <color rgb="FF000000"/>
        <rFont val="Calibri"/>
        <family val="2"/>
      </rPr>
      <t xml:space="preserve"> do Poder Judiciário SC</t>
    </r>
  </si>
  <si>
    <t>00770388820198240710</t>
  </si>
  <si>
    <t>092/2018</t>
  </si>
  <si>
    <t>Locação de 1 (uma) sala comercial situada no piso térreo do imóvel localizado na Rua Vidal Pereira de Chaves, n. 54, Centro, Campo Belo do Sul/SC, e mais  07 (sete) vagas de garagem para estacionamento privativo.</t>
  </si>
  <si>
    <t>00473683420218240710</t>
  </si>
  <si>
    <t>96/2017</t>
  </si>
  <si>
    <t>Serviços continuados de refeições (almoço e jantar) e lanches, incluídas as bebidas, para as sessões do Tribunal de Júri da comarca de Criciúma</t>
  </si>
  <si>
    <t>00353397820238240710</t>
  </si>
  <si>
    <t>50/2023</t>
  </si>
  <si>
    <t>Serviços continuados de manutenção preventiva e corretiva, para execução em regime de empreitada por preço global, do sistema de calefação dos Fóruns de Urubici, São Joaquim e Campo Erê</t>
  </si>
  <si>
    <t>00350609220238240710</t>
  </si>
  <si>
    <t>49/2023</t>
  </si>
  <si>
    <t>Renovação de garantia e prestação de serviços continuados de suporte técnico e de operação assistida ininterrupta da infraestrutura de carimbo do tempo instalada no Tribunal de Justiça de Santa Catarina.</t>
  </si>
  <si>
    <t>00070377820198240710</t>
  </si>
  <si>
    <t>142/2018</t>
  </si>
  <si>
    <t>Contratação de serviços continuados de assessoria de imprensa e comunicação institucional para o Poder Judiciário do Estado de Santa Catarina. - Garantia - caução em dinheiro - Processo 33244/2018</t>
  </si>
  <si>
    <t>00139888820198240710</t>
  </si>
  <si>
    <t>146/2018</t>
  </si>
  <si>
    <t>Contratação de serviços continuados de fabricação de móveis sob medida, com garantia e assistência técnica on site de 12 (doze) meses, incluindo elaboração de projeto/leiaute, montagem, instalação e deslocamentos para medição e instalação para as unidades do Poder Judiciário de Santa Catarina, em regime de empreitada por preço unitário</t>
  </si>
  <si>
    <t>00204277620238240710</t>
  </si>
  <si>
    <t>36/2022</t>
  </si>
  <si>
    <t>Contratação de serviços continuados de infraestrutura e logística necessários à realização de cursos e eventos promovidos pela Academia Judicial, no regime de empreitada por preço unitário.</t>
  </si>
  <si>
    <t>00204311620238240710</t>
  </si>
  <si>
    <t>37/2022</t>
  </si>
  <si>
    <t>prestação de serviços continuados de manutenção preventiva, corretiva e atendimento de chamados emergenciais, com fornecimento de peças, em plataformas elevatórias...</t>
  </si>
  <si>
    <t>00204338320238240710</t>
  </si>
  <si>
    <t>80/2021</t>
  </si>
  <si>
    <r>
      <rPr>
        <sz val="11"/>
        <color rgb="FF000000"/>
        <rFont val="Calibri"/>
        <family val="2"/>
      </rPr>
      <t xml:space="preserve">Serviço continuado de coleta bens apreendidos em processos judiciais, bens permanentes e materiais de consumo inservíveis e de documentos sigilosos, para execução regime empreitada por preço unitário, </t>
    </r>
    <r>
      <rPr>
        <b/>
        <sz val="11"/>
        <color rgb="FF000000"/>
        <rFont val="Calibri"/>
        <family val="2"/>
      </rPr>
      <t>Região Gde Florianópolis</t>
    </r>
    <r>
      <rPr>
        <sz val="11"/>
        <color rgb="FF000000"/>
        <rFont val="Calibri"/>
        <family val="2"/>
      </rPr>
      <t xml:space="preserve"> do Poder Judiciário SC</t>
    </r>
  </si>
  <si>
    <t>00777784620198240710</t>
  </si>
  <si>
    <t>114/2018</t>
  </si>
  <si>
    <t>Locação de Imóvel para abrigar o Juizado Especial da Comarca de Brusque</t>
  </si>
  <si>
    <t>00148107220228240710</t>
  </si>
  <si>
    <t>163/2017</t>
  </si>
  <si>
    <t>Contratação da pessoa jurídica "Altieres de Oliveira Silva 34701912808" para realizar a gestão editorial e atualização contínua das indexações da Revista do CEJUR/TJSC: Prestação Jurisdicional - periódico publicado pela Academia Judicial.</t>
  </si>
  <si>
    <t>00261559820238240710</t>
  </si>
  <si>
    <t>79/2021</t>
  </si>
  <si>
    <r>
      <rPr>
        <sz val="11"/>
        <color rgb="FF000000"/>
        <rFont val="Calibri"/>
        <family val="2"/>
      </rPr>
      <t xml:space="preserve">Serviço continuado de coleta bens apreendidos em processos judiciais, bens permanentes e materiais de consumo inservíveis e de documentos sigilosos, para execução regime empreitada por preço unitário, </t>
    </r>
    <r>
      <rPr>
        <b/>
        <sz val="11"/>
        <color rgb="FF000000"/>
        <rFont val="Calibri"/>
        <family val="2"/>
      </rPr>
      <t>Região Meio Oeste</t>
    </r>
    <r>
      <rPr>
        <sz val="11"/>
        <color rgb="FF000000"/>
        <rFont val="Calibri"/>
        <family val="2"/>
      </rPr>
      <t xml:space="preserve"> do Poder Judiciário SC</t>
    </r>
  </si>
  <si>
    <t>00879825220198240710</t>
  </si>
  <si>
    <t>090/2018</t>
  </si>
  <si>
    <t>Serviços continuados de Plataforma Analítica e de Inteligência Empresarial na modalidade SaaS (Software as a Service), composta por software(s) para extração, transformação, carga, descoberta, visualização e análise de dados.</t>
  </si>
  <si>
    <t>00374192020208240710</t>
  </si>
  <si>
    <t>164/2018</t>
  </si>
  <si>
    <t>Prestação de serviços continuados de manutenção preventiva, corretiva e atendimento de chamados emergenciais, nos elevadores instalados em unidades do Poder Judiciário Catarinense, no regime empreitada por preço unitário</t>
  </si>
  <si>
    <t>00067510320198240710</t>
  </si>
  <si>
    <t>163/2018</t>
  </si>
  <si>
    <t>Serviço continuado de suporte aos usuários internos do Sistema de Automação da Justiça  SAJ, por meio de suporte remoto, bem como de sustentação, consistente no acompanhamento da operação</t>
  </si>
  <si>
    <t>00189419520198240710</t>
  </si>
  <si>
    <t>173/2018</t>
  </si>
  <si>
    <t>Este contrato tem por objeto a contratação de serviços de manutenção preventiva e corretiva no sistema de climatização do Arquivo Central do TJSC, em conformidade com esta Minuta Contratual e com as especificações detalhadas nos Anexos I a V.</t>
  </si>
  <si>
    <t>00000000000380092018</t>
  </si>
  <si>
    <t>57/2018</t>
  </si>
  <si>
    <t>Prestação de serviços especializados de segurança e medicina do trabalho para elaboração de LTCAT - Laudo Técnico de Condições Ambientais do Trabalho, PPRA - Programa de Prevenção de Riscos Ambientais, PCMSO.</t>
  </si>
  <si>
    <t>00221642220208240710</t>
  </si>
  <si>
    <t>157/2019</t>
  </si>
  <si>
    <t>Este contrato tem por objeto a contratação de serviço de veiculação de atos judiciais do Tribunal de Justiça de Santa Catarina no Diário Oficial de Santa Catarina.</t>
  </si>
  <si>
    <t>00176315420198240710</t>
  </si>
  <si>
    <t>174/2018</t>
  </si>
  <si>
    <t>Este contrato tem por objeto a contratação de serviços continuados de manutenção preventiva e corretiva nas subestações transformadoras de energia dos prédios do Poder Judiciário de Santa Catarina.</t>
  </si>
  <si>
    <t>00302398420198240710</t>
  </si>
  <si>
    <t>76/2018</t>
  </si>
  <si>
    <t>Prestação de serviços continuados de manutenção preventiva, corretiva e corretiva emergencial dos sistemas de áudio e vídeo do Tribunal de Justiça de Santa Catarina.</t>
  </si>
  <si>
    <t>00228597320208240710</t>
  </si>
  <si>
    <t>174/2019</t>
  </si>
  <si>
    <t>Este contrato tem por objeto a prestação de serviços continuados de manutenção preventiva, corretiva e atendimento de chamados emergenciais, nos elevadores instalados em unidades do Poder Judiciário Catarinense</t>
  </si>
  <si>
    <t>00177926420198240710</t>
  </si>
  <si>
    <t>162/2018</t>
  </si>
  <si>
    <t>Serviço continuado de lanches, incluídas as bebidas, para as sessões do Tribunal de Júri da comarca de São Francisco do Sul, para execução no regime de empreitada por preço unitário.</t>
  </si>
  <si>
    <t>00295604520238240710</t>
  </si>
  <si>
    <t>47/2022</t>
  </si>
  <si>
    <t>Locação  localizados na SC 401,4190, Edif. High Tech Business Center, Florianópolis/SC: I - 3º pavimento Torre A Edif. High Tech BC, área privativa: 1.461,81m2 / II - 1 (uma) sala térrea Torre A, área privativa 27,00m2 / III - 30 vagas de garagens</t>
  </si>
  <si>
    <t>00152518720218240710</t>
  </si>
  <si>
    <t>270/2016</t>
  </si>
  <si>
    <t>Contratação de serviços continuados de operacionalização e gerenciamento de manutenção preventiva e corretiva da frota e de operacionalização e gerenciamento de abastecimento da frota e equipamentos do Poder Judiciário do Estado de Santa Catarina, sob o regime de empreitada por preço unitário</t>
  </si>
  <si>
    <t>(?)</t>
  </si>
  <si>
    <t>45/2022</t>
  </si>
  <si>
    <t>Prestação de serviços continuados de telefonia móvel pessoal (Serviço Móvel Pessoal - SMP), para a comarca de Rio do Campo.</t>
  </si>
  <si>
    <t>00178064820198240710</t>
  </si>
  <si>
    <t>189/2018</t>
  </si>
  <si>
    <t>Prestação de serviços, pelo prazo de 12 (doze) meses, consistentes na disponibilização do acesso simultâneo a 50 (cinquenta) bases digitais, mais a concessão, sem custo ao Poder Judiciário Catarinense, de 10 (dez) acessos cortesia - SARAIVA EDUCAÇÃO S.A.</t>
  </si>
  <si>
    <t>00214511320218240710</t>
  </si>
  <si>
    <t>100/2020</t>
  </si>
  <si>
    <t>A prestação de serviços especializados de segurança e medicina do trabalho para elaboração de LTCAT ¿ Laudo Técnico de Condições Ambientais do Trabalho, PPRA ¿ Programa de Prevenção de Riscos Ambientais, PCMSO.</t>
  </si>
  <si>
    <t>00228917820208240710</t>
  </si>
  <si>
    <t>156/2019</t>
  </si>
  <si>
    <t>Prestação de serviços continuados de manutenção preventiva e corretiva em equipamentos de climatização do Fórum da Comarca de Palhoça</t>
  </si>
  <si>
    <t>00215054220228240710</t>
  </si>
  <si>
    <t>98/2020</t>
  </si>
  <si>
    <t>Prestação de serviços continuados de desratização, por empresa especializada no controle de vetores e de pragas urbanas, com fornecimento de mão de obra e respectivos insumos, nos prédios do Poder Judiciário de Santa Catarina.</t>
  </si>
  <si>
    <t>00709840920198240710</t>
  </si>
  <si>
    <t>183/2018</t>
  </si>
  <si>
    <t>Serviço continuado de refeições (almoço e jantar), incluídas as bebidas, para as sessões do Tribunal de Júri da comarca de São Francisco do Sul, para execução no regime de empreitada por preço unitário.</t>
  </si>
  <si>
    <t>00295560820238240710</t>
  </si>
  <si>
    <t>46/2022</t>
  </si>
  <si>
    <t>Locação galpão para abrigar Depósito Judicial da Comarca de Lages - Matrícula n. 21.831.</t>
  </si>
  <si>
    <t>00431113420198240710</t>
  </si>
  <si>
    <t>186/2018</t>
  </si>
  <si>
    <t>Contratação de serviços de refeições (almoço e jantar) e lanches, incluídas as bebidas, para as sessões do Tribunal de Júri das Comarcas de Araranguá, Chapecó, Itajaí, Lages, Palhoça, São José e Tubarão, em regime de empreitada por preço unitário.</t>
  </si>
  <si>
    <t>00220704020218240710</t>
  </si>
  <si>
    <t>111/2020</t>
  </si>
  <si>
    <t>Contratação de serviços continuados de manutenção preventiva e corretiva em 20 (vinte) scanners Kodak i3400, em regime de empreitada por preço global, conforme as especificações constantes do projeto básico anexo.</t>
  </si>
  <si>
    <t>00473678320208240710</t>
  </si>
  <si>
    <t>63/2020</t>
  </si>
  <si>
    <t>Contratação de serviço continuado de telefonia fixa comutada (STFC) - link E1, nas modalidades Local, Longa Distância Nacional (LDN) e Longa Distância Internacional (LDI), no regime de execução de empreitada por preço unitário, considerando-se uma única central telefônica que é responsável por atender a todas as demandas, em 12 localidades de tarifação comum (área conurdada) definidas pela Anatel, sendo necessário 1 acesso de entrada e saída de ligações em cada uma destas localidades (Gatewers de E1) para a comunicação do Poder judiciário com órgão externos, empresas e residências em âmbito nacional e internacional (15 fluxos E1 para STFC).</t>
  </si>
  <si>
    <t>52/2022</t>
  </si>
  <si>
    <t>Prestação de serviços gráficos continuados com vistas à confecção de materiais personalizados, como folder, cartilha, etiqueta, convite e demais produtos especificados neste contrato, a fim de atender às necessidades do Poder Judiciário de Santa Catarina</t>
  </si>
  <si>
    <t>00174704420198240710</t>
  </si>
  <si>
    <t>206/2018</t>
  </si>
  <si>
    <t>00220651820218240710</t>
  </si>
  <si>
    <t>106/2020</t>
  </si>
  <si>
    <t>00220634820218240710</t>
  </si>
  <si>
    <t>110/2020</t>
  </si>
  <si>
    <t>Prestação de serviços continuados de manutenção preventiva e corretiva, para execução em regime de empreitada por preço global, bem como fornecimento de peças e serviços de instalação e melhoria em equipamentos de climatização</t>
  </si>
  <si>
    <t>00269596620238240710</t>
  </si>
  <si>
    <t>111/2021</t>
  </si>
  <si>
    <t>Contratação de serviço continuado de manutenção corretiva com limpeza, revisão e substituição de peças e consumíveis, em equipamentos tipo scanners, em regime de empreitada por preço unitário.</t>
  </si>
  <si>
    <t>00254702820228240710</t>
  </si>
  <si>
    <t>112/2020</t>
  </si>
  <si>
    <t>Prestação de serviços continuados de instalação, configuração, manutenção e monitoramento, com fornecimento de canal de comunicação com o backbone da rede de internet.</t>
  </si>
  <si>
    <t>56/2019</t>
  </si>
  <si>
    <t>Prestação de serviços continuados de instalação, configuração, manutenção e monitoramento, com fornecimento de canal de comunicação com o backbone da rede de internet, para execução no regime de empreitada por preço unitário.</t>
  </si>
  <si>
    <t>130/2019</t>
  </si>
  <si>
    <t>Prestação de serviços de protocolização digital para o Sistema de Automação do Judiciário - SAJ, com integração de solução de carimbo de tempo padrão ICP-Brasil (BRy SGACT), atualmente em uso no Poder Judiciário de Santa Catarina.</t>
  </si>
  <si>
    <t>00571572820198240710</t>
  </si>
  <si>
    <t>224/2018</t>
  </si>
  <si>
    <t>Concessão de uso remunerado de espaço situado nas dependências do Tribunal de Justiça de Santa Catarina para a exploração dos serviços de restaurante e lanchonete.</t>
  </si>
  <si>
    <t>00181035520198240710</t>
  </si>
  <si>
    <t>213/2018</t>
  </si>
  <si>
    <t>Cláusula segunda. Este contrato tem por objeto a prestação de serviço especializado de sustentação do Sistema Integrado de Planejamento e Gestão Fiscal do Estado de Santa Catarina - SIGEF.</t>
  </si>
  <si>
    <t>00298575720208240710</t>
  </si>
  <si>
    <t>191/2019</t>
  </si>
  <si>
    <t>Locação da sala comercial 01, térreo e primeiro andar, do Edifício Santa Catarina</t>
  </si>
  <si>
    <t>00187536820208240710</t>
  </si>
  <si>
    <t>117/2015</t>
  </si>
  <si>
    <t>Locação de imóvel para abrigar o Fórum da Comarca de Meleiro, imóvel este localizado à Rua José Mezari, n. 281, Bairro Jardim Itália, Meleiro/SC</t>
  </si>
  <si>
    <t>00000000000251462016</t>
  </si>
  <si>
    <t>271/2013</t>
  </si>
  <si>
    <t>Locação de sala comercial no 5º andar do Mini Shopping Arantes com área de 280m² (duzentos e oitenta metros quadrados), e mais quatro vagas de garagem, localizados na Rua Prefeito José Kerigh n. 5537, Centro, Santo Amaro da Imperatriz/SC.</t>
  </si>
  <si>
    <t>00000000000108952015</t>
  </si>
  <si>
    <t>225/2014</t>
  </si>
  <si>
    <t>O presente contrato tem por objeto a prestação, pelos CORREIOS, de serviços e venda de produtos, que atendam às necessidades da CONTRATANTE, mediante adesão ao(s) ANEXO(s) deste Instrumento contratual que, individualmente, caracteriza(m) cada modalidade.</t>
  </si>
  <si>
    <t>182/2019</t>
  </si>
  <si>
    <t>Prestação de serviço continuado de monitoramento de mídia, gestão da informação e análise de conteúdo sobre o Poder Judiciário do Estado de Santa Catarina (PJSC) e áreas de seu interesse.</t>
  </si>
  <si>
    <t>00321032620208240710</t>
  </si>
  <si>
    <t>13/2020</t>
  </si>
  <si>
    <t>Prestação de serviços financeiros de custódia das contas especiais de precatórios e de investimento dos recursos derivados dessas.</t>
  </si>
  <si>
    <t>55/2022</t>
  </si>
  <si>
    <t>Contratação da extensão de garantia do hardware da solução de firewall atual e das licenças dos serviços de filtro de URL e prevenção de ameaças, contratação de serviço gerenciado para configuração e monitoramento 24h/7d da solução e firewall</t>
  </si>
  <si>
    <t>00572733420198240710</t>
  </si>
  <si>
    <t>9/2019</t>
  </si>
  <si>
    <t>CONTRATAÇÃO DE SERVICOS CONTINUOS DE ATUALIZACAO E MANUTENCAO/SUPORTE DO SISTEMA PERGAMUM RELATIVOS AOS MÓDULOS BIBLIOTECA, MUSEU E ARQUIVO</t>
  </si>
  <si>
    <t>84/2021</t>
  </si>
  <si>
    <t>Contratação de solução de comunicação voltada a jovens carentes, envolvendo os serviços de produção audiovisual, roteirização, pré-produção, gravação e edição de conteúdo definido em conjunto com o Judiciário Catarinense, em linguagem acessível aos adolescentes, além da gamificação e verificação de aprendizagem quanto a percepção dos resultados decorrentes das apresentações dos temas propostos</t>
  </si>
  <si>
    <t>40/2023</t>
  </si>
  <si>
    <t>Subscrição de licenças nomeadas do IBM Control Desk on Cloud (item 1), em regime de empreitada por preço global, e a subscrição de licenças concorrentes do IBM Control Desk on Cloud (item 2)</t>
  </si>
  <si>
    <t>9/2021</t>
  </si>
  <si>
    <t>Prestação de serviço continuado de suporte técnico, em regime de empreitada por preço global, e serviço especializado para implementação e parametrização do IBM Control Desk on Cloud e apoio na melhoria de processos</t>
  </si>
  <si>
    <t>10/2021</t>
  </si>
  <si>
    <t>Prestação de serviço continuado especializado por meio de operação assistida para a Liferay DXP 7.2, pelo período de 36 (trinta e seis) meses.</t>
  </si>
  <si>
    <t>7/2021</t>
  </si>
  <si>
    <t>Serviços continuados de manutenção preventiva e corretiva dos condicionadores de ar tipo Self Contained instalados nos prédios do PJSC, para execução em regime de empreitada por preço unitário</t>
  </si>
  <si>
    <t>1/2022</t>
  </si>
  <si>
    <t>Locação do imóvel localizado na Rua Atílio Pagnoncelli, n. 121, Centro, Herval d¿Oeste/SC, CEP 89.610-000, com 3.114,12m² e matriculado sob n. 2.163 no Registro de Imóveis da Comarca de Herval D'Oeste.</t>
  </si>
  <si>
    <t>00473528020218240710</t>
  </si>
  <si>
    <t>69/2020</t>
  </si>
  <si>
    <t>Prestação de serviços de manutenção preventiva e corretiva da central de ar medicinal e dos equipamentos odontológicos, pertencentes à Seção Odontológica da Diretoria de Saúde, localizada na Torre I da Sede do Tribunal de Justiça.</t>
  </si>
  <si>
    <t>00321041120208240710</t>
  </si>
  <si>
    <t>14/2020</t>
  </si>
  <si>
    <t>Subscrição de licença para ambiente de produção em cluster do Liferay DXP 7.2 (suporte nível Gold, garantia e atualização) com 3 instâncias (também para o ambiente de produção em cluster) do ElasticSearch</t>
  </si>
  <si>
    <t>6/2021</t>
  </si>
  <si>
    <t>Contratação de serviço continuado de refeições (almoço e jantar) e lanches, incluídas as bebidas, para as sessões do Tribunal de Júri da comarca de Laguna.</t>
  </si>
  <si>
    <t>49/2022</t>
  </si>
  <si>
    <t>Contratação de serviços continuados de validação e emissão de Certificado Digital Tipo A3 (e-CPF), cadeia ICP-Brasil, com validade de 36 meses (sem fornecimento de Token), Token USB, com capacidade de armazenamento de no mínimo 64k e suporte a chaves de 2048 bits, homologado e testado pela ICP-Brasil, com garantia mínima de 03 anos, e visitas locais para validação, emissão e instalação de Certificado Digital nas dependências do Tribunal de Justiça e dos Fóruns das Comarcas do PJSC, em regime de empreitada por preço unitário, conforme as especificações constantes do projeto básico</t>
  </si>
  <si>
    <t>8/2023</t>
  </si>
  <si>
    <t>Prestação de serviços continuados de manutenção preventiva e corretiva, em equipamentos de climatização do tipo janeleiro, instalados na Torre I do Tribunal de Justiça de Santa Catarina, em regime de empreitada por preço unitário.</t>
  </si>
  <si>
    <t>00302089320218240710</t>
  </si>
  <si>
    <t>16/2021</t>
  </si>
  <si>
    <t>Serviços continuados de manutenção preventiva e corretiva, bem como fornecimento de peças e serviços de melhoria em equipamentos de climatização da Comarca de São José.</t>
  </si>
  <si>
    <t>4/2022</t>
  </si>
  <si>
    <t>Manutenção preventiva e corretiva, com fornecimento de alguns componentes e serviços adicionais, para os equipamentos de ar condicionado do tipo Split, Split Inverter, Split VRV, Splitão e Roof top, todos instalados na torre I do TJSC</t>
  </si>
  <si>
    <t>00777862320198240710</t>
  </si>
  <si>
    <t>17/2019</t>
  </si>
  <si>
    <t>Serviço continuado de gerência da infraestrutura de rede que compõem as soluções do AS, firewall CISCO ASA, wireless, core da rede do Poder Judiciário Catarinense e serviço técnico especializado</t>
  </si>
  <si>
    <t>00798449620198240710</t>
  </si>
  <si>
    <t>38/2019</t>
  </si>
  <si>
    <t>Locação 1 (um) galpão para abrigar processos recolhidos das comarcas pela Divisão de Arq e Memória do Judiciário - DDI, localizado no Centro Empresarial Industrial Palhoça - CEIP, Rua Raymundo Ramos da Costa Almeida s/n, Brejaru, Palhoça/SC</t>
  </si>
  <si>
    <t>00000000000251282016</t>
  </si>
  <si>
    <t>19/2013</t>
  </si>
  <si>
    <t>Prestação de serviços consistentes na disponibilização do acesso à Biblioteca Digital Proview da Editora Revista dos Tribunais, com direito a 100 (cem) acessos simultâneos, pelo prazo de 12 (doze) meses.</t>
  </si>
  <si>
    <t>00285876120218240710</t>
  </si>
  <si>
    <t>1/2021</t>
  </si>
  <si>
    <t>A prestação de serviços continuados de desinsetização, por empresa especializada no controle de vetores e de pragas urbanas, com fornecimento de mão de obra e respectivos insumos, nos prédios do Poder Judiciário de Santa Catarina</t>
  </si>
  <si>
    <t>103/2021</t>
  </si>
  <si>
    <t>Prestação de serviços continuados de monitoramento e controle da qualidade do ar dos ambientes internos climatizados nos prédios do Poder Judiciário do Estado de Santa Catarina, para execução no regime de empreitada por preço unitário</t>
  </si>
  <si>
    <t>104/2021</t>
  </si>
  <si>
    <t>Prestação de serviços continuados de monitoramento e controle da qualidade do ar dos ambientes internos climatizados nos prédios do Poder Judiciário do Estado de Santa Catarina.</t>
  </si>
  <si>
    <t>105/2021</t>
  </si>
  <si>
    <t>Contratação de Serviços de Publicidade por intermédio de Agência de Propaganda.</t>
  </si>
  <si>
    <t>10/2023</t>
  </si>
  <si>
    <t>Contratação de serviços continuados de manutenção preventiva e corretiva, com atendimento de chamados, nos sistemas especiais de segurança instalados na nova Edificação do Arquivo Central do TJSC, para execução no regime de empreitada por preço global.</t>
  </si>
  <si>
    <t>00725569720198240710</t>
  </si>
  <si>
    <t>28/2019</t>
  </si>
  <si>
    <t>Contratação de empresa especializada na prestação de serviço continuado de agenciamento de viagens, compreendendo a cotação, reserva, emissão, alteração, remarcação e/ou cancelamento de passagens aéreas, nacionais ou internacionais, e emissão de seguro de assistência em viagem internacional, com disponibilização de sistema informatizado de gestão de viagens corporativas (selfbooking), sem ônus para o Poder Judiciário do Estado de Santa Catarina, em regime de empreitada por preço unitário, conforme as especificações constantes do projeto básico</t>
  </si>
  <si>
    <t>8/2022</t>
  </si>
  <si>
    <t>Contratação do remanescente de serviços continuados de infraestrutura e logística destinados à realização de eventos promovidos pela Diretoria de Gestão de Pessoas, no regime de empreitada por preço unitário.</t>
  </si>
  <si>
    <t>34/2022</t>
  </si>
  <si>
    <t>Contratação de serviços continuados de apoio à execução e à fiscalização de contratos que tenham por objeto obras e serviço de engenharia, a serem executados nas dependências dos prédios do PJSC.</t>
  </si>
  <si>
    <t>7/2022</t>
  </si>
  <si>
    <t>A prestação de serviços continuados de manutenção preventiva, corretiva e atendimento de chamados emergenciais, nos elevadores instalados no prédio do Arquivo Central, pelo período de 12 (doze) meses</t>
  </si>
  <si>
    <t>00391848920218240710</t>
  </si>
  <si>
    <t>25/2021</t>
  </si>
  <si>
    <t>Serviços continuados de transporte rodoviário de bens (local e intermunicipal), sob o regime de empreitada por preço unitário.</t>
  </si>
  <si>
    <t>13/2023</t>
  </si>
  <si>
    <t>Fornecimento de solução de software, via Internet com interface web, para gestão e operacionalização de consignados em folha de pagamento, reserva de margem consignável e controle, no âmbito do Poder Judiciário do Estado de Santa Catarina.</t>
  </si>
  <si>
    <t>00791052620198240710</t>
  </si>
  <si>
    <t>67/2019</t>
  </si>
  <si>
    <t>Prestação do serviço que consiste na disponibilização do acesso às bases de dados dos sistemas da RFB, para fins de consulta ao Cadastro de Pessoas Físicas (CPF) e ao Cadastro Nacional da Pessoa Jurídica (CNPJ), fazendo uso de Web Service (INFOCONV-WS),</t>
  </si>
  <si>
    <t>73/2019</t>
  </si>
  <si>
    <t>Contratação de serviços continuados de manutenção preventiva e corretiva das estações de tratamento de esgoto dos prédios do Poder Judiciário de Santa Catarina, para execução no regime de empreitada por preço unitário.</t>
  </si>
  <si>
    <t>00374183520208240710</t>
  </si>
  <si>
    <t>74/2019</t>
  </si>
  <si>
    <t>Prestação de serviços homologação, suporte, atualização e desenvolvimento do software "SisClínica 2000", bem como respectivo treinamento e acompanhamento de usuários.</t>
  </si>
  <si>
    <t>00791044120198240710</t>
  </si>
  <si>
    <t>201/2018</t>
  </si>
  <si>
    <t>Execução de serviços continuados de manutenção preventiva trimestral e corretiva ilimitada nos equipamentos do sistema de nobreak do CPD no Tribunal de Justiça de Santa Catarina</t>
  </si>
  <si>
    <t>00404804920218240710</t>
  </si>
  <si>
    <t>4/2021</t>
  </si>
  <si>
    <t>Concessão de uso remunerado de espaço situado nas dependências do Fórum da Comarca de Itajaí para a exploração dos serviços de lanchonete e restaurante.</t>
  </si>
  <si>
    <t>00025096420208240710</t>
  </si>
  <si>
    <t>77/2019</t>
  </si>
  <si>
    <t>Serviço de confecção e instalação de persianas verticais novas, sob medida, incluindo todos os materiais e acessórios necessários à instalação, por empreitada por preço unitário, com garantia e assistência técnica on site de 12 (doze) meses, incluindo montagem, instalação e deslocamentos para medição e instalação para as unidades do Poder Judiciário de Santa Catarina</t>
  </si>
  <si>
    <t>21/2023</t>
  </si>
  <si>
    <t>Prestação de serviço de processamento de dados em nuvem privada na modalidade Plataforma como Serviço (PaaS ¿ Platform as a Service) do Oracle Database Exadata Cloud at Customer, incluindo suporte, manutenção e atualização e prestação de serviços</t>
  </si>
  <si>
    <t>48/2020</t>
  </si>
  <si>
    <t>Serviços continuados de manutenção preventiva mensal e corretiva, no regime de empreitada por preço global, bem como de serviços eventuais de melhoria, no regime de empreitada por preço unitário, do sistema de climatização do Fórum da Comarca de Chapecó.</t>
  </si>
  <si>
    <t>00853920520198240710</t>
  </si>
  <si>
    <t>62/2019</t>
  </si>
  <si>
    <t>Serviços continuados de manutenção preventiva mensal e corretiva, no regime de empreitada por preço global, bem como de serviços eventuais de melhoria, no regime de empreitada por preço unitário, do sist de climatização dos Fórum da Comarca de  Joinville</t>
  </si>
  <si>
    <t>00853912020198240710</t>
  </si>
  <si>
    <t>61/2019</t>
  </si>
  <si>
    <t>Serviços continuados de manutenção preventiva mensal e corretiva no regime de empreitada por preço global, com fornecimento de componentes e serviços adicionais.</t>
  </si>
  <si>
    <t>00833889220198240710</t>
  </si>
  <si>
    <t>94/2019</t>
  </si>
  <si>
    <t>Contratação dos serviços de manutenção preventiva, corretiva e atendimento de chamados emergenciais nos elevadores instalados no Fórum da Comarca de Blumenau, para execução no regime de empreitada por preço global.</t>
  </si>
  <si>
    <t>26/2023</t>
  </si>
  <si>
    <t>Adesão à ARP18/2022 celebrada pela Positivo Tecnologia S. A para aquisição de desktops para atender demandas de unidades administrativas do PJSC.</t>
  </si>
  <si>
    <t>25/2023</t>
  </si>
  <si>
    <t>Serviços continuados de pagamento por meio eletrônico que realize captura, roteamento, transmissão, processamento, compensação e liquidação de transações financeiras à vista e/ou parceladas, por meio de sistema e-commerce, realizadas com cartão de crédito</t>
  </si>
  <si>
    <t>00467225820208240710</t>
  </si>
  <si>
    <t>1/2020</t>
  </si>
  <si>
    <t>Prestação de serviços continuados, com fornecimento de peças, de manutenção preventiva, corretiva e atendimento de chamados emergenciais, nos elevadores instalados no Fórum da Comarca de Itajaí</t>
  </si>
  <si>
    <t>48/2021</t>
  </si>
  <si>
    <t>Contratação de consultoria, contemplando serviço especializado em elaboração, gestão e avaliação do Programa de Inovação Aberta para o TJSC, baseado em metodologia específica desenvolvida no LinkLab da Associação Catarinense de Tecnologia – ACATE.</t>
  </si>
  <si>
    <t>29/2023</t>
  </si>
  <si>
    <t>113/2019</t>
  </si>
  <si>
    <t>114/2019</t>
  </si>
  <si>
    <t>Locação de imóvel para armazenagem de materiais e equipamentos em estoque da Diretoria de Tecnologia da Informação - Forquilhinhas - São José</t>
  </si>
  <si>
    <t>00000000000049422017</t>
  </si>
  <si>
    <t>103/2014</t>
  </si>
  <si>
    <t>Contratação de serviços contínuos de fornecimento de lanche para os cursos/eventos promovidos na sede da Academia Judicial e/ou na região da Grande Florianópolis, nos espaços e locais disponibilizados pela Academia Judicial, pelo prazo de 12 (doze) meses.</t>
  </si>
  <si>
    <t>00505586820228240710</t>
  </si>
  <si>
    <t>19/2022</t>
  </si>
  <si>
    <t>Prestação de serviços bancários, em decorrência do Processo n. 33987/2018, referente à Dispensa de Licitação n. 70/2019</t>
  </si>
  <si>
    <t>123/2019</t>
  </si>
  <si>
    <t>Contratação de serviço continuado de validação e emissão de certificados digitais nas modalidades A1 (e-CNPJ) para instalação em equipamento institucional, A3 (e-CPF) com e sem fornecimento de mídia de armazenamento (Token) destinado a magistrados e servidores, SSL (Wildcard Internacional) e SSL (ICP-Brasil) para instalação em equipamentos do Poder Judiciário de Santa Catarina, em regime de empreitada por preço unitário, conforme as especificações constantes do projeto básico.</t>
  </si>
  <si>
    <t>00508817320228240710</t>
  </si>
  <si>
    <t>15/2022</t>
  </si>
  <si>
    <t>00508886520228240710</t>
  </si>
  <si>
    <t>16/2022</t>
  </si>
  <si>
    <t>A execução dos serviços continuados relacionados à avaliação periódica de sistemas preventivos de incêndio, incluindo a manutenção de extintores e mangueiras de incêndio, dos prédios do Poder Judiciário</t>
  </si>
  <si>
    <t>00006158220228240710</t>
  </si>
  <si>
    <t>56/2020</t>
  </si>
  <si>
    <t>Contratação de serviços continuados de desenvolvimento, documentação, conversão tecnológica, manutenção evolutiva, preventiva, corretiva e adaptativa de sistemas, em regime de fábrica de software, mensurados por meio da técnica de análise de pontos de fun</t>
  </si>
  <si>
    <t>110/2021</t>
  </si>
  <si>
    <t>Aquisição e instalação das soluções FortiManager VM e FortiAnalyzer-800G (Grupo 1), aquisição de switches Layer 3, cabos de empilhamento e transceivers (Grupo 2), contratação de serviço continuado de gerência da infraestrutura de rede (NOC) que compõe a rede SD-WAN do PJSC, com atividades de monitoramento, configuração e suporte ao atendimento de incidentes dos usuários e de serviços/aplicações suportados pela infraestrutura SD-WAN (Item 8).</t>
  </si>
  <si>
    <t>119/2021</t>
  </si>
  <si>
    <t>Prestação de serviços continuados de refeições (almoço e jantar) e lanches, incluídas as bebidas, para as sessões do Tribunal de Júri das Comarcas da Balneário Camboriú e Laguna.</t>
  </si>
  <si>
    <t>00047357120228240710</t>
  </si>
  <si>
    <t>58/2021</t>
  </si>
  <si>
    <t>Serviços continuados de veiculação de publicações de atos administrativos do Poder Judiciário do Estado de Santa Catarina em portal de publicidade legal, em regime de empreitada por preço unitário.</t>
  </si>
  <si>
    <t>00053543520218240710</t>
  </si>
  <si>
    <t>66/2020</t>
  </si>
  <si>
    <t>Prestação de serviços continuados de treinamento de hardware e software, bem como de serviços continuados de suporte técnico das catracas de acesso, tipo pedestal, urna acoplada, e do software integrado de controle e registro de acesso de pessoas.</t>
  </si>
  <si>
    <t>00063792020208240710</t>
  </si>
  <si>
    <t>117/2019</t>
  </si>
  <si>
    <t>Prestação de serviços continuados de refeições (almoço e jantar) e lanches, incluídas as bebidas, para as sessões do Tribunal de Júri das Comarcas de Joinville.</t>
  </si>
  <si>
    <t>00047348620228240710</t>
  </si>
  <si>
    <t>59/2021</t>
  </si>
  <si>
    <t>Contratação de serviços continuados de agenciamento de hospedagem e de alimentação, para cursos e eventos promovidos pela Academia Judicial, em regime de empreitada por preço unitário.</t>
  </si>
  <si>
    <t>42/2023</t>
  </si>
  <si>
    <t>Contratação de serviços continuados de vigilância patrimonial armada, diurna e noturna, a serem executados nas dependências internas e externas dos prédios do Poder Judiciário do Estado de Santa Catarina.</t>
  </si>
  <si>
    <t>00060200720198240710</t>
  </si>
  <si>
    <t>99/2018</t>
  </si>
  <si>
    <t>Serviços continuados de confecção e instalação de comunicação visual mediante o fornecimento de todos os materiais e acessórios necessários à instalação, incluindo deslocamento para vistoria instalação e elaboração de leiautes.</t>
  </si>
  <si>
    <t>00146805320208240710</t>
  </si>
  <si>
    <t>132/2019</t>
  </si>
  <si>
    <t>Aquisição e instalação das soluções FortiManager VM e FortiAnalyzer-800G, aquisição de switches Layer 3, cabos de empilhamento e transceivers, contratação de serviço continuado de gerência da infraestrutura de rede (NOC) que compõe a rede SD-WAN do PJSC, com atividades de monitoramento, configuração e suporte ao atendimento de incidentes dos usuários e de serviços/aplicações suportados pela infraestrutura SD-WAN.</t>
  </si>
  <si>
    <t>118/2021</t>
  </si>
  <si>
    <t xml:space="preserve">Contratação de serviços continuados de avaliação e adequação ergonômica dos postos de trabalho de magistrados, servidores ativos (efetivos e comissionados), estagiários, residentes jurídicos e judiciais do Poder Judiciário de Santa Catarina, no regime de empreitada por preço unitário, conforme as especificações técnicas descritas neste projeto básico e seus anexos. 
</t>
  </si>
  <si>
    <t>45/2023</t>
  </si>
  <si>
    <t>46/2023</t>
  </si>
  <si>
    <t>Remanescente do Pregão n. 104/2022 - item 3 - Refeições com bebida sem álcool - refeições do júri para a Capital</t>
  </si>
  <si>
    <t>43/2023</t>
  </si>
  <si>
    <t>Contratação de serviços gráficos para a realização de atividades continuadas de design gráfico, a serem executados nas dependências internas dos prédios do Poder Judiciário do Estado de Santa Catarina.</t>
  </si>
  <si>
    <t>00361227520208240710</t>
  </si>
  <si>
    <t>121/2019</t>
  </si>
  <si>
    <t>Este contrato tem por objeto a concessão de uso remunerado de espaço situado nas dependências do Fórum da Comarca de Lages para a exploração dos serviços de lanchonete.</t>
  </si>
  <si>
    <t>00070986520218240710</t>
  </si>
  <si>
    <t>135/2019</t>
  </si>
  <si>
    <t>Serviços continuados de movimentação de mercadorias e auxiliares da administração de armazéns, c cessão de mão de obra de operador de empilhadeira, conferente e auxiliares de carga e descarga</t>
  </si>
  <si>
    <t>00095245020218240710</t>
  </si>
  <si>
    <t>187/2019</t>
  </si>
  <si>
    <t>Remanescente do Pregão n. 104/2022 - Item 1 e 2 - Refeições com bebida sem álcool - refeições do júri da comarca da Blumenau</t>
  </si>
  <si>
    <t>47/2023</t>
  </si>
  <si>
    <t>Remanescente do Pregão n. 104/2022 - Item 4 e 5 - Refeições com bebida sem álcool - refeições do júri da comarca da Gaspar</t>
  </si>
  <si>
    <t>48/2023</t>
  </si>
  <si>
    <r>
      <rPr>
        <sz val="11"/>
        <color rgb="FF000000"/>
        <rFont val="Calibri"/>
        <family val="2"/>
      </rPr>
      <t xml:space="preserve">Serviço continuado de coleta bens apreendidos em processos judiciais, bens permanentes e materiais de consumo inservíveis e de documentos sigilosos, para execução regime empreitada por preço unitário, </t>
    </r>
    <r>
      <rPr>
        <b/>
        <sz val="11"/>
        <color rgb="FF000000"/>
        <rFont val="Calibri"/>
        <family val="2"/>
      </rPr>
      <t xml:space="preserve">Região Norte </t>
    </r>
    <r>
      <rPr>
        <sz val="11"/>
        <color rgb="FF000000"/>
        <rFont val="Calibri"/>
        <family val="2"/>
      </rPr>
      <t>do Poder Judiciário SC</t>
    </r>
  </si>
  <si>
    <t>Secretaria de Gestão Socioambiental</t>
  </si>
  <si>
    <t>00145229520208240710</t>
  </si>
  <si>
    <t>113/2018</t>
  </si>
  <si>
    <t>Prestação de serviços continuados, por execução indireta, no regime de empreitada por preço unitário, de instalação, configuração, manutenção e monitoramento de pontos de interligação de unidades do Poder Judiciário</t>
  </si>
  <si>
    <t>00138811020208240710</t>
  </si>
  <si>
    <t>137/2019</t>
  </si>
  <si>
    <t>Prestação de serviços financeiros de custódia dos depósitos judiciais e de administração de fundo de investimento derivados desses.</t>
  </si>
  <si>
    <t>00076826420238240710</t>
  </si>
  <si>
    <t>27/2022</t>
  </si>
  <si>
    <t>A execução dos serviços continuados relacionados à avaliação periódica de sistemas preventivos de incêndio, incluindo a manutenção de extintores e mangueiras de incêndio, dos prédios do Poder Judiciário, bem como apoio técnico para viabilizar a regularização dessas edificações perante o Corpo de Bombeiros Militar de Santa Catarina, para execução no regime de empreitada por preço unitário,</t>
  </si>
  <si>
    <t>30/2022</t>
  </si>
  <si>
    <t>Contratação de serviço continuado de refeições (almoço e jantar) e lanches, incluídas as bebidas para os participantes das sessões do Tribunal de Júri da Comarca de Navegantes, em regime de empreitada por preço unitário.</t>
  </si>
  <si>
    <t>00095415220228240710</t>
  </si>
  <si>
    <t>88/2021</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</si>
  <si>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Fórum da comarca de São Bento do Sul.</t>
  </si>
  <si>
    <t>23/2022</t>
  </si>
  <si>
    <t>Remanescente do Contrato 57/2021 (item 3) - PRESTAÇÃO DE SERVIÇOS CONTINUADOS DE LANCHES, INCLUÍDAS AS BEBIDAS PARA AS SESSÕES DO TRIBUNAL DE JURI DA COMARCA DA CAPITAL. Pregão Eletrônico n. 22/2021.</t>
  </si>
  <si>
    <t>00144088820228240710</t>
  </si>
  <si>
    <t>75/2021</t>
  </si>
  <si>
    <t>Remanescente do Contrato 57/2021 (item 1) - PRESTAÇÃO DE SERVIÇOS CONTINUADOS DE REFEIÇÕES (ALMOÇO E JANTAR), INCLUÍDAS AS BEBIDAS PARA AS SESSÕES DO TRIBUNAL DE JURI DA COMARCA DE BALNEÁRIO CAMBORIÚ. Pregão Eletrônico 22/2021.</t>
  </si>
  <si>
    <t>00143984420228240710</t>
  </si>
  <si>
    <t>74/2021</t>
  </si>
  <si>
    <t>Serviços continuados de manutenção preventiva e corretiva, incluindo fornecimento de materiais e peças, para execução em regime de empreitada por preço global, e serviços de instalação e de melhoria em equipamentos de ar condicionado nos prédios do PJSC</t>
  </si>
  <si>
    <t>00213925920208240710</t>
  </si>
  <si>
    <t>160/2019</t>
  </si>
  <si>
    <t>Serviços continuados de manutenção preventiva e corretiva, incluindo fornecimento de materiais e peças, para execução em regime de empreitada por preço global, e serviços de instalação e de melhoria em equipamentos de ar condicionado, nos prédios do PJSC</t>
  </si>
  <si>
    <t>00213890720208240710</t>
  </si>
  <si>
    <t>163/2019</t>
  </si>
  <si>
    <t>Prestação de serviços continuados de subscrição de licenças de uso do software "Autodesk Architecture, Engineering and Construction Collection" (AEC Collection) e assinatura do Autodesk BIM 360 Docs usuário nomeado standard, pelo período de 36 (trinta e s</t>
  </si>
  <si>
    <t>94/2021</t>
  </si>
  <si>
    <t>Contratação de serviços continuados de captação, produção e edição de audiovisual para a realização de vídeos jornalísticos, institucionais, documentários, educativos e de animação, para divulgação no portal do Poder Judiciário de Santa Catarina, mídias sociais, veículos de comunicação e eventos institucionais, em regime de empreitada por preço unitário.</t>
  </si>
  <si>
    <t>43/2022</t>
  </si>
  <si>
    <t>Serviços continuados de captação, produção e edição de audiovisual para a realização de vídeos jornalísticos, institucionais, documentários, educativos e de animação, para divulgação no portal do Poder Judiciário de Santa Catarina, mídias sociais, veículos de comunicação e eventos institucionais, em regime de empreitada por preço unitário.</t>
  </si>
  <si>
    <t>44/2022</t>
  </si>
  <si>
    <t>Prestação de serviços continuados de suporte técnico especializado em sistemas de telecomunicações, para execução de manutenção preventiva, corretiva, adaptativa e evolutiva nos sistemas de Telefonia VoIP, Tarifação, Bilhetagem, Videoconferência e Intimaç</t>
  </si>
  <si>
    <t>00214018420218240710</t>
  </si>
  <si>
    <t>167/2019</t>
  </si>
  <si>
    <t>Contratação de serviços continuados de manutenção preventiva e corretiva para a execução, em regime de empreitada por preço global, do sistema de climatização do Fórum do Norte da Ilha, da Comarca da Capital</t>
  </si>
  <si>
    <t>42/2022</t>
  </si>
  <si>
    <t>Locação de 1 (uma) sala comercial para abrigar Oficialato de Justiça e Arquivo localizada no pavimento superior do Edifício Bez Batti, situada na Rua Vidal Ramos, 10, Urussanga/SC</t>
  </si>
  <si>
    <t>00000000000107862015</t>
  </si>
  <si>
    <t>206/2014</t>
  </si>
  <si>
    <t>Contratação de serviços continuados de de apoio técnico, suporte e desenvolvimento de análises de dados de caráter descritivo, diagnóstico, prescritivo e preditivo, por meio de cientistas de dados, para o Poder Judiciário do Estado de Santa Catarina</t>
  </si>
  <si>
    <t>00156597820218240710</t>
  </si>
  <si>
    <t>4/2020</t>
  </si>
  <si>
    <t>Contratação de serviços de refeições (almoço e jantar) e lanches, incluídas as bebidas, para as sessões do Tribunal de Júri das Comarcas de Araranguá, Chapecó, Itajaí, Lages, Palhoça, São José e Tubarão, em regime de empreitada por preço unitário</t>
  </si>
  <si>
    <t>00220687020218240710</t>
  </si>
  <si>
    <t>109/2020</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</si>
  <si>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Fórum da comarca de Navegantes</t>
  </si>
  <si>
    <t>58/2022</t>
  </si>
  <si>
    <t>Aquisição de licenças de banco de dados Caché e a prestação de serviços continuados de atualizações de software e suporte técnico ao produto</t>
  </si>
  <si>
    <t>203/2018</t>
  </si>
  <si>
    <r>
      <rPr>
        <sz val="11"/>
        <color rgb="FF000000"/>
        <rFont val="Calibri"/>
        <family val="2"/>
      </rPr>
      <t xml:space="preserve">Serviço continuado de coleta, transporte, e destinação final adequada à legislação ambiental, de resíduos recicláveis classe II. </t>
    </r>
    <r>
      <rPr>
        <b/>
        <sz val="11"/>
        <color rgb="FF000000"/>
        <rFont val="Calibri"/>
        <family val="2"/>
      </rPr>
      <t>Convênio 13/2022 - ACMR</t>
    </r>
  </si>
  <si>
    <t>CV 13/2022</t>
  </si>
  <si>
    <r>
      <rPr>
        <sz val="11"/>
        <color rgb="FF000000"/>
        <rFont val="Calibri"/>
        <family val="2"/>
      </rPr>
      <t xml:space="preserve">Serviço continuado de coleta, transporte, e destinação final adequada à legislação ambiental, de resíduos recicláveis classe II. </t>
    </r>
    <r>
      <rPr>
        <b/>
        <sz val="11"/>
        <color rgb="FF000000"/>
        <rFont val="Calibri"/>
        <family val="2"/>
      </rPr>
      <t>Convênio 3/2023 - Pró Crep</t>
    </r>
  </si>
  <si>
    <t>00386472520238240710</t>
  </si>
  <si>
    <t>CV 3/2023</t>
  </si>
  <si>
    <r>
      <rPr>
        <sz val="11"/>
        <color rgb="FF000000"/>
        <rFont val="Calibri"/>
        <family val="2"/>
      </rPr>
      <t xml:space="preserve">Serviço continuado de coleta, transporte, e destinação final adequada à legislação ambiental, de resíduos recicláveis classe II. </t>
    </r>
    <r>
      <rPr>
        <b/>
        <sz val="11"/>
        <color rgb="FF000000"/>
        <rFont val="Calibri"/>
        <family val="2"/>
      </rPr>
      <t>Convênio 40/2019 - ACOMAR</t>
    </r>
  </si>
  <si>
    <t>00202701120208240710</t>
  </si>
  <si>
    <t>CV 40/2019</t>
  </si>
  <si>
    <r>
      <rPr>
        <sz val="11"/>
        <color rgb="FF000000"/>
        <rFont val="Calibri"/>
        <family val="2"/>
      </rPr>
      <t>Convênio que tem por objetivo a permuta de sucatas de toners e/ou elementos fotocondutores, da marca</t>
    </r>
    <r>
      <rPr>
        <b/>
        <sz val="11"/>
        <color rgb="FF000000"/>
        <rFont val="Calibri"/>
        <family val="2"/>
      </rPr>
      <t xml:space="preserve"> LEXMARK. Convênio 182/2015 - LEXMARK</t>
    </r>
  </si>
  <si>
    <t>21096/2017</t>
  </si>
  <si>
    <t>CV 182/2015</t>
  </si>
  <si>
    <r>
      <rPr>
        <sz val="11"/>
        <color rgb="FF000000"/>
        <rFont val="Calibri"/>
        <family val="2"/>
      </rPr>
      <t xml:space="preserve">Convênio que tem por objetivo a redução de riscos de degradação ambiental, providenciando o recolhimento dos cartuchos de toners vazios da marca </t>
    </r>
    <r>
      <rPr>
        <b/>
        <sz val="11"/>
        <color rgb="FF000000"/>
        <rFont val="Calibri"/>
        <family val="2"/>
      </rPr>
      <t>HP. Convênio 174/2013 - HP</t>
    </r>
  </si>
  <si>
    <t>19979/2017</t>
  </si>
  <si>
    <t>CV 174/2013</t>
  </si>
  <si>
    <r>
      <rPr>
        <sz val="11"/>
        <color rgb="FF000000"/>
        <rFont val="Calibri"/>
        <family val="2"/>
      </rPr>
      <t xml:space="preserve">Serviço continuado de coleta, transporte, e destinação final adequada à legislação ambiental, de resíduos recicláveis classe II. </t>
    </r>
    <r>
      <rPr>
        <b/>
        <sz val="11"/>
        <color rgb="FF000000"/>
        <rFont val="Calibri"/>
        <family val="2"/>
      </rPr>
      <t>Região Litora Sul</t>
    </r>
  </si>
  <si>
    <t>DS</t>
  </si>
  <si>
    <t xml:space="preserve">Contratar serviços de terceiros para perícia psicológica porte armas magistrados </t>
  </si>
  <si>
    <t>Edital 73/2022</t>
  </si>
  <si>
    <t>Prestação de serviços continuados de Análise Ergonômica do Trabalho (AET) com a adequação ergonômica dos postos de trabalho dos magistrados e servidores ativos (efetivos e comissionados) - Contrato n. 44/2023 - Processo n. 0031932-64.2023.8.24.0710</t>
  </si>
  <si>
    <t>Contrato n. 44/2023</t>
  </si>
  <si>
    <t>Prestação de serviços continuados de Análise Ergonômica do Trabalho (AET) com a adequação ergonômica dos postos de trabalho dos magistrados e servidores ativos (efetivos e comissionados) - Contrato n. 45/2023 - Processo n. 0031934-34.2023.8.24.0710</t>
  </si>
  <si>
    <t>Contrato n. 45/2023</t>
  </si>
  <si>
    <t>Prestação de serviços continuados de Análise Ergonômica do Trabalho (AET) com a adequação ergonômica dos postos de trabalho dos magistrados e servidores ativos (efetivos e comissionados) - Contrato n. 46/2023 - Processo n. 0031936-04.2023.8.24.0710</t>
  </si>
  <si>
    <t>Contrato n. 46/2023</t>
  </si>
  <si>
    <t>Prestação de serviços especializados de segurança e medicina do trabalho, para elaboração de LTCAT Laudo Técnico de Condições Ambientais do Trabalho, PPRA Programa de Prevenção de Riscos Ambientais, PCMSO - Programa de Controle Médico - Contrato n. 156/2019 - Processo n. 0069954-36.2019.8.24.0710</t>
  </si>
  <si>
    <t>Contrato n. 156/2019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</si>
</sst>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164" formatCode="_(* #,##0.00_);_(* \(#,##0.00\);_(* &quot;-&quot;??_);_(@_)"/>
    <numFmt numFmtId="165" formatCode="000000"/>
    <numFmt numFmtId="166" formatCode="d/m/yy;@"/>
    <numFmt numFmtId="167" formatCode="d/m/yyyy"/>
    <numFmt numFmtId="168" formatCode="_-[$R$-416]\ * #,##0.00_-;\-[$R$-416]\ * #,##0.00_-;_-[$R$-416]\ * &quot;-&quot;??_-;_-@_-"/>
  </numFmts>
  <fonts count="46">
    <font>
      <sz val="11"/>
      <color theme="1"/>
      <name val="Arial"/>
    </font>
    <font>
      <sz val="11"/>
      <color theme="1"/>
      <name val="Calibri"/>
      <family val="2"/>
      <scheme val="minor"/>
    </font>
    <font>
      <sz val="11"/>
      <color theme="1"/>
      <name val="Calibri"/>
      <family val="2"/>
      <scheme val="minor"/>
    </font>
    <font>
      <sz val="11"/>
      <color theme="1"/>
      <name val="Calibri"/>
      <family val="2"/>
    </font>
    <font>
      <b/>
      <sz val="11"/>
      <color rgb="FFFFFFFF"/>
      <name val="Calibri"/>
      <family val="2"/>
    </font>
    <font>
      <b/>
      <sz val="11"/>
      <color rgb="FFB7B7B7"/>
      <name val="Calibri"/>
      <family val="2"/>
    </font>
    <font>
      <sz val="11"/>
      <color rgb="FFFFFFFF"/>
      <name val="Calibri"/>
      <family val="2"/>
    </font>
    <font>
      <b/>
      <sz val="11"/>
      <color theme="0"/>
      <name val="Calibri"/>
      <family val="2"/>
    </font>
    <font>
      <sz val="11"/>
      <color theme="1"/>
      <name val="Arial"/>
      <family val="2"/>
    </font>
    <font>
      <sz val="9"/>
      <color indexed="81"/>
      <name val="Segoe UI"/>
      <family val="2"/>
    </font>
    <font>
      <b/>
      <sz val="9"/>
      <color indexed="81"/>
      <name val="Segoe UI"/>
      <family val="2"/>
    </font>
    <font>
      <sz val="11"/>
      <color rgb="FF000000"/>
      <name val="Calibri"/>
      <family val="2"/>
    </font>
    <font>
      <sz val="11"/>
      <color rgb="FF000000"/>
      <name val="Calibri"/>
      <family val="2"/>
      <charset val="1"/>
    </font>
    <font>
      <sz val="11"/>
      <name val="Calibri"/>
      <family val="2"/>
    </font>
    <font>
      <sz val="8"/>
      <name val="Arial"/>
      <family val="2"/>
    </font>
    <font>
      <sz val="11"/>
      <name val="Calibri"/>
      <family val="2"/>
      <charset val="1"/>
    </font>
    <font>
      <sz val="12"/>
      <color rgb="FF000000"/>
      <name val="Calibri"/>
      <family val="2"/>
    </font>
    <font>
      <sz val="12"/>
      <color rgb="FF000000"/>
      <name val="Calibri"/>
      <family val="2"/>
      <charset val="1"/>
    </font>
    <font>
      <sz val="11"/>
      <color rgb="FF444444"/>
      <name val="Calibri"/>
      <family val="2"/>
      <charset val="1"/>
    </font>
    <font>
      <b/>
      <sz val="11"/>
      <color rgb="FF000000"/>
      <name val="Calibri"/>
      <family val="2"/>
    </font>
    <font>
      <sz val="11"/>
      <color rgb="FF000000"/>
      <name val="Calibri"/>
      <family val="2"/>
      <scheme val="minor"/>
    </font>
    <font>
      <sz val="11"/>
      <color theme="1"/>
      <name val="Arial"/>
      <family val="2"/>
    </font>
    <font>
      <sz val="11"/>
      <color indexed="8"/>
      <name val="Calibri"/>
      <family val="2"/>
    </font>
    <font>
      <sz val="11"/>
      <name val="Calibri"/>
      <family val="2"/>
      <scheme val="minor"/>
    </font>
    <font>
      <sz val="11"/>
      <color theme="1"/>
      <name val="Calibri"/>
      <family val="2"/>
      <scheme val="major"/>
    </font>
    <font>
      <sz val="11"/>
      <name val="Calibri"/>
      <family val="2"/>
      <scheme val="major"/>
    </font>
    <font>
      <sz val="11"/>
      <color rgb="FF000000"/>
      <name val="Calibri"/>
      <family val="2"/>
      <scheme val="major"/>
    </font>
    <font>
      <sz val="10"/>
      <color theme="1"/>
      <name val="Calibri"/>
      <family val="2"/>
      <scheme val="minor"/>
    </font>
    <font>
      <sz val="9"/>
      <color rgb="FF000000"/>
      <name val="Calibri"/>
      <family val="2"/>
    </font>
    <font>
      <i/>
      <sz val="11"/>
      <color rgb="FF000000"/>
      <name val="Calibri"/>
      <family val="2"/>
    </font>
    <font>
      <sz val="12"/>
      <color rgb="FF000000"/>
      <name val="Aptos"/>
      <family val="2"/>
    </font>
    <font>
      <sz val="8"/>
      <color rgb="FF000000"/>
      <name val="Calibri"/>
      <family val="2"/>
    </font>
    <font>
      <sz val="12"/>
      <color rgb="FF000000"/>
      <name val="Aptos"/>
      <family val="2"/>
      <charset val="1"/>
    </font>
    <font>
      <sz val="11"/>
      <color rgb="FF000000"/>
      <name val="Aptos Narrow"/>
      <family val="2"/>
    </font>
    <font>
      <b/>
      <sz val="12"/>
      <color rgb="FF000000"/>
      <name val="Calibri"/>
      <family val="2"/>
    </font>
    <font>
      <sz val="11"/>
      <color rgb="FF000000"/>
      <name val="Calibri"/>
    </font>
    <font>
      <b/>
      <sz val="11"/>
      <color rgb="FF000000"/>
      <name val="Calibri"/>
      <scheme val="major"/>
    </font>
    <font>
      <sz val="11"/>
      <color rgb="FF000000"/>
      <name val="Calibri"/>
      <scheme val="major"/>
    </font>
    <font>
      <sz val="11"/>
      <color rgb="FF000000"/>
      <name val="Arial"/>
    </font>
    <font>
      <sz val="12"/>
      <color rgb="FF000000"/>
      <name val="Calibri"/>
    </font>
    <font>
      <u/>
      <sz val="12"/>
      <color rgb="FF000000"/>
      <name val="Calibri"/>
    </font>
    <font>
      <sz val="12"/>
      <color rgb="FF000000"/>
      <name val="Times New Roman"/>
      <charset val="1"/>
    </font>
    <font>
      <sz val="10"/>
      <color rgb="FF000000"/>
      <name val="Times New Roman"/>
      <charset val="1"/>
    </font>
    <font>
      <sz val="11"/>
      <color rgb="FF242424"/>
      <name val="Aptos Narrow"/>
      <charset val="1"/>
    </font>
    <font>
      <sz val="11"/>
      <color rgb="FF000000"/>
      <name val="Times New Roman"/>
      <charset val="1"/>
    </font>
    <font>
      <sz val="11"/>
      <color rgb="FF000000"/>
      <name val="Calibri"/>
      <scheme val="minor"/>
    </font>
  </fonts>
  <fills count="18">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D9E2F3"/>
        <bgColor rgb="FFD9E2F3"/>
      </patternFill>
    </fill>
    <fill>
      <patternFill patternType="solid">
        <fgColor rgb="FFA5A5A5"/>
        <bgColor rgb="FFA5A5A5"/>
      </patternFill>
    </fill>
    <fill>
      <patternFill patternType="solid">
        <fgColor theme="2"/>
        <bgColor rgb="FFD8D8D8"/>
      </patternFill>
    </fill>
    <fill>
      <patternFill patternType="solid">
        <fgColor theme="2"/>
        <bgColor rgb="FFD9E2F3"/>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D8D8D8"/>
      </patternFill>
    </fill>
    <fill>
      <patternFill patternType="solid">
        <fgColor rgb="FFFFFFFF"/>
        <bgColor rgb="FFD9E2F3"/>
      </patternFill>
    </fill>
    <fill>
      <patternFill patternType="solid">
        <fgColor rgb="FFD9D9D9"/>
        <bgColor rgb="FF000000"/>
      </patternFill>
    </fill>
    <fill>
      <patternFill patternType="solid">
        <fgColor theme="0"/>
        <bgColor indexed="64"/>
      </patternFill>
    </fill>
    <fill>
      <patternFill patternType="solid">
        <fgColor theme="0"/>
        <bgColor indexed="26"/>
      </patternFill>
    </fill>
    <fill>
      <patternFill patternType="solid">
        <fgColor theme="0"/>
        <bgColor rgb="FFFFFFCC"/>
      </patternFill>
    </fill>
    <fill>
      <patternFill patternType="solid">
        <fgColor theme="0"/>
        <bgColor rgb="FF000000"/>
      </patternFill>
    </fill>
  </fills>
  <borders count="29">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rgb="FF000000"/>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44" fontId="21" fillId="0" borderId="0" applyFont="0" applyFill="0" applyBorder="0" applyAlignment="0" applyProtection="0"/>
    <xf numFmtId="0" fontId="22" fillId="0" borderId="0"/>
    <xf numFmtId="44" fontId="2" fillId="0" borderId="0" applyFont="0" applyFill="0" applyBorder="0" applyAlignment="0" applyProtection="0"/>
  </cellStyleXfs>
  <cellXfs count="552">
    <xf numFmtId="0" fontId="0" fillId="0" borderId="0" xfId="0"/>
    <xf numFmtId="0" fontId="3" fillId="0" borderId="0" xfId="0" applyFont="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5" borderId="4" xfId="0" applyFont="1" applyFill="1" applyBorder="1" applyAlignment="1">
      <alignment horizontal="center" vertical="center"/>
    </xf>
    <xf numFmtId="0" fontId="3" fillId="4" borderId="6" xfId="0" applyFont="1" applyFill="1" applyBorder="1"/>
    <xf numFmtId="0" fontId="6" fillId="4" borderId="6" xfId="0" applyFont="1" applyFill="1" applyBorder="1" applyAlignment="1">
      <alignment horizontal="center" vertical="center" wrapText="1"/>
    </xf>
    <xf numFmtId="165" fontId="6" fillId="4" borderId="6" xfId="0" applyNumberFormat="1" applyFont="1" applyFill="1" applyBorder="1" applyAlignment="1">
      <alignment horizontal="center" vertical="center" wrapText="1"/>
    </xf>
    <xf numFmtId="14" fontId="3" fillId="4" borderId="6" xfId="0" applyNumberFormat="1" applyFont="1" applyFill="1" applyBorder="1"/>
    <xf numFmtId="0" fontId="3" fillId="0" borderId="4" xfId="0" applyFont="1" applyBorder="1"/>
    <xf numFmtId="0" fontId="3" fillId="0" borderId="4" xfId="0" applyFont="1" applyBorder="1" applyAlignment="1">
      <alignment vertical="center"/>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4" fillId="2" borderId="7" xfId="0" applyFont="1" applyFill="1" applyBorder="1" applyAlignment="1">
      <alignment horizontal="center" vertical="center" wrapText="1"/>
    </xf>
    <xf numFmtId="0" fontId="3" fillId="3" borderId="6" xfId="0" applyFont="1" applyFill="1" applyBorder="1" applyAlignment="1">
      <alignment vertical="center" wrapText="1"/>
    </xf>
    <xf numFmtId="0" fontId="3" fillId="0" borderId="6" xfId="0"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6" xfId="0" applyNumberFormat="1" applyFont="1" applyBorder="1" applyAlignment="1">
      <alignment vertical="center" wrapText="1"/>
    </xf>
    <xf numFmtId="14" fontId="3" fillId="0" borderId="6" xfId="0" applyNumberFormat="1" applyFont="1" applyBorder="1" applyAlignment="1">
      <alignment horizontal="center" vertical="center" wrapText="1"/>
    </xf>
    <xf numFmtId="3" fontId="3" fillId="8" borderId="6"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165" fontId="3" fillId="3" borderId="6"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3" fillId="3" borderId="6" xfId="0" applyFont="1" applyFill="1" applyBorder="1" applyAlignment="1">
      <alignment horizontal="right" vertical="center" wrapText="1"/>
    </xf>
    <xf numFmtId="164" fontId="3" fillId="3" borderId="6" xfId="0" applyNumberFormat="1" applyFont="1" applyFill="1" applyBorder="1" applyAlignment="1">
      <alignment horizontal="center" vertical="center" wrapText="1"/>
    </xf>
    <xf numFmtId="14" fontId="3" fillId="3" borderId="6" xfId="0" applyNumberFormat="1" applyFont="1" applyFill="1" applyBorder="1" applyAlignment="1">
      <alignment horizontal="right" vertical="center" wrapText="1"/>
    </xf>
    <xf numFmtId="14" fontId="3" fillId="3" borderId="6" xfId="0" applyNumberFormat="1" applyFont="1" applyFill="1" applyBorder="1" applyAlignment="1">
      <alignment horizontal="left" vertical="center" wrapText="1"/>
    </xf>
    <xf numFmtId="0" fontId="3" fillId="3" borderId="6" xfId="0" applyFont="1" applyFill="1" applyBorder="1" applyAlignment="1">
      <alignment horizontal="left" vertical="center" wrapText="1"/>
    </xf>
    <xf numFmtId="14" fontId="3" fillId="3" borderId="6" xfId="0" applyNumberFormat="1" applyFont="1" applyFill="1" applyBorder="1" applyAlignment="1">
      <alignment vertical="center" wrapText="1"/>
    </xf>
    <xf numFmtId="0" fontId="3" fillId="4" borderId="6" xfId="0" applyFont="1" applyFill="1" applyBorder="1" applyAlignment="1">
      <alignment vertical="center" wrapText="1"/>
    </xf>
    <xf numFmtId="14" fontId="3" fillId="4" borderId="6" xfId="0" applyNumberFormat="1" applyFont="1" applyFill="1" applyBorder="1" applyAlignment="1">
      <alignment horizontal="center" vertical="center" wrapText="1"/>
    </xf>
    <xf numFmtId="0" fontId="3" fillId="4" borderId="6" xfId="0" applyFont="1" applyFill="1" applyBorder="1" applyAlignment="1">
      <alignment horizontal="right" vertical="center" wrapText="1"/>
    </xf>
    <xf numFmtId="164" fontId="3" fillId="4" borderId="6" xfId="0" applyNumberFormat="1" applyFont="1" applyFill="1" applyBorder="1" applyAlignment="1">
      <alignment horizontal="center" vertical="center" wrapText="1"/>
    </xf>
    <xf numFmtId="14" fontId="3" fillId="4" borderId="6" xfId="0" applyNumberFormat="1"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6" xfId="0" applyFont="1" applyFill="1" applyBorder="1" applyAlignment="1">
      <alignment horizontal="left" vertical="center" wrapText="1"/>
    </xf>
    <xf numFmtId="14" fontId="3" fillId="4" borderId="6" xfId="0" applyNumberFormat="1" applyFont="1" applyFill="1" applyBorder="1" applyAlignment="1">
      <alignment vertical="center" wrapText="1"/>
    </xf>
    <xf numFmtId="165" fontId="3" fillId="4" borderId="6" xfId="0" applyNumberFormat="1" applyFont="1" applyFill="1" applyBorder="1" applyAlignment="1">
      <alignment horizontal="center" vertical="center" wrapText="1"/>
    </xf>
    <xf numFmtId="49" fontId="3" fillId="0" borderId="6" xfId="0" applyNumberFormat="1" applyFont="1" applyBorder="1" applyAlignment="1">
      <alignment vertical="center"/>
    </xf>
    <xf numFmtId="0" fontId="0" fillId="0" borderId="0" xfId="0" applyAlignment="1">
      <alignment horizontal="left" vertical="center"/>
    </xf>
    <xf numFmtId="0" fontId="3" fillId="7"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9" borderId="6" xfId="0" applyFont="1" applyFill="1" applyBorder="1" applyAlignment="1">
      <alignment horizontal="center" vertical="center" wrapText="1"/>
    </xf>
    <xf numFmtId="49" fontId="3" fillId="9" borderId="6" xfId="0" applyNumberFormat="1" applyFont="1" applyFill="1" applyBorder="1" applyAlignment="1">
      <alignment horizontal="center" vertical="center" wrapText="1"/>
    </xf>
    <xf numFmtId="0" fontId="11" fillId="10" borderId="11" xfId="0" applyFont="1" applyFill="1" applyBorder="1" applyAlignment="1">
      <alignment horizontal="center" vertical="center" wrapText="1"/>
    </xf>
    <xf numFmtId="14" fontId="3" fillId="9" borderId="6" xfId="0" applyNumberFormat="1" applyFont="1" applyFill="1" applyBorder="1" applyAlignment="1">
      <alignment horizontal="center" vertical="center" wrapText="1"/>
    </xf>
    <xf numFmtId="49" fontId="3" fillId="6" borderId="6" xfId="0" applyNumberFormat="1" applyFont="1" applyFill="1" applyBorder="1" applyAlignment="1">
      <alignment horizontal="center" vertical="center" wrapText="1"/>
    </xf>
    <xf numFmtId="49" fontId="3" fillId="7" borderId="6" xfId="0" applyNumberFormat="1" applyFont="1" applyFill="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8"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6" xfId="0" applyFont="1" applyBorder="1" applyAlignment="1">
      <alignment vertical="center"/>
    </xf>
    <xf numFmtId="0" fontId="3" fillId="3" borderId="6" xfId="0" applyFont="1" applyFill="1" applyBorder="1" applyAlignment="1">
      <alignment horizontal="left" vertical="top"/>
    </xf>
    <xf numFmtId="14" fontId="11" fillId="0" borderId="6"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 fillId="0" borderId="4" xfId="0" applyFont="1" applyBorder="1" applyAlignment="1">
      <alignment horizontal="center" vertical="center"/>
    </xf>
    <xf numFmtId="14" fontId="3" fillId="0" borderId="6" xfId="0" applyNumberFormat="1" applyFont="1" applyBorder="1" applyAlignment="1">
      <alignment horizontal="center" vertical="center"/>
    </xf>
    <xf numFmtId="49" fontId="3" fillId="0" borderId="6" xfId="0" applyNumberFormat="1" applyFont="1" applyBorder="1" applyAlignment="1">
      <alignment horizontal="left" vertical="center"/>
    </xf>
    <xf numFmtId="49" fontId="11" fillId="0" borderId="6" xfId="0" applyNumberFormat="1" applyFont="1" applyBorder="1" applyAlignment="1">
      <alignment horizontal="center" vertical="center"/>
    </xf>
    <xf numFmtId="0" fontId="3" fillId="0" borderId="9" xfId="0" applyFont="1" applyBorder="1" applyAlignment="1">
      <alignment vertical="center"/>
    </xf>
    <xf numFmtId="0" fontId="0" fillId="0" borderId="0" xfId="0" applyAlignment="1">
      <alignment horizontal="left" vertical="top"/>
    </xf>
    <xf numFmtId="0" fontId="0" fillId="0" borderId="0" xfId="0" applyAlignment="1">
      <alignment wrapText="1"/>
    </xf>
    <xf numFmtId="0" fontId="0" fillId="0" borderId="4" xfId="0" applyBorder="1" applyAlignment="1">
      <alignment horizontal="center" vertical="center"/>
    </xf>
    <xf numFmtId="0" fontId="11" fillId="9"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12" borderId="6"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2" borderId="11" xfId="0" applyFont="1" applyFill="1" applyBorder="1" applyAlignment="1">
      <alignment horizontal="center" vertical="center" wrapText="1"/>
    </xf>
    <xf numFmtId="14" fontId="11" fillId="0" borderId="11" xfId="0" applyNumberFormat="1" applyFont="1" applyBorder="1" applyAlignment="1">
      <alignment horizontal="center" vertical="center" wrapText="1"/>
    </xf>
    <xf numFmtId="49" fontId="3" fillId="7" borderId="10" xfId="0" applyNumberFormat="1" applyFont="1" applyFill="1" applyBorder="1" applyAlignment="1">
      <alignment horizontal="center" vertical="center" wrapText="1"/>
    </xf>
    <xf numFmtId="49" fontId="3" fillId="7" borderId="11" xfId="0" applyNumberFormat="1"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3" fillId="9" borderId="11" xfId="0" applyFont="1" applyFill="1" applyBorder="1" applyAlignment="1">
      <alignment horizontal="center" vertical="center" wrapText="1"/>
    </xf>
    <xf numFmtId="14" fontId="3" fillId="0" borderId="14" xfId="0" applyNumberFormat="1" applyFont="1" applyBorder="1" applyAlignment="1">
      <alignment horizontal="center" vertical="center" wrapText="1"/>
    </xf>
    <xf numFmtId="14" fontId="3" fillId="0" borderId="10" xfId="0" applyNumberFormat="1" applyFont="1" applyBorder="1" applyAlignment="1">
      <alignment horizontal="center" vertical="center" wrapText="1"/>
    </xf>
    <xf numFmtId="14" fontId="3" fillId="0" borderId="11"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3" fillId="0" borderId="13" xfId="0" applyFont="1" applyBorder="1" applyAlignment="1">
      <alignment vertical="center"/>
    </xf>
    <xf numFmtId="0" fontId="11"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10" borderId="1"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0" fillId="0" borderId="6" xfId="0" applyBorder="1" applyAlignment="1">
      <alignment horizontal="center" vertical="center"/>
    </xf>
    <xf numFmtId="0" fontId="0" fillId="9" borderId="0" xfId="0" applyFill="1" applyAlignment="1">
      <alignment horizontal="center" vertical="center"/>
    </xf>
    <xf numFmtId="49" fontId="11" fillId="7" borderId="6" xfId="0" applyNumberFormat="1" applyFont="1" applyFill="1" applyBorder="1" applyAlignment="1">
      <alignment horizontal="center" vertical="center" wrapText="1"/>
    </xf>
    <xf numFmtId="49" fontId="11" fillId="9" borderId="6" xfId="0" applyNumberFormat="1" applyFont="1" applyFill="1" applyBorder="1" applyAlignment="1">
      <alignment horizontal="center" vertical="center" wrapText="1"/>
    </xf>
    <xf numFmtId="49" fontId="11" fillId="11" borderId="11" xfId="0" applyNumberFormat="1" applyFont="1" applyFill="1" applyBorder="1" applyAlignment="1">
      <alignment horizontal="center" vertical="center" wrapText="1"/>
    </xf>
    <xf numFmtId="49" fontId="11" fillId="0" borderId="11" xfId="0" applyNumberFormat="1" applyFont="1" applyBorder="1" applyAlignment="1">
      <alignment horizontal="center" vertical="center" wrapText="1"/>
    </xf>
    <xf numFmtId="0" fontId="11" fillId="11" borderId="11" xfId="0" applyFont="1" applyFill="1" applyBorder="1" applyAlignment="1">
      <alignment horizontal="center" vertical="top" wrapText="1"/>
    </xf>
    <xf numFmtId="0" fontId="11" fillId="0" borderId="15" xfId="0" applyFont="1" applyBorder="1" applyAlignment="1">
      <alignment horizontal="center" vertical="top" wrapText="1"/>
    </xf>
    <xf numFmtId="49" fontId="3" fillId="0" borderId="6" xfId="0" applyNumberFormat="1" applyFont="1" applyBorder="1" applyAlignment="1">
      <alignment horizontal="center" vertical="top" wrapText="1"/>
    </xf>
    <xf numFmtId="49" fontId="3" fillId="6" borderId="6" xfId="0" applyNumberFormat="1" applyFont="1" applyFill="1" applyBorder="1" applyAlignment="1">
      <alignment horizontal="center" vertical="top" wrapText="1"/>
    </xf>
    <xf numFmtId="49" fontId="3" fillId="0" borderId="6" xfId="0" applyNumberFormat="1" applyFont="1" applyBorder="1" applyAlignment="1">
      <alignment vertical="top" wrapText="1"/>
    </xf>
    <xf numFmtId="0" fontId="4" fillId="2" borderId="6" xfId="0" applyFont="1" applyFill="1" applyBorder="1" applyAlignment="1">
      <alignment horizontal="center" vertical="top" wrapText="1"/>
    </xf>
    <xf numFmtId="14" fontId="11" fillId="0" borderId="6" xfId="0" applyNumberFormat="1" applyFont="1" applyBorder="1" applyAlignment="1">
      <alignment horizontal="center" vertical="center" wrapText="1"/>
    </xf>
    <xf numFmtId="14" fontId="11" fillId="10" borderId="6" xfId="0" applyNumberFormat="1" applyFont="1" applyFill="1" applyBorder="1" applyAlignment="1">
      <alignment horizontal="center" vertical="center" wrapText="1"/>
    </xf>
    <xf numFmtId="14" fontId="0" fillId="0" borderId="4" xfId="0" applyNumberFormat="1" applyBorder="1" applyAlignment="1">
      <alignment horizontal="center" vertical="center"/>
    </xf>
    <xf numFmtId="17" fontId="11" fillId="0" borderId="11" xfId="0" applyNumberFormat="1" applyFont="1" applyBorder="1" applyAlignment="1">
      <alignment horizontal="center" vertical="center" wrapText="1"/>
    </xf>
    <xf numFmtId="3" fontId="11" fillId="0" borderId="13" xfId="0" applyNumberFormat="1" applyFont="1" applyBorder="1" applyAlignment="1">
      <alignment horizontal="center" vertical="center" wrapText="1"/>
    </xf>
    <xf numFmtId="16" fontId="11" fillId="0" borderId="11" xfId="0" applyNumberFormat="1" applyFont="1" applyBorder="1" applyAlignment="1">
      <alignment horizontal="center" vertical="center" wrapText="1"/>
    </xf>
    <xf numFmtId="166" fontId="0" fillId="0" borderId="0" xfId="0" applyNumberFormat="1"/>
    <xf numFmtId="0" fontId="11" fillId="14" borderId="12"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14" borderId="1" xfId="0" applyFont="1" applyFill="1" applyBorder="1" applyAlignment="1">
      <alignment horizontal="center" vertical="center" wrapText="1"/>
    </xf>
    <xf numFmtId="3" fontId="11" fillId="0" borderId="1" xfId="0" applyNumberFormat="1" applyFont="1" applyBorder="1" applyAlignment="1">
      <alignment horizontal="center" vertical="center" wrapText="1"/>
    </xf>
    <xf numFmtId="0" fontId="11" fillId="10" borderId="13" xfId="0" applyFont="1" applyFill="1" applyBorder="1" applyAlignment="1">
      <alignment horizontal="center" vertical="center" wrapText="1"/>
    </xf>
    <xf numFmtId="0" fontId="11" fillId="11" borderId="6" xfId="0" applyFont="1" applyFill="1" applyBorder="1" applyAlignment="1">
      <alignment horizontal="center" vertical="center" wrapText="1"/>
    </xf>
    <xf numFmtId="49" fontId="11" fillId="11" borderId="6" xfId="0" applyNumberFormat="1" applyFont="1" applyFill="1" applyBorder="1" applyAlignment="1">
      <alignment horizontal="center" vertical="center" wrapText="1"/>
    </xf>
    <xf numFmtId="0" fontId="11" fillId="0" borderId="14" xfId="0" applyFont="1" applyBorder="1" applyAlignment="1">
      <alignment horizontal="center" vertical="center" wrapText="1"/>
    </xf>
    <xf numFmtId="49" fontId="3" fillId="6" borderId="10" xfId="0" applyNumberFormat="1" applyFont="1" applyFill="1" applyBorder="1" applyAlignment="1">
      <alignment horizontal="center" vertical="center" wrapText="1"/>
    </xf>
    <xf numFmtId="49" fontId="3" fillId="7" borderId="4" xfId="0" applyNumberFormat="1" applyFont="1" applyFill="1" applyBorder="1" applyAlignment="1">
      <alignment horizontal="center" vertical="center" wrapText="1"/>
    </xf>
    <xf numFmtId="49" fontId="3" fillId="6" borderId="11" xfId="0" applyNumberFormat="1" applyFont="1" applyFill="1" applyBorder="1" applyAlignment="1">
      <alignment horizontal="center" vertical="center" wrapText="1"/>
    </xf>
    <xf numFmtId="49" fontId="3" fillId="9" borderId="14" xfId="0" applyNumberFormat="1" applyFont="1" applyFill="1" applyBorder="1" applyAlignment="1">
      <alignment horizontal="center" vertical="center" wrapText="1"/>
    </xf>
    <xf numFmtId="3" fontId="11" fillId="0" borderId="6" xfId="0" applyNumberFormat="1" applyFont="1" applyBorder="1" applyAlignment="1">
      <alignment horizontal="center" vertical="center" wrapText="1"/>
    </xf>
    <xf numFmtId="0" fontId="11" fillId="10" borderId="6" xfId="0" applyFont="1" applyFill="1" applyBorder="1" applyAlignment="1">
      <alignment horizontal="center" vertical="center" wrapText="1"/>
    </xf>
    <xf numFmtId="14" fontId="0" fillId="0" borderId="11" xfId="0" applyNumberFormat="1" applyBorder="1" applyAlignment="1">
      <alignment horizontal="center" vertical="center"/>
    </xf>
    <xf numFmtId="14" fontId="11" fillId="0" borderId="4" xfId="0" applyNumberFormat="1" applyFont="1" applyBorder="1" applyAlignment="1">
      <alignment horizontal="center" vertical="center" wrapText="1"/>
    </xf>
    <xf numFmtId="0" fontId="0" fillId="0" borderId="11" xfId="0" applyBorder="1" applyAlignment="1">
      <alignment horizontal="center" vertical="center"/>
    </xf>
    <xf numFmtId="14" fontId="3" fillId="0" borderId="4" xfId="0" applyNumberFormat="1" applyFont="1" applyBorder="1" applyAlignment="1">
      <alignment horizontal="center" vertical="center" wrapText="1"/>
    </xf>
    <xf numFmtId="0" fontId="12" fillId="0" borderId="6" xfId="0" applyFont="1" applyBorder="1" applyAlignment="1">
      <alignment wrapText="1"/>
    </xf>
    <xf numFmtId="0" fontId="11" fillId="9" borderId="6" xfId="0" applyFont="1" applyFill="1" applyBorder="1" applyAlignment="1">
      <alignment wrapText="1"/>
    </xf>
    <xf numFmtId="14" fontId="3" fillId="0" borderId="0" xfId="0" applyNumberFormat="1" applyFont="1" applyAlignment="1">
      <alignment horizontal="center" vertical="center" wrapText="1"/>
    </xf>
    <xf numFmtId="0" fontId="11" fillId="0" borderId="6" xfId="0" applyFont="1" applyBorder="1" applyAlignment="1">
      <alignment wrapText="1"/>
    </xf>
    <xf numFmtId="0" fontId="11" fillId="11" borderId="6" xfId="0" applyFont="1" applyFill="1" applyBorder="1" applyAlignment="1">
      <alignment horizontal="center" vertical="top" wrapText="1"/>
    </xf>
    <xf numFmtId="0" fontId="11" fillId="0" borderId="6" xfId="0" applyFont="1" applyBorder="1" applyAlignment="1">
      <alignment horizontal="center" vertical="top" wrapText="1"/>
    </xf>
    <xf numFmtId="0" fontId="11" fillId="10"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11" fillId="0" borderId="6" xfId="0" applyFont="1" applyBorder="1" applyAlignment="1">
      <alignment horizontal="left" vertical="center" wrapText="1"/>
    </xf>
    <xf numFmtId="8" fontId="3" fillId="14" borderId="6" xfId="1" applyNumberFormat="1" applyFont="1" applyFill="1" applyBorder="1" applyAlignment="1" applyProtection="1">
      <alignment horizontal="left" vertical="center" wrapText="1"/>
    </xf>
    <xf numFmtId="14" fontId="24" fillId="14" borderId="6" xfId="0" applyNumberFormat="1" applyFont="1" applyFill="1" applyBorder="1" applyAlignment="1">
      <alignment horizontal="center" vertical="center" wrapText="1"/>
    </xf>
    <xf numFmtId="0" fontId="24" fillId="9" borderId="6" xfId="0" applyFont="1" applyFill="1" applyBorder="1" applyAlignment="1">
      <alignment horizontal="center" vertical="center" wrapText="1"/>
    </xf>
    <xf numFmtId="49" fontId="24" fillId="9" borderId="6" xfId="0" applyNumberFormat="1" applyFont="1" applyFill="1" applyBorder="1" applyAlignment="1">
      <alignment horizontal="center" vertical="center" wrapText="1"/>
    </xf>
    <xf numFmtId="0" fontId="24" fillId="14" borderId="6" xfId="3" applyNumberFormat="1" applyFont="1" applyFill="1" applyBorder="1" applyAlignment="1" applyProtection="1">
      <alignment horizontal="center" vertical="center" wrapText="1"/>
    </xf>
    <xf numFmtId="0" fontId="24" fillId="14" borderId="6" xfId="0" applyFont="1" applyFill="1" applyBorder="1" applyAlignment="1">
      <alignment horizontal="center" vertical="center" wrapText="1"/>
    </xf>
    <xf numFmtId="8" fontId="24" fillId="14" borderId="6" xfId="3" applyNumberFormat="1" applyFont="1" applyFill="1" applyBorder="1" applyAlignment="1" applyProtection="1">
      <alignment horizontal="left" vertical="center" wrapText="1"/>
    </xf>
    <xf numFmtId="3" fontId="24" fillId="14" borderId="6" xfId="0" applyNumberFormat="1" applyFont="1" applyFill="1" applyBorder="1" applyAlignment="1">
      <alignment horizontal="center" vertical="center" wrapText="1"/>
    </xf>
    <xf numFmtId="0" fontId="25" fillId="14" borderId="13" xfId="0" applyFont="1" applyFill="1" applyBorder="1" applyAlignment="1">
      <alignment horizontal="center" vertical="center" wrapText="1"/>
    </xf>
    <xf numFmtId="14" fontId="24" fillId="9" borderId="6" xfId="0" applyNumberFormat="1" applyFont="1" applyFill="1" applyBorder="1" applyAlignment="1">
      <alignment horizontal="center" vertical="center" wrapText="1"/>
    </xf>
    <xf numFmtId="49" fontId="24" fillId="0" borderId="6" xfId="0" applyNumberFormat="1" applyFont="1" applyBorder="1" applyAlignment="1">
      <alignment horizontal="center" vertical="center" wrapText="1"/>
    </xf>
    <xf numFmtId="0" fontId="26" fillId="0" borderId="6" xfId="0" applyFont="1" applyBorder="1" applyAlignment="1">
      <alignment horizontal="center" vertical="center" wrapText="1"/>
    </xf>
    <xf numFmtId="3" fontId="24" fillId="8" borderId="6" xfId="0" applyNumberFormat="1" applyFont="1" applyFill="1" applyBorder="1" applyAlignment="1">
      <alignment horizontal="center" vertical="center" wrapText="1"/>
    </xf>
    <xf numFmtId="0" fontId="24" fillId="0" borderId="0" xfId="0" applyFont="1" applyAlignment="1">
      <alignment horizontal="center" vertical="center"/>
    </xf>
    <xf numFmtId="14" fontId="20" fillId="0" borderId="6" xfId="0" applyNumberFormat="1" applyFont="1" applyBorder="1" applyAlignment="1">
      <alignment horizontal="center" vertical="center" wrapText="1"/>
    </xf>
    <xf numFmtId="14" fontId="20" fillId="10" borderId="6" xfId="0" applyNumberFormat="1" applyFont="1" applyFill="1" applyBorder="1" applyAlignment="1">
      <alignment horizontal="center" vertical="center" wrapText="1"/>
    </xf>
    <xf numFmtId="0" fontId="20" fillId="0" borderId="6" xfId="0" applyFont="1" applyBorder="1" applyAlignment="1">
      <alignment horizontal="center" vertical="top" wrapText="1"/>
    </xf>
    <xf numFmtId="0" fontId="11" fillId="14" borderId="3"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14" borderId="4"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0" fillId="0" borderId="3" xfId="0" applyBorder="1" applyAlignment="1">
      <alignment horizontal="center" vertical="center"/>
    </xf>
    <xf numFmtId="49" fontId="3" fillId="6" borderId="13" xfId="0" applyNumberFormat="1" applyFont="1" applyFill="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3" xfId="0" applyFont="1" applyBorder="1" applyAlignment="1">
      <alignment horizontal="center" vertical="center"/>
    </xf>
    <xf numFmtId="0" fontId="11" fillId="0" borderId="13" xfId="0" applyFont="1" applyBorder="1" applyAlignment="1">
      <alignment horizontal="left" vertical="center" wrapText="1"/>
    </xf>
    <xf numFmtId="0" fontId="11" fillId="0" borderId="23" xfId="0" applyFont="1" applyBorder="1" applyAlignment="1">
      <alignment horizontal="center" vertical="center" wrapText="1"/>
    </xf>
    <xf numFmtId="0" fontId="11" fillId="10" borderId="3" xfId="0" applyFont="1" applyFill="1" applyBorder="1" applyAlignment="1">
      <alignment horizontal="center" vertical="center" wrapText="1"/>
    </xf>
    <xf numFmtId="0" fontId="11" fillId="0" borderId="24" xfId="0" applyFont="1" applyBorder="1" applyAlignment="1">
      <alignment horizontal="center" vertical="center" wrapText="1"/>
    </xf>
    <xf numFmtId="3" fontId="3" fillId="14" borderId="6" xfId="0" applyNumberFormat="1" applyFont="1" applyFill="1" applyBorder="1" applyAlignment="1">
      <alignment horizontal="center" vertical="center" wrapText="1"/>
    </xf>
    <xf numFmtId="0" fontId="3" fillId="9" borderId="22" xfId="0" applyFont="1" applyFill="1" applyBorder="1" applyAlignment="1">
      <alignment horizontal="center" vertical="center" wrapText="1"/>
    </xf>
    <xf numFmtId="14" fontId="3" fillId="9" borderId="10" xfId="0" applyNumberFormat="1" applyFont="1" applyFill="1" applyBorder="1" applyAlignment="1">
      <alignment horizontal="center" vertical="center" wrapText="1"/>
    </xf>
    <xf numFmtId="14" fontId="24" fillId="14" borderId="13" xfId="0" applyNumberFormat="1" applyFont="1" applyFill="1" applyBorder="1" applyAlignment="1">
      <alignment horizontal="center" vertical="center" wrapText="1"/>
    </xf>
    <xf numFmtId="0" fontId="3" fillId="14" borderId="3" xfId="0" applyFont="1" applyFill="1" applyBorder="1" applyAlignment="1">
      <alignment horizontal="center" vertical="center" wrapText="1"/>
    </xf>
    <xf numFmtId="0" fontId="3" fillId="14" borderId="6" xfId="0" applyFont="1" applyFill="1" applyBorder="1" applyAlignment="1">
      <alignment horizontal="center" vertical="center" wrapText="1"/>
    </xf>
    <xf numFmtId="49" fontId="3" fillId="14" borderId="6" xfId="0" applyNumberFormat="1" applyFont="1" applyFill="1" applyBorder="1" applyAlignment="1">
      <alignment horizontal="center" vertical="center" wrapText="1"/>
    </xf>
    <xf numFmtId="14" fontId="3" fillId="14" borderId="6" xfId="0" applyNumberFormat="1" applyFont="1" applyFill="1" applyBorder="1" applyAlignment="1">
      <alignment horizontal="center" vertical="center" wrapText="1"/>
    </xf>
    <xf numFmtId="0" fontId="11" fillId="14" borderId="6" xfId="0" applyFont="1" applyFill="1" applyBorder="1" applyAlignment="1">
      <alignment horizontal="center" vertical="center" wrapText="1"/>
    </xf>
    <xf numFmtId="0" fontId="0" fillId="14" borderId="0" xfId="0" applyFill="1" applyAlignment="1">
      <alignment horizontal="center" vertical="center"/>
    </xf>
    <xf numFmtId="49" fontId="3" fillId="0" borderId="10" xfId="0" applyNumberFormat="1" applyFont="1" applyBorder="1" applyAlignment="1">
      <alignment vertical="center" wrapText="1"/>
    </xf>
    <xf numFmtId="0" fontId="3" fillId="3" borderId="6"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3" xfId="0" applyFont="1" applyFill="1" applyBorder="1" applyAlignment="1">
      <alignment horizontal="left" vertical="top" wrapText="1"/>
    </xf>
    <xf numFmtId="0" fontId="11" fillId="13" borderId="15" xfId="0" applyFont="1" applyFill="1" applyBorder="1" applyAlignment="1">
      <alignment horizontal="center" vertical="center" wrapText="1"/>
    </xf>
    <xf numFmtId="0" fontId="3" fillId="0" borderId="22" xfId="0" applyFont="1" applyBorder="1" applyAlignment="1">
      <alignment horizontal="center" vertical="center" wrapText="1"/>
    </xf>
    <xf numFmtId="0" fontId="0" fillId="0" borderId="1" xfId="0" applyBorder="1" applyAlignment="1">
      <alignment horizontal="center" vertical="center"/>
    </xf>
    <xf numFmtId="168" fontId="11" fillId="0" borderId="6" xfId="0" applyNumberFormat="1" applyFont="1" applyBorder="1" applyAlignment="1">
      <alignment horizontal="center" vertical="center" wrapText="1"/>
    </xf>
    <xf numFmtId="168" fontId="3" fillId="0" borderId="6" xfId="0" applyNumberFormat="1" applyFont="1" applyBorder="1" applyAlignment="1">
      <alignment horizontal="center" vertical="center" wrapText="1"/>
    </xf>
    <xf numFmtId="168" fontId="3" fillId="0" borderId="10" xfId="0" applyNumberFormat="1" applyFont="1" applyBorder="1" applyAlignment="1">
      <alignment horizontal="center" vertical="center" wrapText="1"/>
    </xf>
    <xf numFmtId="168" fontId="11" fillId="0" borderId="10" xfId="0" applyNumberFormat="1" applyFont="1" applyBorder="1" applyAlignment="1">
      <alignment horizontal="center" vertical="center" wrapText="1"/>
    </xf>
    <xf numFmtId="168" fontId="3" fillId="0" borderId="11" xfId="0" applyNumberFormat="1" applyFont="1" applyBorder="1" applyAlignment="1">
      <alignment horizontal="center" vertical="center" wrapText="1"/>
    </xf>
    <xf numFmtId="168" fontId="3" fillId="14" borderId="6" xfId="0" applyNumberFormat="1" applyFont="1" applyFill="1" applyBorder="1" applyAlignment="1">
      <alignment horizontal="center" vertical="center" wrapText="1"/>
    </xf>
    <xf numFmtId="168" fontId="24" fillId="14" borderId="6" xfId="3" applyNumberFormat="1" applyFont="1" applyFill="1" applyBorder="1" applyAlignment="1" applyProtection="1">
      <alignment horizontal="center" vertical="center"/>
    </xf>
    <xf numFmtId="168" fontId="3" fillId="0" borderId="0" xfId="0" applyNumberFormat="1" applyFont="1" applyAlignment="1">
      <alignment horizontal="center" vertical="center" wrapText="1"/>
    </xf>
    <xf numFmtId="168" fontId="3" fillId="0" borderId="14" xfId="0" applyNumberFormat="1" applyFont="1" applyBorder="1" applyAlignment="1">
      <alignment horizontal="center" vertical="center" wrapText="1"/>
    </xf>
    <xf numFmtId="168" fontId="11" fillId="0" borderId="11" xfId="0" applyNumberFormat="1" applyFont="1" applyBorder="1" applyAlignment="1">
      <alignment horizontal="center" vertical="center" wrapText="1"/>
    </xf>
    <xf numFmtId="168" fontId="20" fillId="0" borderId="6" xfId="0" applyNumberFormat="1" applyFont="1" applyBorder="1" applyAlignment="1">
      <alignment horizontal="center" vertical="center" wrapText="1"/>
    </xf>
    <xf numFmtId="168" fontId="11" fillId="0" borderId="13" xfId="0" applyNumberFormat="1" applyFont="1" applyBorder="1" applyAlignment="1">
      <alignment horizontal="center" vertical="center" wrapText="1"/>
    </xf>
    <xf numFmtId="168" fontId="0" fillId="0" borderId="0" xfId="0" applyNumberFormat="1"/>
    <xf numFmtId="168" fontId="4" fillId="2" borderId="2" xfId="0" applyNumberFormat="1" applyFont="1" applyFill="1" applyBorder="1" applyAlignment="1">
      <alignment horizontal="center" vertical="center" wrapText="1"/>
    </xf>
    <xf numFmtId="168" fontId="11" fillId="0" borderId="4" xfId="0" applyNumberFormat="1" applyFont="1" applyBorder="1" applyAlignment="1">
      <alignment horizontal="center" vertical="center" wrapText="1"/>
    </xf>
    <xf numFmtId="168" fontId="11" fillId="0" borderId="1" xfId="0" applyNumberFormat="1" applyFont="1" applyBorder="1" applyAlignment="1">
      <alignment horizontal="center" vertical="center"/>
    </xf>
    <xf numFmtId="168" fontId="11" fillId="0" borderId="1" xfId="0" applyNumberFormat="1" applyFont="1" applyBorder="1" applyAlignment="1">
      <alignment horizontal="center" vertical="center" wrapText="1"/>
    </xf>
    <xf numFmtId="168" fontId="11" fillId="0" borderId="3" xfId="0" applyNumberFormat="1" applyFont="1" applyBorder="1" applyAlignment="1">
      <alignment horizontal="center" vertical="center" wrapText="1"/>
    </xf>
    <xf numFmtId="168" fontId="11" fillId="0" borderId="18" xfId="0" applyNumberFormat="1" applyFont="1" applyBorder="1" applyAlignment="1">
      <alignment horizontal="center" vertical="center" wrapText="1"/>
    </xf>
    <xf numFmtId="168" fontId="11" fillId="10" borderId="1" xfId="0" applyNumberFormat="1" applyFont="1" applyFill="1" applyBorder="1" applyAlignment="1">
      <alignment horizontal="center" vertical="center" wrapText="1"/>
    </xf>
    <xf numFmtId="168" fontId="11" fillId="10" borderId="4" xfId="0" applyNumberFormat="1" applyFont="1" applyFill="1" applyBorder="1" applyAlignment="1">
      <alignment horizontal="center" vertical="center" wrapText="1"/>
    </xf>
    <xf numFmtId="168" fontId="3" fillId="0" borderId="4" xfId="0" applyNumberFormat="1" applyFont="1" applyBorder="1" applyAlignment="1">
      <alignment horizontal="center" vertical="center" wrapText="1"/>
    </xf>
    <xf numFmtId="168" fontId="3" fillId="14" borderId="4" xfId="0" applyNumberFormat="1"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168" fontId="0" fillId="0" borderId="0" xfId="0" applyNumberFormat="1" applyAlignment="1">
      <alignment horizontal="center"/>
    </xf>
    <xf numFmtId="14" fontId="28" fillId="0" borderId="6" xfId="0" applyNumberFormat="1" applyFont="1" applyBorder="1" applyAlignment="1">
      <alignment horizontal="center" vertical="center" wrapText="1"/>
    </xf>
    <xf numFmtId="0" fontId="30" fillId="0" borderId="0" xfId="0" applyFont="1" applyAlignment="1">
      <alignment wrapText="1"/>
    </xf>
    <xf numFmtId="0" fontId="1" fillId="14" borderId="6" xfId="0" applyFont="1" applyFill="1" applyBorder="1" applyAlignment="1">
      <alignment horizontal="center" vertical="center" wrapText="1"/>
    </xf>
    <xf numFmtId="49" fontId="1" fillId="9" borderId="6" xfId="0" applyNumberFormat="1" applyFont="1" applyFill="1" applyBorder="1" applyAlignment="1">
      <alignment horizontal="center" vertical="center" wrapText="1"/>
    </xf>
    <xf numFmtId="14" fontId="1" fillId="14" borderId="6" xfId="0" applyNumberFormat="1" applyFont="1" applyFill="1" applyBorder="1" applyAlignment="1">
      <alignment horizontal="center" vertical="center" wrapText="1"/>
    </xf>
    <xf numFmtId="8" fontId="1" fillId="14" borderId="6" xfId="3" applyNumberFormat="1" applyFont="1" applyFill="1" applyBorder="1" applyAlignment="1" applyProtection="1">
      <alignment horizontal="left" vertical="center" wrapText="1"/>
    </xf>
    <xf numFmtId="168" fontId="1" fillId="14" borderId="6" xfId="3" applyNumberFormat="1" applyFont="1" applyFill="1" applyBorder="1" applyAlignment="1" applyProtection="1">
      <alignment horizontal="center" vertical="center"/>
    </xf>
    <xf numFmtId="0" fontId="1" fillId="14" borderId="13" xfId="0" applyFont="1" applyFill="1" applyBorder="1" applyAlignment="1">
      <alignment horizontal="center" vertical="center" wrapText="1"/>
    </xf>
    <xf numFmtId="8" fontId="1" fillId="14" borderId="6" xfId="3" applyNumberFormat="1" applyFont="1" applyFill="1" applyBorder="1" applyAlignment="1" applyProtection="1">
      <alignment horizontal="center" vertical="center" wrapText="1"/>
    </xf>
    <xf numFmtId="0" fontId="1" fillId="17" borderId="6" xfId="0" applyFont="1" applyFill="1" applyBorder="1" applyAlignment="1">
      <alignment horizontal="center" vertical="center" wrapText="1"/>
    </xf>
    <xf numFmtId="3" fontId="1" fillId="17" borderId="6" xfId="0" applyNumberFormat="1" applyFont="1" applyFill="1" applyBorder="1" applyAlignment="1">
      <alignment horizontal="center" vertical="center" wrapText="1"/>
    </xf>
    <xf numFmtId="168" fontId="1" fillId="17" borderId="6" xfId="0" applyNumberFormat="1" applyFont="1" applyFill="1" applyBorder="1" applyAlignment="1">
      <alignment horizontal="center" vertical="center"/>
    </xf>
    <xf numFmtId="14" fontId="1" fillId="17" borderId="6" xfId="0" applyNumberFormat="1" applyFont="1" applyFill="1" applyBorder="1" applyAlignment="1">
      <alignment horizontal="center" vertical="center" wrapText="1"/>
    </xf>
    <xf numFmtId="49" fontId="1" fillId="14" borderId="6" xfId="0" applyNumberFormat="1" applyFont="1" applyFill="1" applyBorder="1" applyAlignment="1">
      <alignment horizontal="center" vertical="center" wrapText="1"/>
    </xf>
    <xf numFmtId="0" fontId="1" fillId="14" borderId="6" xfId="0" applyFont="1" applyFill="1" applyBorder="1" applyAlignment="1">
      <alignment horizontal="left" vertical="center" wrapText="1"/>
    </xf>
    <xf numFmtId="4" fontId="1" fillId="14" borderId="6" xfId="0" applyNumberFormat="1" applyFont="1" applyFill="1" applyBorder="1" applyAlignment="1">
      <alignment horizontal="center" vertical="center" wrapText="1"/>
    </xf>
    <xf numFmtId="167" fontId="1" fillId="14" borderId="6" xfId="0" applyNumberFormat="1" applyFont="1" applyFill="1" applyBorder="1" applyAlignment="1">
      <alignment horizontal="center" vertical="center" wrapText="1"/>
    </xf>
    <xf numFmtId="14" fontId="1" fillId="14" borderId="6" xfId="0" applyNumberFormat="1" applyFont="1" applyFill="1" applyBorder="1" applyAlignment="1">
      <alignment horizontal="center" vertical="center"/>
    </xf>
    <xf numFmtId="3" fontId="1" fillId="14" borderId="6" xfId="0" applyNumberFormat="1" applyFont="1" applyFill="1" applyBorder="1" applyAlignment="1">
      <alignment horizontal="center" vertical="center" wrapText="1"/>
    </xf>
    <xf numFmtId="168" fontId="1" fillId="14" borderId="6" xfId="3" applyNumberFormat="1" applyFont="1" applyFill="1" applyBorder="1" applyAlignment="1" applyProtection="1">
      <alignment horizontal="center" vertical="center" wrapText="1"/>
    </xf>
    <xf numFmtId="3" fontId="1" fillId="14" borderId="6" xfId="2" applyNumberFormat="1" applyFont="1" applyFill="1" applyBorder="1" applyAlignment="1">
      <alignment horizontal="center" vertical="center" wrapText="1"/>
    </xf>
    <xf numFmtId="8" fontId="1" fillId="14" borderId="6" xfId="3" applyNumberFormat="1" applyFont="1" applyFill="1" applyBorder="1" applyAlignment="1">
      <alignment horizontal="center" vertical="center" wrapText="1"/>
    </xf>
    <xf numFmtId="0" fontId="1" fillId="14" borderId="6" xfId="0" applyFont="1" applyFill="1" applyBorder="1" applyAlignment="1">
      <alignment horizontal="center" vertical="top" wrapText="1"/>
    </xf>
    <xf numFmtId="0" fontId="1" fillId="17" borderId="6" xfId="0" applyFont="1" applyFill="1" applyBorder="1" applyAlignment="1">
      <alignment horizontal="center" vertical="top" wrapText="1"/>
    </xf>
    <xf numFmtId="0" fontId="1" fillId="0" borderId="4" xfId="0" applyFont="1" applyBorder="1" applyAlignment="1">
      <alignment horizontal="center" vertical="center"/>
    </xf>
    <xf numFmtId="49" fontId="11" fillId="6" borderId="6" xfId="0" applyNumberFormat="1" applyFont="1" applyFill="1" applyBorder="1" applyAlignment="1">
      <alignment horizontal="center" vertical="center" wrapText="1"/>
    </xf>
    <xf numFmtId="49" fontId="11" fillId="7" borderId="14" xfId="0" applyNumberFormat="1" applyFont="1" applyFill="1" applyBorder="1" applyAlignment="1">
      <alignment horizontal="center" vertical="center" wrapText="1"/>
    </xf>
    <xf numFmtId="49" fontId="11" fillId="6" borderId="14" xfId="0" applyNumberFormat="1" applyFont="1" applyFill="1" applyBorder="1" applyAlignment="1">
      <alignment horizontal="center" vertical="center" wrapText="1"/>
    </xf>
    <xf numFmtId="0" fontId="23" fillId="14" borderId="13" xfId="0" applyFont="1" applyFill="1" applyBorder="1" applyAlignment="1">
      <alignment horizontal="center" vertical="center" wrapText="1"/>
    </xf>
    <xf numFmtId="0" fontId="23" fillId="14" borderId="6" xfId="0" applyFont="1" applyFill="1" applyBorder="1" applyAlignment="1">
      <alignment horizontal="center" vertical="center" wrapText="1"/>
    </xf>
    <xf numFmtId="168" fontId="23" fillId="14" borderId="6" xfId="0" applyNumberFormat="1" applyFont="1" applyFill="1" applyBorder="1" applyAlignment="1">
      <alignment horizontal="center" vertical="center" wrapText="1"/>
    </xf>
    <xf numFmtId="0" fontId="20" fillId="10" borderId="6" xfId="0" applyFont="1" applyFill="1" applyBorder="1" applyAlignment="1">
      <alignment wrapText="1"/>
    </xf>
    <xf numFmtId="168" fontId="20" fillId="10" borderId="6" xfId="0" applyNumberFormat="1" applyFont="1" applyFill="1" applyBorder="1" applyAlignment="1">
      <alignment horizontal="center" vertical="center"/>
    </xf>
    <xf numFmtId="14" fontId="23" fillId="10" borderId="6" xfId="0" applyNumberFormat="1"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3" fillId="10" borderId="6" xfId="0" applyFont="1" applyFill="1" applyBorder="1" applyAlignment="1">
      <alignment horizontal="center" vertical="center" wrapText="1"/>
    </xf>
    <xf numFmtId="0" fontId="11" fillId="0" borderId="13" xfId="0" applyFont="1" applyBorder="1" applyAlignment="1">
      <alignment wrapText="1"/>
    </xf>
    <xf numFmtId="49" fontId="11" fillId="0" borderId="6" xfId="0" applyNumberFormat="1" applyFont="1" applyBorder="1" applyAlignment="1">
      <alignment vertical="center" wrapText="1"/>
    </xf>
    <xf numFmtId="0" fontId="11" fillId="0" borderId="13" xfId="0" applyFont="1" applyBorder="1" applyAlignment="1">
      <alignment horizontal="center" vertical="top" wrapText="1"/>
    </xf>
    <xf numFmtId="0" fontId="0" fillId="0" borderId="4" xfId="0" applyBorder="1" applyAlignment="1">
      <alignment horizontal="center" vertical="center" wrapText="1"/>
    </xf>
    <xf numFmtId="0" fontId="28" fillId="11" borderId="11" xfId="0" applyFont="1" applyFill="1" applyBorder="1" applyAlignment="1">
      <alignment horizontal="center" vertical="center" wrapText="1"/>
    </xf>
    <xf numFmtId="16" fontId="11" fillId="10" borderId="6" xfId="0" applyNumberFormat="1" applyFont="1" applyFill="1" applyBorder="1" applyAlignment="1">
      <alignment horizontal="center" vertical="center" wrapText="1"/>
    </xf>
    <xf numFmtId="0" fontId="31" fillId="11" borderId="11"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1" fillId="11" borderId="19" xfId="0" applyFont="1" applyFill="1" applyBorder="1" applyAlignment="1">
      <alignment horizontal="center" vertical="center" wrapText="1"/>
    </xf>
    <xf numFmtId="168" fontId="11" fillId="0" borderId="20" xfId="0" applyNumberFormat="1" applyFont="1" applyBorder="1" applyAlignment="1">
      <alignment horizontal="center" vertical="center" wrapText="1"/>
    </xf>
    <xf numFmtId="0" fontId="3" fillId="9" borderId="20" xfId="0" applyFont="1" applyFill="1" applyBorder="1" applyAlignment="1">
      <alignment horizontal="center" vertical="center" wrapText="1"/>
    </xf>
    <xf numFmtId="14" fontId="11" fillId="0" borderId="20" xfId="0" applyNumberFormat="1" applyFont="1" applyBorder="1" applyAlignment="1">
      <alignment horizontal="center" vertical="center" wrapText="1"/>
    </xf>
    <xf numFmtId="0" fontId="3" fillId="0" borderId="20" xfId="0" applyFont="1" applyBorder="1" applyAlignment="1">
      <alignment horizontal="center" vertical="center" wrapText="1"/>
    </xf>
    <xf numFmtId="3" fontId="3" fillId="8" borderId="9" xfId="0" applyNumberFormat="1" applyFont="1" applyFill="1" applyBorder="1" applyAlignment="1">
      <alignment horizontal="center" vertical="center" wrapText="1"/>
    </xf>
    <xf numFmtId="166" fontId="0" fillId="0" borderId="4" xfId="0" applyNumberFormat="1" applyBorder="1"/>
    <xf numFmtId="14"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7" fillId="0" borderId="6" xfId="0" applyFont="1" applyBorder="1" applyAlignment="1">
      <alignment wrapText="1"/>
    </xf>
    <xf numFmtId="0" fontId="0" fillId="0" borderId="4" xfId="0" applyBorder="1" applyAlignment="1">
      <alignment wrapText="1"/>
    </xf>
    <xf numFmtId="0" fontId="0" fillId="9" borderId="0" xfId="0" applyFill="1" applyAlignment="1">
      <alignment horizontal="center" vertical="center" wrapText="1"/>
    </xf>
    <xf numFmtId="0" fontId="32" fillId="0" borderId="0" xfId="0" applyFont="1"/>
    <xf numFmtId="166" fontId="0" fillId="0" borderId="0" xfId="0" applyNumberFormat="1" applyAlignment="1">
      <alignment wrapText="1"/>
    </xf>
    <xf numFmtId="0" fontId="3" fillId="6" borderId="6" xfId="0" applyFont="1" applyFill="1" applyBorder="1" applyAlignment="1">
      <alignment horizontal="center" vertical="top" wrapText="1"/>
    </xf>
    <xf numFmtId="0" fontId="33" fillId="0" borderId="0" xfId="0" applyFont="1"/>
    <xf numFmtId="49" fontId="3" fillId="9" borderId="6" xfId="0" applyNumberFormat="1" applyFont="1" applyFill="1" applyBorder="1" applyAlignment="1">
      <alignment horizontal="center" vertical="top" wrapText="1"/>
    </xf>
    <xf numFmtId="14" fontId="0" fillId="0" borderId="6" xfId="0" applyNumberFormat="1" applyBorder="1" applyAlignment="1">
      <alignment horizontal="center" vertical="center"/>
    </xf>
    <xf numFmtId="14" fontId="3" fillId="9" borderId="6" xfId="0" applyNumberFormat="1" applyFont="1" applyFill="1" applyBorder="1" applyAlignment="1">
      <alignment horizontal="center" vertical="top" wrapText="1"/>
    </xf>
    <xf numFmtId="0" fontId="11" fillId="11" borderId="4" xfId="0" applyFont="1" applyFill="1" applyBorder="1" applyAlignment="1">
      <alignment horizontal="center" vertical="center" wrapText="1"/>
    </xf>
    <xf numFmtId="0" fontId="34" fillId="0" borderId="0" xfId="0" applyFont="1" applyAlignment="1">
      <alignment wrapText="1"/>
    </xf>
    <xf numFmtId="0" fontId="5"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168" fontId="4" fillId="2" borderId="6" xfId="0" applyNumberFormat="1" applyFont="1" applyFill="1" applyBorder="1" applyAlignment="1">
      <alignment horizontal="center" vertical="top" wrapText="1"/>
    </xf>
    <xf numFmtId="0" fontId="7" fillId="2" borderId="6" xfId="0" applyFont="1" applyFill="1" applyBorder="1" applyAlignment="1">
      <alignment horizontal="center" vertical="top" wrapText="1"/>
    </xf>
    <xf numFmtId="49" fontId="4" fillId="2" borderId="6" xfId="0" applyNumberFormat="1" applyFont="1" applyFill="1" applyBorder="1" applyAlignment="1">
      <alignment horizontal="center" vertical="top" wrapText="1"/>
    </xf>
    <xf numFmtId="0" fontId="0" fillId="0" borderId="0" xfId="0" applyAlignment="1">
      <alignment vertical="top"/>
    </xf>
    <xf numFmtId="0" fontId="3" fillId="6"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3" fontId="3" fillId="8" borderId="4" xfId="0" applyNumberFormat="1" applyFont="1" applyFill="1" applyBorder="1" applyAlignment="1">
      <alignment horizontal="center" vertical="center" wrapText="1"/>
    </xf>
    <xf numFmtId="0" fontId="3" fillId="6" borderId="9" xfId="0" applyFont="1" applyFill="1" applyBorder="1" applyAlignment="1">
      <alignment horizontal="center" vertical="center" wrapText="1"/>
    </xf>
    <xf numFmtId="0" fontId="11" fillId="11" borderId="20" xfId="0" applyFont="1" applyFill="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wrapText="1"/>
    </xf>
    <xf numFmtId="14" fontId="3" fillId="9" borderId="14" xfId="0" applyNumberFormat="1"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3" borderId="13" xfId="0" applyFont="1" applyFill="1" applyBorder="1" applyAlignment="1">
      <alignment horizontal="center" vertical="center" wrapText="1"/>
    </xf>
    <xf numFmtId="49" fontId="3" fillId="7" borderId="13" xfId="0" applyNumberFormat="1" applyFont="1" applyFill="1" applyBorder="1" applyAlignment="1">
      <alignment horizontal="center" vertical="center" wrapText="1"/>
    </xf>
    <xf numFmtId="0" fontId="3" fillId="0" borderId="13" xfId="0" applyFont="1" applyBorder="1" applyAlignment="1">
      <alignment horizontal="center" vertical="center" wrapText="1"/>
    </xf>
    <xf numFmtId="49" fontId="3" fillId="9" borderId="13" xfId="0" applyNumberFormat="1" applyFont="1" applyFill="1" applyBorder="1" applyAlignment="1">
      <alignment horizontal="center" vertical="center" wrapText="1"/>
    </xf>
    <xf numFmtId="0" fontId="3" fillId="9" borderId="13" xfId="0" applyFont="1" applyFill="1" applyBorder="1" applyAlignment="1">
      <alignment horizontal="center" vertical="center" wrapText="1"/>
    </xf>
    <xf numFmtId="3" fontId="3" fillId="8" borderId="13"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49" fontId="3" fillId="7" borderId="3" xfId="0" applyNumberFormat="1" applyFont="1" applyFill="1" applyBorder="1" applyAlignment="1">
      <alignment horizontal="center" vertical="center" wrapText="1"/>
    </xf>
    <xf numFmtId="0" fontId="11" fillId="11" borderId="5"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0" borderId="6" xfId="0" applyFont="1" applyBorder="1" applyAlignment="1">
      <alignment horizontal="center" vertical="center"/>
    </xf>
    <xf numFmtId="0" fontId="11" fillId="11" borderId="14" xfId="0" applyFont="1" applyFill="1" applyBorder="1" applyAlignment="1">
      <alignment wrapText="1"/>
    </xf>
    <xf numFmtId="0" fontId="11" fillId="9" borderId="0" xfId="0" applyFont="1" applyFill="1"/>
    <xf numFmtId="14" fontId="3" fillId="0" borderId="4" xfId="0" applyNumberFormat="1" applyFont="1" applyBorder="1" applyAlignment="1">
      <alignment horizontal="center" vertical="center"/>
    </xf>
    <xf numFmtId="0" fontId="28" fillId="0" borderId="15" xfId="0" applyFont="1" applyBorder="1" applyAlignment="1">
      <alignment horizontal="center" vertical="center" wrapText="1"/>
    </xf>
    <xf numFmtId="14" fontId="35" fillId="9" borderId="6" xfId="0" applyNumberFormat="1" applyFont="1" applyFill="1" applyBorder="1" applyAlignment="1">
      <alignment horizontal="center" vertical="center" wrapText="1"/>
    </xf>
    <xf numFmtId="49" fontId="3" fillId="7" borderId="6"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14" fontId="0" fillId="0" borderId="0" xfId="0" applyNumberFormat="1" applyAlignment="1">
      <alignment horizontal="center" vertical="center"/>
    </xf>
    <xf numFmtId="0" fontId="0" fillId="0" borderId="0" xfId="0" applyAlignment="1">
      <alignment vertical="center" wrapText="1"/>
    </xf>
    <xf numFmtId="166" fontId="0" fillId="0" borderId="0" xfId="0" applyNumberFormat="1" applyAlignment="1">
      <alignment vertical="center"/>
    </xf>
    <xf numFmtId="0" fontId="0" fillId="0" borderId="0" xfId="0" applyAlignment="1">
      <alignment horizontal="center" vertical="center" wrapText="1"/>
    </xf>
    <xf numFmtId="0" fontId="35" fillId="0" borderId="11" xfId="0" applyFont="1" applyBorder="1" applyAlignment="1">
      <alignment horizontal="center" vertical="top" wrapText="1"/>
    </xf>
    <xf numFmtId="14" fontId="37" fillId="9" borderId="6" xfId="0" applyNumberFormat="1" applyFont="1" applyFill="1" applyBorder="1" applyAlignment="1">
      <alignment horizontal="center" vertical="center" wrapText="1"/>
    </xf>
    <xf numFmtId="0" fontId="38" fillId="0" borderId="6" xfId="0" applyFont="1" applyBorder="1" applyAlignment="1">
      <alignment horizontal="center" vertical="center" wrapText="1"/>
    </xf>
    <xf numFmtId="14" fontId="35" fillId="0" borderId="6" xfId="0" applyNumberFormat="1" applyFont="1" applyBorder="1" applyAlignment="1">
      <alignment horizontal="center" vertical="center" wrapText="1"/>
    </xf>
    <xf numFmtId="0" fontId="39" fillId="0" borderId="6" xfId="0" applyFont="1" applyBorder="1" applyAlignment="1">
      <alignment wrapText="1"/>
    </xf>
    <xf numFmtId="0" fontId="35" fillId="0" borderId="6" xfId="0" applyFont="1" applyBorder="1" applyAlignment="1">
      <alignment horizontal="center" vertical="center" wrapText="1"/>
    </xf>
    <xf numFmtId="0" fontId="1" fillId="14" borderId="6" xfId="0" applyFont="1" applyFill="1" applyBorder="1" applyAlignment="1">
      <alignment horizontal="left" vertical="center"/>
    </xf>
    <xf numFmtId="0" fontId="40" fillId="0" borderId="15" xfId="0" applyFont="1" applyBorder="1" applyAlignment="1">
      <alignment vertical="center" wrapText="1" readingOrder="1"/>
    </xf>
    <xf numFmtId="0" fontId="39" fillId="0" borderId="15" xfId="0" applyFont="1" applyBorder="1" applyAlignment="1">
      <alignment vertical="center" wrapText="1" readingOrder="1"/>
    </xf>
    <xf numFmtId="14" fontId="3" fillId="0" borderId="26" xfId="0" applyNumberFormat="1" applyFont="1" applyBorder="1" applyAlignment="1">
      <alignment horizontal="center" vertical="center" wrapText="1"/>
    </xf>
    <xf numFmtId="14" fontId="3" fillId="0" borderId="16" xfId="0" applyNumberFormat="1" applyFont="1" applyBorder="1" applyAlignment="1">
      <alignment horizontal="center" vertical="center" wrapText="1"/>
    </xf>
    <xf numFmtId="14" fontId="3" fillId="0" borderId="9"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5" fillId="0" borderId="6" xfId="0" applyFont="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168" fontId="0" fillId="0" borderId="0" xfId="0" applyNumberFormat="1" applyAlignment="1">
      <alignment horizontal="center" vertical="center"/>
    </xf>
    <xf numFmtId="49" fontId="11" fillId="14" borderId="6" xfId="0" applyNumberFormat="1"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Border="1" applyAlignment="1">
      <alignment horizontal="center" vertical="top" wrapText="1"/>
    </xf>
    <xf numFmtId="49" fontId="3" fillId="14" borderId="11" xfId="0" applyNumberFormat="1" applyFont="1" applyFill="1" applyBorder="1" applyAlignment="1">
      <alignment horizontal="center" vertical="center" wrapText="1"/>
    </xf>
    <xf numFmtId="49" fontId="3" fillId="9" borderId="11" xfId="0" applyNumberFormat="1" applyFont="1" applyFill="1" applyBorder="1" applyAlignment="1">
      <alignment horizontal="center" vertical="center" wrapText="1"/>
    </xf>
    <xf numFmtId="0" fontId="1" fillId="14" borderId="11" xfId="0" applyFont="1" applyFill="1" applyBorder="1" applyAlignment="1">
      <alignment horizontal="center" vertical="center" wrapText="1"/>
    </xf>
    <xf numFmtId="0" fontId="1" fillId="14" borderId="14" xfId="0" applyFont="1" applyFill="1" applyBorder="1" applyAlignment="1">
      <alignment horizontal="center" vertical="center" wrapText="1"/>
    </xf>
    <xf numFmtId="0" fontId="3" fillId="6" borderId="11" xfId="0" applyFont="1" applyFill="1" applyBorder="1" applyAlignment="1">
      <alignment horizontal="center" vertical="center" wrapText="1"/>
    </xf>
    <xf numFmtId="14" fontId="24" fillId="14" borderId="11" xfId="0" applyNumberFormat="1" applyFont="1" applyFill="1" applyBorder="1" applyAlignment="1">
      <alignment horizontal="center" vertical="center" wrapText="1"/>
    </xf>
    <xf numFmtId="49" fontId="3" fillId="0" borderId="15" xfId="0" applyNumberFormat="1" applyFont="1" applyBorder="1" applyAlignment="1">
      <alignment horizontal="center" vertical="center" wrapText="1"/>
    </xf>
    <xf numFmtId="0" fontId="20" fillId="0" borderId="15" xfId="0" applyFont="1" applyBorder="1" applyAlignment="1">
      <alignment horizontal="center" vertical="center" wrapText="1"/>
    </xf>
    <xf numFmtId="168" fontId="1" fillId="17" borderId="11" xfId="0" applyNumberFormat="1" applyFont="1" applyFill="1" applyBorder="1" applyAlignment="1">
      <alignment horizontal="center" vertical="center"/>
    </xf>
    <xf numFmtId="0" fontId="25" fillId="14" borderId="6" xfId="0" applyFont="1" applyFill="1" applyBorder="1" applyAlignment="1">
      <alignment horizontal="center" vertical="center" wrapText="1"/>
    </xf>
    <xf numFmtId="14" fontId="1" fillId="14" borderId="22" xfId="0" applyNumberFormat="1" applyFont="1" applyFill="1" applyBorder="1" applyAlignment="1">
      <alignment horizontal="center" vertical="center" wrapText="1"/>
    </xf>
    <xf numFmtId="14" fontId="20" fillId="0" borderId="11" xfId="0" applyNumberFormat="1" applyFont="1" applyBorder="1" applyAlignment="1">
      <alignment horizontal="center" vertical="center" wrapText="1"/>
    </xf>
    <xf numFmtId="14" fontId="3" fillId="9" borderId="11" xfId="0" applyNumberFormat="1" applyFont="1" applyFill="1" applyBorder="1" applyAlignment="1">
      <alignment horizontal="center" vertical="center" wrapText="1"/>
    </xf>
    <xf numFmtId="14" fontId="1" fillId="0" borderId="6" xfId="0" applyNumberFormat="1" applyFont="1" applyBorder="1" applyAlignment="1">
      <alignment vertical="center"/>
    </xf>
    <xf numFmtId="14" fontId="1" fillId="14" borderId="4" xfId="0" applyNumberFormat="1" applyFont="1" applyFill="1" applyBorder="1" applyAlignment="1">
      <alignment horizontal="center" vertical="center" wrapText="1"/>
    </xf>
    <xf numFmtId="14" fontId="1" fillId="14" borderId="4" xfId="0" applyNumberFormat="1" applyFont="1" applyFill="1" applyBorder="1" applyAlignment="1">
      <alignment horizontal="center" vertical="center"/>
    </xf>
    <xf numFmtId="14" fontId="1" fillId="17" borderId="11" xfId="0" applyNumberFormat="1" applyFont="1" applyFill="1" applyBorder="1" applyAlignment="1">
      <alignment horizontal="center" vertical="center" wrapText="1"/>
    </xf>
    <xf numFmtId="14" fontId="3" fillId="0" borderId="22" xfId="0" applyNumberFormat="1" applyFont="1" applyBorder="1" applyAlignment="1">
      <alignment horizontal="center" vertical="center" wrapText="1"/>
    </xf>
    <xf numFmtId="49" fontId="3" fillId="9" borderId="4" xfId="0" applyNumberFormat="1" applyFont="1" applyFill="1" applyBorder="1" applyAlignment="1">
      <alignment horizontal="center" vertical="center" wrapText="1"/>
    </xf>
    <xf numFmtId="14" fontId="3" fillId="9" borderId="4" xfId="0" applyNumberFormat="1" applyFont="1" applyFill="1" applyBorder="1" applyAlignment="1">
      <alignment horizontal="center" vertical="center" wrapText="1"/>
    </xf>
    <xf numFmtId="0" fontId="0" fillId="0" borderId="11" xfId="0" applyBorder="1" applyAlignment="1">
      <alignment wrapText="1"/>
    </xf>
    <xf numFmtId="14" fontId="3" fillId="9" borderId="0" xfId="0" applyNumberFormat="1" applyFont="1" applyFill="1" applyAlignment="1">
      <alignment horizontal="center" vertical="center" wrapText="1"/>
    </xf>
    <xf numFmtId="0" fontId="0" fillId="0" borderId="6" xfId="0" applyBorder="1"/>
    <xf numFmtId="166" fontId="0" fillId="0" borderId="11" xfId="0" applyNumberFormat="1" applyBorder="1"/>
    <xf numFmtId="166" fontId="0" fillId="0" borderId="4" xfId="0" applyNumberFormat="1" applyBorder="1" applyAlignment="1">
      <alignment vertical="center" wrapText="1"/>
    </xf>
    <xf numFmtId="166" fontId="0" fillId="0" borderId="0" xfId="0" applyNumberFormat="1" applyAlignment="1">
      <alignment vertical="center" wrapText="1"/>
    </xf>
    <xf numFmtId="0" fontId="44" fillId="0" borderId="0" xfId="0" applyFont="1" applyAlignment="1">
      <alignment vertical="center" wrapText="1"/>
    </xf>
    <xf numFmtId="0" fontId="0" fillId="0" borderId="0" xfId="0" applyAlignment="1">
      <alignment horizontal="left" vertical="center" wrapText="1"/>
    </xf>
    <xf numFmtId="168" fontId="0" fillId="0" borderId="0" xfId="0" applyNumberFormat="1" applyAlignment="1">
      <alignment vertical="center" wrapText="1"/>
    </xf>
    <xf numFmtId="3" fontId="0" fillId="0" borderId="0" xfId="0" applyNumberFormat="1" applyAlignment="1">
      <alignment horizontal="center" vertical="center" wrapText="1"/>
    </xf>
    <xf numFmtId="0" fontId="0" fillId="0" borderId="0" xfId="0" applyAlignment="1">
      <alignment vertical="top" wrapText="1"/>
    </xf>
    <xf numFmtId="0" fontId="35" fillId="0" borderId="4" xfId="0" applyFont="1" applyBorder="1" applyAlignment="1">
      <alignment horizontal="center" vertical="center"/>
    </xf>
    <xf numFmtId="0" fontId="0" fillId="0" borderId="12" xfId="0" applyBorder="1" applyAlignment="1">
      <alignment horizontal="center" vertical="center"/>
    </xf>
    <xf numFmtId="0" fontId="18" fillId="0" borderId="4" xfId="0" applyFont="1" applyBorder="1" applyAlignment="1">
      <alignment horizontal="center" vertical="center"/>
    </xf>
    <xf numFmtId="0" fontId="0" fillId="0" borderId="12" xfId="0" applyBorder="1" applyAlignment="1">
      <alignment horizontal="center" vertical="center" wrapText="1"/>
    </xf>
    <xf numFmtId="0" fontId="0" fillId="14" borderId="13" xfId="0" applyFill="1" applyBorder="1" applyAlignment="1">
      <alignment horizontal="center" vertical="center" wrapText="1"/>
    </xf>
    <xf numFmtId="49" fontId="3" fillId="0" borderId="13" xfId="0" applyNumberFormat="1" applyFont="1" applyBorder="1" applyAlignment="1">
      <alignment vertical="center" wrapText="1"/>
    </xf>
    <xf numFmtId="49" fontId="11" fillId="0" borderId="13" xfId="0" applyNumberFormat="1" applyFont="1" applyBorder="1" applyAlignment="1">
      <alignment horizontal="center" vertical="center" wrapText="1"/>
    </xf>
    <xf numFmtId="0" fontId="11" fillId="13" borderId="6" xfId="0" applyFont="1" applyFill="1" applyBorder="1" applyAlignment="1">
      <alignment horizontal="center" vertical="center" wrapText="1"/>
    </xf>
    <xf numFmtId="49" fontId="11" fillId="0" borderId="5" xfId="0" applyNumberFormat="1" applyFont="1" applyBorder="1" applyAlignment="1">
      <alignment horizontal="center" vertical="center" wrapText="1"/>
    </xf>
    <xf numFmtId="0" fontId="20" fillId="0" borderId="13" xfId="0" applyFont="1" applyBorder="1" applyAlignment="1">
      <alignment vertical="center" wrapText="1"/>
    </xf>
    <xf numFmtId="0" fontId="20" fillId="0" borderId="13" xfId="0" applyFont="1" applyBorder="1" applyAlignment="1">
      <alignment horizontal="left" vertical="center" wrapText="1"/>
    </xf>
    <xf numFmtId="0" fontId="0" fillId="14" borderId="6" xfId="0" applyFill="1" applyBorder="1" applyAlignment="1">
      <alignment horizontal="center" vertical="center" wrapText="1"/>
    </xf>
    <xf numFmtId="0" fontId="20" fillId="14" borderId="13" xfId="0" applyFont="1" applyFill="1" applyBorder="1" applyAlignment="1">
      <alignment vertical="center" wrapText="1"/>
    </xf>
    <xf numFmtId="0" fontId="43" fillId="0" borderId="6" xfId="0" applyFont="1" applyBorder="1" applyAlignment="1">
      <alignment vertical="center"/>
    </xf>
    <xf numFmtId="0" fontId="20" fillId="14" borderId="11" xfId="0" applyFont="1" applyFill="1" applyBorder="1" applyAlignment="1">
      <alignment horizontal="center" vertical="center" wrapText="1"/>
    </xf>
    <xf numFmtId="0" fontId="0" fillId="0" borderId="4" xfId="0" applyBorder="1" applyAlignment="1">
      <alignment horizontal="center"/>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20" fillId="14" borderId="15" xfId="0" applyFont="1" applyFill="1" applyBorder="1" applyAlignment="1">
      <alignment horizontal="center" vertical="center" wrapText="1"/>
    </xf>
    <xf numFmtId="0" fontId="15" fillId="0" borderId="13" xfId="0" applyFont="1" applyBorder="1" applyAlignment="1">
      <alignment horizontal="center" vertical="center" wrapText="1"/>
    </xf>
    <xf numFmtId="0" fontId="20" fillId="0" borderId="13" xfId="0" applyFont="1" applyBorder="1" applyAlignment="1">
      <alignment horizontal="center" vertical="center" wrapText="1"/>
    </xf>
    <xf numFmtId="0" fontId="20" fillId="14" borderId="13" xfId="0" applyFont="1" applyFill="1" applyBorder="1" applyAlignment="1">
      <alignment horizontal="center" vertical="center" wrapText="1"/>
    </xf>
    <xf numFmtId="0" fontId="0" fillId="0" borderId="1" xfId="0" applyBorder="1" applyAlignment="1">
      <alignment horizontal="center" vertical="center" wrapText="1"/>
    </xf>
    <xf numFmtId="3" fontId="23" fillId="15" borderId="1" xfId="2" applyNumberFormat="1" applyFont="1" applyFill="1" applyBorder="1" applyAlignment="1">
      <alignment horizontal="center" vertical="center" wrapText="1"/>
    </xf>
    <xf numFmtId="0" fontId="20" fillId="14" borderId="1" xfId="0" applyFont="1" applyFill="1" applyBorder="1" applyAlignment="1">
      <alignment horizontal="center" vertical="center" wrapText="1"/>
    </xf>
    <xf numFmtId="168" fontId="11" fillId="0" borderId="4" xfId="0" applyNumberFormat="1" applyFont="1" applyBorder="1" applyAlignment="1">
      <alignment horizontal="center" vertical="center"/>
    </xf>
    <xf numFmtId="168" fontId="11" fillId="10" borderId="3" xfId="0" applyNumberFormat="1" applyFont="1" applyFill="1" applyBorder="1" applyAlignment="1">
      <alignment horizontal="center" vertical="center" wrapText="1"/>
    </xf>
    <xf numFmtId="168" fontId="11" fillId="14" borderId="1" xfId="0" applyNumberFormat="1" applyFont="1" applyFill="1" applyBorder="1" applyAlignment="1">
      <alignment horizontal="center" vertical="center" wrapText="1"/>
    </xf>
    <xf numFmtId="168" fontId="11" fillId="0" borderId="0" xfId="0" applyNumberFormat="1" applyFont="1" applyAlignment="1">
      <alignment horizontal="center" vertical="center" wrapText="1"/>
    </xf>
    <xf numFmtId="168" fontId="3" fillId="14" borderId="1" xfId="0" applyNumberFormat="1" applyFont="1" applyFill="1" applyBorder="1" applyAlignment="1">
      <alignment horizontal="center" vertical="center" wrapText="1"/>
    </xf>
    <xf numFmtId="8" fontId="11" fillId="0" borderId="3"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1" xfId="0" applyFont="1" applyBorder="1" applyAlignment="1">
      <alignment wrapText="1"/>
    </xf>
    <xf numFmtId="0" fontId="13" fillId="0" borderId="1" xfId="0" applyFont="1" applyBorder="1" applyAlignment="1">
      <alignment horizontal="center" vertical="center" wrapText="1"/>
    </xf>
    <xf numFmtId="0" fontId="11" fillId="0" borderId="25"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3" fillId="0" borderId="4" xfId="0" applyFont="1" applyBorder="1" applyAlignment="1">
      <alignment horizontal="center" vertical="center"/>
    </xf>
    <xf numFmtId="0" fontId="43" fillId="0" borderId="4" xfId="0" applyFont="1" applyBorder="1" applyAlignment="1">
      <alignment vertical="center"/>
    </xf>
    <xf numFmtId="0" fontId="11" fillId="0" borderId="1" xfId="0" applyFont="1" applyBorder="1" applyAlignment="1">
      <alignment vertical="center" wrapText="1"/>
    </xf>
    <xf numFmtId="168" fontId="0" fillId="0" borderId="1" xfId="0" applyNumberFormat="1" applyBorder="1" applyAlignment="1">
      <alignment horizontal="center" vertical="center"/>
    </xf>
    <xf numFmtId="8" fontId="43" fillId="0" borderId="4" xfId="0" applyNumberFormat="1" applyFont="1" applyBorder="1" applyAlignment="1">
      <alignment horizontal="center" vertical="center"/>
    </xf>
    <xf numFmtId="8" fontId="11" fillId="0" borderId="4" xfId="0" applyNumberFormat="1" applyFont="1" applyBorder="1" applyAlignment="1">
      <alignment horizontal="center" vertical="center" wrapText="1"/>
    </xf>
    <xf numFmtId="17" fontId="11" fillId="0" borderId="6" xfId="0" applyNumberFormat="1" applyFont="1" applyBorder="1" applyAlignment="1">
      <alignment horizontal="center" vertical="center" wrapText="1"/>
    </xf>
    <xf numFmtId="0" fontId="17" fillId="0" borderId="0" xfId="0" applyFont="1" applyAlignment="1">
      <alignment wrapText="1"/>
    </xf>
    <xf numFmtId="14" fontId="20" fillId="0" borderId="4" xfId="0" applyNumberFormat="1" applyFont="1" applyBorder="1" applyAlignment="1">
      <alignment horizontal="center" vertical="center" wrapText="1"/>
    </xf>
    <xf numFmtId="49" fontId="3" fillId="0" borderId="0" xfId="0" applyNumberFormat="1" applyFont="1" applyAlignment="1">
      <alignment horizontal="center" vertical="center" wrapText="1"/>
    </xf>
    <xf numFmtId="14" fontId="3" fillId="9" borderId="9" xfId="0" applyNumberFormat="1" applyFont="1" applyFill="1" applyBorder="1" applyAlignment="1">
      <alignment horizontal="center" vertical="center" wrapText="1"/>
    </xf>
    <xf numFmtId="14" fontId="20" fillId="0" borderId="22" xfId="0" applyNumberFormat="1" applyFont="1" applyBorder="1" applyAlignment="1">
      <alignment horizontal="center" vertical="center" wrapText="1"/>
    </xf>
    <xf numFmtId="0" fontId="11" fillId="9" borderId="4" xfId="0" applyFont="1" applyFill="1" applyBorder="1" applyAlignment="1">
      <alignment horizontal="center" vertical="center" wrapText="1"/>
    </xf>
    <xf numFmtId="0" fontId="3" fillId="0" borderId="9" xfId="0" applyFont="1" applyBorder="1" applyAlignment="1">
      <alignment horizontal="center" vertical="center" wrapText="1"/>
    </xf>
    <xf numFmtId="49" fontId="11" fillId="9" borderId="10" xfId="0" applyNumberFormat="1" applyFont="1" applyFill="1" applyBorder="1" applyAlignment="1">
      <alignment horizontal="center" vertical="center" wrapText="1"/>
    </xf>
    <xf numFmtId="14" fontId="20" fillId="10" borderId="11" xfId="0" applyNumberFormat="1" applyFont="1" applyFill="1" applyBorder="1" applyAlignment="1">
      <alignment horizontal="center" vertical="center" wrapText="1"/>
    </xf>
    <xf numFmtId="49" fontId="11" fillId="9" borderId="11" xfId="0" applyNumberFormat="1" applyFont="1" applyFill="1" applyBorder="1" applyAlignment="1">
      <alignment horizontal="center" vertical="center" wrapText="1"/>
    </xf>
    <xf numFmtId="14" fontId="23" fillId="14" borderId="6" xfId="0" applyNumberFormat="1" applyFont="1" applyFill="1" applyBorder="1" applyAlignment="1">
      <alignment horizontal="center" vertical="center" wrapText="1"/>
    </xf>
    <xf numFmtId="14" fontId="23" fillId="14" borderId="6" xfId="0" applyNumberFormat="1" applyFont="1" applyFill="1" applyBorder="1" applyAlignment="1">
      <alignment horizontal="center" vertical="center"/>
    </xf>
    <xf numFmtId="0" fontId="1" fillId="0" borderId="6" xfId="0" applyFont="1" applyBorder="1" applyAlignment="1">
      <alignment horizontal="center" vertical="center"/>
    </xf>
    <xf numFmtId="14" fontId="1" fillId="0" borderId="4" xfId="0" applyNumberFormat="1" applyFont="1" applyBorder="1" applyAlignment="1">
      <alignment vertical="center"/>
    </xf>
    <xf numFmtId="14" fontId="1" fillId="0" borderId="4" xfId="0" applyNumberFormat="1" applyFont="1" applyBorder="1" applyAlignment="1">
      <alignment horizontal="center" vertical="center"/>
    </xf>
    <xf numFmtId="0" fontId="1" fillId="0" borderId="4" xfId="0" applyFont="1" applyBorder="1" applyAlignment="1">
      <alignment vertical="center"/>
    </xf>
    <xf numFmtId="14" fontId="11" fillId="0" borderId="13" xfId="0" applyNumberFormat="1" applyFont="1" applyBorder="1" applyAlignment="1">
      <alignment horizontal="center" vertical="center" wrapText="1"/>
    </xf>
    <xf numFmtId="14" fontId="0" fillId="0" borderId="13" xfId="0" applyNumberFormat="1" applyBorder="1" applyAlignment="1">
      <alignment horizontal="center" vertical="center"/>
    </xf>
    <xf numFmtId="168" fontId="1" fillId="16" borderId="6" xfId="3" applyNumberFormat="1" applyFont="1" applyFill="1" applyBorder="1" applyAlignment="1" applyProtection="1">
      <alignment horizontal="center" vertical="center"/>
    </xf>
    <xf numFmtId="14" fontId="1" fillId="14" borderId="6" xfId="2" applyNumberFormat="1" applyFont="1" applyFill="1" applyBorder="1" applyAlignment="1">
      <alignment horizontal="center" vertical="center" wrapText="1"/>
    </xf>
    <xf numFmtId="0" fontId="27" fillId="14" borderId="6" xfId="0" applyFont="1" applyFill="1" applyBorder="1" applyAlignment="1">
      <alignment horizontal="center" vertical="center" wrapText="1"/>
    </xf>
    <xf numFmtId="168" fontId="1" fillId="14" borderId="13" xfId="3" applyNumberFormat="1" applyFont="1" applyFill="1" applyBorder="1" applyAlignment="1" applyProtection="1">
      <alignment horizontal="center" vertical="center"/>
    </xf>
    <xf numFmtId="14" fontId="1" fillId="14" borderId="9" xfId="0" applyNumberFormat="1" applyFont="1" applyFill="1" applyBorder="1" applyAlignment="1">
      <alignment horizontal="center" vertical="center" wrapText="1"/>
    </xf>
    <xf numFmtId="0" fontId="1" fillId="14" borderId="13" xfId="0" applyFont="1" applyFill="1" applyBorder="1" applyAlignment="1">
      <alignment horizontal="left" vertical="center" wrapText="1"/>
    </xf>
    <xf numFmtId="8" fontId="1" fillId="14" borderId="9" xfId="3" applyNumberFormat="1" applyFont="1" applyFill="1" applyBorder="1" applyAlignment="1" applyProtection="1">
      <alignment horizontal="left" vertical="center" wrapText="1"/>
    </xf>
    <xf numFmtId="0" fontId="1" fillId="14" borderId="19" xfId="0" applyFont="1" applyFill="1" applyBorder="1" applyAlignment="1">
      <alignment horizontal="center" vertical="center" wrapText="1"/>
    </xf>
    <xf numFmtId="14" fontId="23" fillId="14" borderId="9" xfId="0" applyNumberFormat="1" applyFont="1" applyFill="1" applyBorder="1" applyAlignment="1">
      <alignment horizontal="center" vertical="center" wrapText="1"/>
    </xf>
    <xf numFmtId="14" fontId="23" fillId="14" borderId="9" xfId="0" applyNumberFormat="1" applyFont="1" applyFill="1" applyBorder="1" applyAlignment="1">
      <alignment horizontal="center" vertical="center"/>
    </xf>
    <xf numFmtId="0" fontId="20" fillId="0" borderId="13" xfId="0" applyFont="1" applyBorder="1" applyAlignment="1">
      <alignment horizontal="center" vertical="top" wrapText="1"/>
    </xf>
    <xf numFmtId="14" fontId="20" fillId="0" borderId="9" xfId="0" applyNumberFormat="1" applyFont="1" applyBorder="1" applyAlignment="1">
      <alignment horizontal="center" vertical="center" wrapText="1"/>
    </xf>
    <xf numFmtId="49" fontId="11" fillId="11" borderId="0" xfId="0" applyNumberFormat="1" applyFont="1" applyFill="1" applyAlignment="1">
      <alignment horizontal="center" vertical="center" wrapText="1"/>
    </xf>
    <xf numFmtId="3" fontId="23" fillId="15" borderId="6" xfId="2" applyNumberFormat="1" applyFont="1" applyFill="1" applyBorder="1" applyAlignment="1">
      <alignment horizontal="center" vertical="center" wrapText="1"/>
    </xf>
    <xf numFmtId="14" fontId="23" fillId="9" borderId="6" xfId="0" applyNumberFormat="1" applyFont="1" applyFill="1" applyBorder="1" applyAlignment="1">
      <alignment horizontal="center" vertical="center" wrapText="1"/>
    </xf>
    <xf numFmtId="14" fontId="23" fillId="9" borderId="6" xfId="0" applyNumberFormat="1" applyFont="1" applyFill="1" applyBorder="1" applyAlignment="1">
      <alignment horizontal="center" vertical="center"/>
    </xf>
    <xf numFmtId="168" fontId="1" fillId="14" borderId="14" xfId="3" applyNumberFormat="1" applyFont="1" applyFill="1" applyBorder="1" applyAlignment="1" applyProtection="1">
      <alignment horizontal="center" vertical="center"/>
    </xf>
    <xf numFmtId="14" fontId="1" fillId="14" borderId="14" xfId="0" applyNumberFormat="1" applyFont="1" applyFill="1" applyBorder="1" applyAlignment="1">
      <alignment horizontal="center" vertical="center"/>
    </xf>
    <xf numFmtId="8" fontId="1" fillId="14" borderId="10" xfId="3" applyNumberFormat="1" applyFont="1" applyFill="1" applyBorder="1" applyAlignment="1" applyProtection="1">
      <alignment horizontal="left" vertical="center" wrapText="1"/>
    </xf>
    <xf numFmtId="16" fontId="0" fillId="0" borderId="4" xfId="0" applyNumberFormat="1" applyBorder="1" applyAlignment="1">
      <alignment horizontal="center" vertical="center"/>
    </xf>
    <xf numFmtId="168" fontId="20" fillId="0" borderId="11" xfId="0" applyNumberFormat="1" applyFont="1" applyBorder="1" applyAlignment="1">
      <alignment horizontal="center" vertical="center" wrapText="1"/>
    </xf>
    <xf numFmtId="0" fontId="28" fillId="0" borderId="13" xfId="0" applyFont="1" applyBorder="1" applyAlignment="1">
      <alignment horizontal="center" vertical="center" wrapText="1"/>
    </xf>
    <xf numFmtId="0" fontId="11" fillId="9" borderId="9" xfId="0" applyFont="1" applyFill="1" applyBorder="1" applyAlignment="1">
      <alignment horizontal="center" vertical="center" wrapText="1"/>
    </xf>
    <xf numFmtId="14" fontId="3" fillId="0" borderId="20" xfId="0" applyNumberFormat="1" applyFont="1" applyBorder="1" applyAlignment="1">
      <alignment horizontal="center" vertical="center" wrapText="1"/>
    </xf>
    <xf numFmtId="0" fontId="11" fillId="9" borderId="20"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11" borderId="0" xfId="0" applyFont="1" applyFill="1" applyAlignment="1">
      <alignment horizontal="center" vertical="center" wrapText="1"/>
    </xf>
    <xf numFmtId="14" fontId="11" fillId="0" borderId="16"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49" fontId="11" fillId="0" borderId="20" xfId="0" applyNumberFormat="1" applyFont="1" applyBorder="1" applyAlignment="1">
      <alignment horizontal="center" vertical="center" wrapText="1"/>
    </xf>
    <xf numFmtId="0" fontId="11"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3" fontId="3" fillId="14" borderId="4" xfId="0" applyNumberFormat="1" applyFont="1" applyFill="1" applyBorder="1" applyAlignment="1">
      <alignment horizontal="center" vertical="center" wrapText="1"/>
    </xf>
    <xf numFmtId="0" fontId="37" fillId="0" borderId="4" xfId="0" applyFont="1" applyBorder="1" applyAlignment="1">
      <alignment horizontal="center" vertical="center"/>
    </xf>
    <xf numFmtId="0" fontId="11" fillId="9" borderId="4" xfId="0" applyFont="1" applyFill="1" applyBorder="1" applyAlignment="1">
      <alignment wrapText="1"/>
    </xf>
    <xf numFmtId="17" fontId="11" fillId="0" borderId="4" xfId="0" applyNumberFormat="1" applyFont="1" applyBorder="1" applyAlignment="1">
      <alignment horizontal="center" vertical="center" wrapText="1"/>
    </xf>
    <xf numFmtId="16" fontId="11" fillId="0" borderId="4" xfId="0" applyNumberFormat="1" applyFont="1" applyBorder="1" applyAlignment="1">
      <alignment horizontal="center" vertical="center" wrapText="1"/>
    </xf>
    <xf numFmtId="14" fontId="20" fillId="0" borderId="16" xfId="0" applyNumberFormat="1" applyFont="1" applyBorder="1" applyAlignment="1">
      <alignment horizontal="center" vertical="center" wrapText="1"/>
    </xf>
    <xf numFmtId="14" fontId="3" fillId="9" borderId="22" xfId="0" applyNumberFormat="1" applyFont="1" applyFill="1" applyBorder="1" applyAlignment="1">
      <alignment horizontal="center" vertical="center" wrapText="1"/>
    </xf>
    <xf numFmtId="14" fontId="11" fillId="0" borderId="22" xfId="0" applyNumberFormat="1" applyFont="1" applyBorder="1" applyAlignment="1">
      <alignment horizontal="center" vertical="center" wrapText="1"/>
    </xf>
    <xf numFmtId="14" fontId="20" fillId="0" borderId="27" xfId="0" applyNumberFormat="1" applyFont="1" applyBorder="1" applyAlignment="1">
      <alignment horizontal="center" vertical="center" wrapText="1"/>
    </xf>
    <xf numFmtId="14" fontId="1" fillId="14" borderId="22" xfId="0" applyNumberFormat="1" applyFont="1" applyFill="1" applyBorder="1" applyAlignment="1">
      <alignment horizontal="center" vertical="center"/>
    </xf>
    <xf numFmtId="3" fontId="3" fillId="14" borderId="9" xfId="0" applyNumberFormat="1" applyFont="1" applyFill="1" applyBorder="1" applyAlignment="1">
      <alignment horizontal="center" vertical="center" wrapText="1"/>
    </xf>
    <xf numFmtId="49" fontId="3" fillId="9" borderId="9" xfId="0" applyNumberFormat="1" applyFont="1" applyFill="1" applyBorder="1" applyAlignment="1">
      <alignment horizontal="center" vertical="center" wrapText="1"/>
    </xf>
    <xf numFmtId="0" fontId="16" fillId="0" borderId="9" xfId="0" applyFont="1" applyBorder="1" applyAlignment="1">
      <alignment wrapText="1"/>
    </xf>
    <xf numFmtId="3" fontId="3" fillId="14" borderId="13" xfId="0" applyNumberFormat="1" applyFont="1" applyFill="1" applyBorder="1" applyAlignment="1">
      <alignment horizontal="center" vertical="center" wrapText="1"/>
    </xf>
    <xf numFmtId="14" fontId="3" fillId="9" borderId="13" xfId="0" applyNumberFormat="1" applyFont="1" applyFill="1" applyBorder="1" applyAlignment="1">
      <alignment horizontal="center" vertical="center" wrapText="1"/>
    </xf>
    <xf numFmtId="0" fontId="35" fillId="0" borderId="13" xfId="0" applyFont="1" applyBorder="1" applyAlignment="1">
      <alignment horizontal="center" vertical="center"/>
    </xf>
    <xf numFmtId="0" fontId="37" fillId="0" borderId="13" xfId="0" applyFont="1" applyBorder="1" applyAlignment="1">
      <alignment horizontal="center" vertical="center"/>
    </xf>
    <xf numFmtId="14" fontId="3" fillId="0" borderId="19"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0" fontId="3" fillId="0" borderId="19" xfId="0" applyFont="1" applyBorder="1" applyAlignment="1">
      <alignment horizontal="center" vertical="center" wrapText="1"/>
    </xf>
    <xf numFmtId="3" fontId="3" fillId="8" borderId="19" xfId="0" applyNumberFormat="1" applyFont="1" applyFill="1" applyBorder="1" applyAlignment="1">
      <alignment horizontal="center" vertical="center" wrapText="1"/>
    </xf>
    <xf numFmtId="3" fontId="3" fillId="14" borderId="19" xfId="0" applyNumberFormat="1" applyFont="1" applyFill="1" applyBorder="1" applyAlignment="1">
      <alignment horizontal="center" vertical="center" wrapText="1"/>
    </xf>
    <xf numFmtId="0" fontId="17" fillId="9" borderId="19" xfId="0" applyFont="1" applyFill="1" applyBorder="1" applyAlignment="1">
      <alignment wrapText="1"/>
    </xf>
    <xf numFmtId="0" fontId="11" fillId="9" borderId="13" xfId="0" applyFont="1" applyFill="1" applyBorder="1" applyAlignment="1">
      <alignment horizontal="center" vertical="center" wrapText="1"/>
    </xf>
    <xf numFmtId="1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3" fillId="14" borderId="13" xfId="0" applyFont="1" applyFill="1" applyBorder="1" applyAlignment="1">
      <alignment horizontal="center" vertical="center" wrapText="1"/>
    </xf>
    <xf numFmtId="0" fontId="33" fillId="0" borderId="4" xfId="0" applyFont="1" applyBorder="1" applyAlignment="1">
      <alignment wrapText="1"/>
    </xf>
    <xf numFmtId="0" fontId="45" fillId="0" borderId="4" xfId="0" applyFont="1" applyBorder="1" applyAlignment="1">
      <alignment horizontal="center" vertical="center"/>
    </xf>
    <xf numFmtId="14" fontId="11" fillId="14" borderId="4" xfId="0" applyNumberFormat="1" applyFont="1" applyFill="1" applyBorder="1" applyAlignment="1">
      <alignment horizontal="center" vertical="center" wrapText="1"/>
    </xf>
    <xf numFmtId="0" fontId="3" fillId="3" borderId="22" xfId="0" applyFont="1" applyFill="1" applyBorder="1" applyAlignment="1">
      <alignment horizontal="center" vertical="center" wrapText="1"/>
    </xf>
    <xf numFmtId="49" fontId="3" fillId="9" borderId="10" xfId="0" applyNumberFormat="1" applyFont="1" applyFill="1" applyBorder="1" applyAlignment="1">
      <alignment horizontal="center" vertical="center" wrapText="1"/>
    </xf>
    <xf numFmtId="49" fontId="3" fillId="6" borderId="20" xfId="0" applyNumberFormat="1" applyFont="1" applyFill="1" applyBorder="1" applyAlignment="1">
      <alignment horizontal="center" vertical="center" wrapText="1"/>
    </xf>
    <xf numFmtId="14" fontId="3" fillId="14" borderId="4" xfId="0" applyNumberFormat="1" applyFont="1" applyFill="1" applyBorder="1" applyAlignment="1">
      <alignment horizontal="center" vertical="center" wrapText="1"/>
    </xf>
    <xf numFmtId="14" fontId="11" fillId="14" borderId="6" xfId="0" applyNumberFormat="1" applyFont="1" applyFill="1" applyBorder="1" applyAlignment="1">
      <alignment horizontal="center" vertical="center" wrapText="1"/>
    </xf>
    <xf numFmtId="14" fontId="3" fillId="14" borderId="6" xfId="0" applyNumberFormat="1" applyFont="1" applyFill="1" applyBorder="1" applyAlignment="1">
      <alignment horizontal="center" vertical="center"/>
    </xf>
    <xf numFmtId="14" fontId="3" fillId="14" borderId="9" xfId="0" applyNumberFormat="1" applyFont="1" applyFill="1" applyBorder="1" applyAlignment="1">
      <alignment horizontal="center" vertical="center" wrapText="1"/>
    </xf>
    <xf numFmtId="14" fontId="3" fillId="14" borderId="11" xfId="0" applyNumberFormat="1" applyFont="1" applyFill="1" applyBorder="1" applyAlignment="1">
      <alignment horizontal="center" vertical="center" wrapText="1"/>
    </xf>
    <xf numFmtId="0" fontId="11" fillId="14" borderId="11" xfId="0" applyFont="1" applyFill="1" applyBorder="1" applyAlignment="1">
      <alignment horizontal="center" vertical="center" wrapText="1"/>
    </xf>
    <xf numFmtId="14" fontId="11" fillId="14" borderId="11" xfId="0" applyNumberFormat="1" applyFont="1" applyFill="1" applyBorder="1" applyAlignment="1">
      <alignment horizontal="center" vertical="center" wrapText="1"/>
    </xf>
    <xf numFmtId="14" fontId="3" fillId="14" borderId="13" xfId="0" applyNumberFormat="1" applyFont="1" applyFill="1" applyBorder="1" applyAlignment="1">
      <alignment horizontal="center" vertical="center" wrapText="1"/>
    </xf>
    <xf numFmtId="14" fontId="0" fillId="14" borderId="6" xfId="0" applyNumberFormat="1" applyFill="1" applyBorder="1" applyAlignment="1">
      <alignment horizontal="center" vertical="center"/>
    </xf>
    <xf numFmtId="14" fontId="0" fillId="14" borderId="4" xfId="0" applyNumberFormat="1" applyFill="1" applyBorder="1" applyAlignment="1">
      <alignment horizontal="center" vertical="center"/>
    </xf>
    <xf numFmtId="14" fontId="0" fillId="14" borderId="13" xfId="0" applyNumberFormat="1" applyFill="1" applyBorder="1" applyAlignment="1">
      <alignment horizontal="center" vertical="center"/>
    </xf>
    <xf numFmtId="14" fontId="3" fillId="14" borderId="19" xfId="0" applyNumberFormat="1" applyFont="1" applyFill="1" applyBorder="1" applyAlignment="1">
      <alignment horizontal="center" vertical="center" wrapText="1"/>
    </xf>
    <xf numFmtId="14" fontId="3" fillId="14" borderId="14" xfId="0" applyNumberFormat="1" applyFont="1" applyFill="1" applyBorder="1" applyAlignment="1">
      <alignment horizontal="center" vertical="center" wrapText="1"/>
    </xf>
    <xf numFmtId="14" fontId="3" fillId="14" borderId="10" xfId="0" applyNumberFormat="1" applyFont="1" applyFill="1" applyBorder="1" applyAlignment="1">
      <alignment horizontal="center" vertical="center" wrapText="1"/>
    </xf>
    <xf numFmtId="0" fontId="0" fillId="14" borderId="6" xfId="0" applyFill="1" applyBorder="1" applyAlignment="1">
      <alignment horizontal="center" vertical="center"/>
    </xf>
    <xf numFmtId="0" fontId="0" fillId="14" borderId="2" xfId="0" applyFill="1" applyBorder="1" applyAlignment="1">
      <alignment horizontal="center" vertical="center"/>
    </xf>
    <xf numFmtId="0" fontId="0" fillId="14" borderId="4" xfId="0" applyFill="1" applyBorder="1" applyAlignment="1">
      <alignment horizontal="center" vertical="center"/>
    </xf>
    <xf numFmtId="14" fontId="3" fillId="14" borderId="4" xfId="0" applyNumberFormat="1" applyFont="1" applyFill="1" applyBorder="1" applyAlignment="1">
      <alignment horizontal="center" vertical="center"/>
    </xf>
    <xf numFmtId="14" fontId="0" fillId="14" borderId="11" xfId="0" applyNumberFormat="1" applyFill="1" applyBorder="1" applyAlignment="1">
      <alignment horizontal="center" vertical="center"/>
    </xf>
    <xf numFmtId="16" fontId="11" fillId="14" borderId="11" xfId="0" applyNumberFormat="1" applyFont="1" applyFill="1" applyBorder="1" applyAlignment="1">
      <alignment horizontal="center" vertical="center" wrapText="1"/>
    </xf>
    <xf numFmtId="0" fontId="11" fillId="14" borderId="20" xfId="0" applyFont="1" applyFill="1" applyBorder="1" applyAlignment="1">
      <alignment horizontal="center" vertical="center" wrapText="1"/>
    </xf>
    <xf numFmtId="14" fontId="11" fillId="14" borderId="20" xfId="0" applyNumberFormat="1" applyFont="1" applyFill="1" applyBorder="1" applyAlignment="1">
      <alignment horizontal="center" vertical="center" wrapText="1"/>
    </xf>
    <xf numFmtId="0" fontId="0" fillId="14" borderId="0" xfId="0" applyFill="1"/>
    <xf numFmtId="0" fontId="0" fillId="14" borderId="0" xfId="0" applyFill="1" applyAlignment="1">
      <alignment vertical="center" wrapText="1"/>
    </xf>
    <xf numFmtId="0" fontId="11" fillId="14" borderId="15" xfId="0" applyFont="1" applyFill="1" applyBorder="1" applyAlignment="1">
      <alignment horizontal="center" vertical="center" wrapText="1"/>
    </xf>
    <xf numFmtId="0" fontId="11" fillId="14" borderId="13" xfId="0" applyFont="1" applyFill="1" applyBorder="1" applyAlignment="1">
      <alignment horizontal="center" vertical="center" wrapText="1"/>
    </xf>
    <xf numFmtId="168" fontId="11" fillId="14" borderId="11" xfId="0" applyNumberFormat="1" applyFont="1" applyFill="1" applyBorder="1" applyAlignment="1">
      <alignment horizontal="center" vertical="center" wrapText="1"/>
    </xf>
    <xf numFmtId="14" fontId="11" fillId="14" borderId="16" xfId="0" applyNumberFormat="1" applyFont="1" applyFill="1" applyBorder="1" applyAlignment="1">
      <alignment horizontal="center" vertical="center" wrapText="1"/>
    </xf>
    <xf numFmtId="49" fontId="3" fillId="14" borderId="4" xfId="0" applyNumberFormat="1" applyFont="1" applyFill="1" applyBorder="1" applyAlignment="1">
      <alignment horizontal="center" vertical="center" wrapText="1"/>
    </xf>
    <xf numFmtId="49" fontId="3" fillId="9" borderId="5" xfId="0" applyNumberFormat="1" applyFont="1" applyFill="1" applyBorder="1" applyAlignment="1">
      <alignment horizontal="center" vertical="center" wrapText="1"/>
    </xf>
    <xf numFmtId="0" fontId="11" fillId="9" borderId="28" xfId="0" applyFont="1" applyFill="1" applyBorder="1" applyAlignment="1">
      <alignment horizontal="center" vertical="center" wrapText="1"/>
    </xf>
  </cellXfs>
  <cellStyles count="4">
    <cellStyle name="Moeda" xfId="1" builtinId="4"/>
    <cellStyle name="Moeda 2" xfId="3" xr:uid="{A59E9B1E-7976-4CF4-8F0D-5D5F964D05A3}"/>
    <cellStyle name="Normal" xfId="0" builtinId="0"/>
    <cellStyle name="Normal 2" xfId="2" xr:uid="{993DD94D-C130-4AB1-9A86-BD8AED80B20F}"/>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952874ED-085E-47AC-B0FC-53105AA6D86B}">
    <nsvFilter filterId="{00000000-0001-0000-0500-000000000000}" ref="A1:AJ732" tableId="0">
      <columnFilter colId="26">
        <filter colId="26">
          <x:filters>
            <x:filter val="EM ANDAMENTO"/>
          </x:filters>
        </filter>
      </columnFilter>
      <columnFilter colId="27">
        <filter colId="27">
          <x:filters>
            <x:filter val="Pregão Eletrônico"/>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A80B25E6-F752-4CC7-BFDF-1DF4797AC66C}">
    <nsvFilter filterId="{00000000-0009-0000-0000-000004000000}" ref="A1:J496" tableId="0">
      <columnFilter colId="0">
        <filter colId="0">
          <x:filters>
            <x:filter val="DIE"/>
          </x:filters>
        </filter>
      </columnFilter>
    </nsvFilter>
  </namedSheetView>
</namedSheetView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6"/>
  <sheetViews>
    <sheetView workbookViewId="0">
      <pane ySplit="1" topLeftCell="A2" activePane="bottomLeft" state="frozen"/>
      <selection pane="bottomLeft" activeCell="D13" sqref="D13"/>
    </sheetView>
  </sheetViews>
  <sheetFormatPr defaultColWidth="12.625" defaultRowHeight="15" customHeight="1"/>
  <cols>
    <col min="1" max="8" width="18.875" customWidth="1"/>
  </cols>
  <sheetData>
    <row r="1" spans="1:2" ht="15" customHeight="1">
      <c r="A1" s="1" t="s">
        <v>0</v>
      </c>
      <c r="B1" s="1" t="s">
        <v>1</v>
      </c>
    </row>
    <row r="3" spans="1:2" ht="15" customHeight="1">
      <c r="A3" s="1" t="s">
        <v>2</v>
      </c>
    </row>
    <row r="4" spans="1:2" ht="15" customHeight="1">
      <c r="A4" s="1" t="s">
        <v>3</v>
      </c>
    </row>
    <row r="5" spans="1:2" ht="15" customHeight="1">
      <c r="A5" s="1" t="s">
        <v>4</v>
      </c>
    </row>
    <row r="6" spans="1:2" ht="15" customHeight="1">
      <c r="A6" s="1" t="s">
        <v>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569"/>
  <sheetViews>
    <sheetView workbookViewId="0">
      <selection activeCell="E12" sqref="E12"/>
    </sheetView>
  </sheetViews>
  <sheetFormatPr defaultColWidth="12.625" defaultRowHeight="15" customHeight="1"/>
  <cols>
    <col min="1" max="1" width="18.375" bestFit="1" customWidth="1"/>
    <col min="2" max="2" width="7.125" bestFit="1" customWidth="1"/>
    <col min="3" max="3" width="16.75" bestFit="1" customWidth="1"/>
    <col min="4" max="4" width="20" bestFit="1" customWidth="1"/>
    <col min="5" max="5" width="17.5" bestFit="1" customWidth="1"/>
    <col min="6" max="6" width="38.5" bestFit="1" customWidth="1"/>
    <col min="7" max="7" width="18.375" bestFit="1" customWidth="1"/>
    <col min="8" max="8" width="39.125" bestFit="1" customWidth="1"/>
    <col min="9" max="9" width="22.875" bestFit="1" customWidth="1"/>
    <col min="10" max="10" width="63" bestFit="1" customWidth="1"/>
    <col min="11" max="11" width="38.75" bestFit="1" customWidth="1"/>
    <col min="12" max="12" width="30.625" bestFit="1" customWidth="1"/>
    <col min="13" max="13" width="26.75" bestFit="1" customWidth="1"/>
    <col min="14" max="14" width="48.5" bestFit="1" customWidth="1"/>
    <col min="15" max="15" width="18.25" bestFit="1" customWidth="1"/>
    <col min="16" max="16" width="19.75" bestFit="1" customWidth="1"/>
    <col min="17" max="17" width="34.125" bestFit="1" customWidth="1"/>
    <col min="18" max="18" width="26.875" bestFit="1" customWidth="1"/>
    <col min="19" max="19" width="39" bestFit="1" customWidth="1"/>
    <col min="20" max="20" width="31" bestFit="1" customWidth="1"/>
    <col min="21" max="21" width="31.375" bestFit="1" customWidth="1"/>
    <col min="22" max="22" width="26.5" bestFit="1" customWidth="1"/>
    <col min="23" max="23" width="17.875" bestFit="1" customWidth="1"/>
    <col min="24" max="24" width="26.375" bestFit="1" customWidth="1"/>
    <col min="25" max="25" width="21.375" bestFit="1" customWidth="1"/>
    <col min="26" max="26" width="11.625" bestFit="1" customWidth="1"/>
    <col min="27" max="27" width="11.375" bestFit="1" customWidth="1"/>
    <col min="28" max="28" width="14" bestFit="1" customWidth="1"/>
    <col min="29" max="29" width="50.625" bestFit="1" customWidth="1"/>
    <col min="30" max="30" width="33.875" bestFit="1" customWidth="1"/>
    <col min="31" max="31" width="18" bestFit="1" customWidth="1"/>
    <col min="32" max="36" width="19.375" customWidth="1"/>
  </cols>
  <sheetData>
    <row r="1" spans="1:31" ht="57.6">
      <c r="A1" s="2" t="s">
        <v>6</v>
      </c>
      <c r="B1" s="2" t="s">
        <v>7</v>
      </c>
      <c r="C1" s="2" t="s">
        <v>8</v>
      </c>
      <c r="D1" s="2" t="s">
        <v>9</v>
      </c>
      <c r="E1" s="2"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c r="U1" s="2" t="s">
        <v>26</v>
      </c>
      <c r="V1" s="2" t="s">
        <v>27</v>
      </c>
      <c r="W1" s="2" t="s">
        <v>28</v>
      </c>
      <c r="X1" s="2" t="s">
        <v>29</v>
      </c>
      <c r="Y1" s="2" t="s">
        <v>30</v>
      </c>
      <c r="Z1" s="2" t="s">
        <v>31</v>
      </c>
      <c r="AA1" s="2" t="s">
        <v>32</v>
      </c>
      <c r="AB1" s="2" t="s">
        <v>33</v>
      </c>
      <c r="AC1" s="2" t="s">
        <v>34</v>
      </c>
      <c r="AD1" s="2" t="s">
        <v>35</v>
      </c>
      <c r="AE1" s="2" t="s">
        <v>36</v>
      </c>
    </row>
    <row r="2" spans="1:31" ht="14.45">
      <c r="A2" s="17" t="s">
        <v>37</v>
      </c>
      <c r="B2" s="17"/>
      <c r="C2" s="17"/>
      <c r="D2" s="17"/>
      <c r="E2" s="25"/>
      <c r="F2" s="26"/>
      <c r="G2" s="26"/>
      <c r="H2" s="17"/>
      <c r="I2" s="27"/>
      <c r="J2" s="27"/>
      <c r="K2" s="27"/>
      <c r="L2" s="27"/>
      <c r="M2" s="28"/>
      <c r="N2" s="29"/>
      <c r="O2" s="27"/>
      <c r="P2" s="27"/>
      <c r="Q2" s="27"/>
      <c r="R2" s="30"/>
      <c r="S2" s="31"/>
      <c r="T2" s="31"/>
      <c r="U2" s="27"/>
      <c r="V2" s="27"/>
      <c r="W2" s="26"/>
      <c r="X2" s="32"/>
      <c r="Y2" s="33"/>
      <c r="Z2" s="17"/>
      <c r="AA2" s="17"/>
      <c r="AB2" s="17"/>
      <c r="AC2" s="17"/>
      <c r="AD2" s="33"/>
      <c r="AE2" s="17"/>
    </row>
    <row r="3" spans="1:31" ht="14.45">
      <c r="A3" s="34"/>
      <c r="B3" s="34"/>
      <c r="C3" s="34"/>
      <c r="D3" s="6"/>
      <c r="E3" s="8"/>
      <c r="F3" s="7"/>
      <c r="G3" s="7"/>
      <c r="H3" s="34"/>
      <c r="I3" s="35"/>
      <c r="J3" s="35"/>
      <c r="K3" s="35"/>
      <c r="L3" s="35"/>
      <c r="M3" s="36"/>
      <c r="N3" s="37"/>
      <c r="O3" s="35"/>
      <c r="P3" s="35"/>
      <c r="Q3" s="35"/>
      <c r="R3" s="35"/>
      <c r="S3" s="38"/>
      <c r="T3" s="38"/>
      <c r="U3" s="35"/>
      <c r="V3" s="35"/>
      <c r="W3" s="39"/>
      <c r="X3" s="40"/>
      <c r="Y3" s="41"/>
      <c r="Z3" s="6"/>
      <c r="AA3" s="6"/>
      <c r="AB3" s="6"/>
      <c r="AC3" s="6"/>
      <c r="AD3" s="9"/>
      <c r="AE3" s="6"/>
    </row>
    <row r="4" spans="1:31" ht="14.45">
      <c r="A4" s="17"/>
      <c r="B4" s="17"/>
      <c r="C4" s="17"/>
      <c r="D4" s="17"/>
      <c r="E4" s="25"/>
      <c r="F4" s="26"/>
      <c r="G4" s="26"/>
      <c r="H4" s="17"/>
      <c r="I4" s="27"/>
      <c r="J4" s="27"/>
      <c r="K4" s="27"/>
      <c r="L4" s="27"/>
      <c r="M4" s="28"/>
      <c r="N4" s="29"/>
      <c r="O4" s="27"/>
      <c r="P4" s="27"/>
      <c r="Q4" s="27"/>
      <c r="R4" s="27"/>
      <c r="S4" s="31"/>
      <c r="T4" s="31"/>
      <c r="U4" s="27"/>
      <c r="V4" s="27"/>
      <c r="W4" s="26"/>
      <c r="X4" s="32"/>
      <c r="Y4" s="33"/>
      <c r="Z4" s="17"/>
      <c r="AA4" s="17"/>
      <c r="AB4" s="17"/>
      <c r="AC4" s="17"/>
      <c r="AD4" s="33"/>
      <c r="AE4" s="17"/>
    </row>
    <row r="5" spans="1:31" ht="14.45">
      <c r="A5" s="34"/>
      <c r="B5" s="34"/>
      <c r="C5" s="34"/>
      <c r="D5" s="34"/>
      <c r="E5" s="42"/>
      <c r="F5" s="39"/>
      <c r="G5" s="39"/>
      <c r="H5" s="34"/>
      <c r="I5" s="35"/>
      <c r="J5" s="35"/>
      <c r="K5" s="35"/>
      <c r="L5" s="35"/>
      <c r="M5" s="36"/>
      <c r="N5" s="37"/>
      <c r="O5" s="35"/>
      <c r="P5" s="35"/>
      <c r="Q5" s="35"/>
      <c r="R5" s="35"/>
      <c r="S5" s="38"/>
      <c r="T5" s="38"/>
      <c r="U5" s="35"/>
      <c r="V5" s="35"/>
      <c r="W5" s="39"/>
      <c r="X5" s="40"/>
      <c r="Y5" s="41"/>
      <c r="Z5" s="34"/>
      <c r="AA5" s="34"/>
      <c r="AB5" s="34"/>
      <c r="AC5" s="34"/>
      <c r="AD5" s="41"/>
      <c r="AE5" s="34"/>
    </row>
    <row r="6" spans="1:31" ht="14.45">
      <c r="A6" s="17"/>
      <c r="B6" s="17"/>
      <c r="C6" s="17"/>
      <c r="D6" s="17"/>
      <c r="E6" s="25"/>
      <c r="F6" s="26"/>
      <c r="G6" s="26"/>
      <c r="H6" s="17"/>
      <c r="I6" s="27"/>
      <c r="J6" s="27"/>
      <c r="K6" s="27"/>
      <c r="L6" s="27"/>
      <c r="M6" s="28"/>
      <c r="N6" s="29"/>
      <c r="O6" s="27"/>
      <c r="P6" s="27"/>
      <c r="Q6" s="27"/>
      <c r="R6" s="27"/>
      <c r="S6" s="31"/>
      <c r="T6" s="31"/>
      <c r="U6" s="27"/>
      <c r="V6" s="27"/>
      <c r="W6" s="26"/>
      <c r="X6" s="32"/>
      <c r="Y6" s="33"/>
      <c r="Z6" s="17"/>
      <c r="AA6" s="17"/>
      <c r="AB6" s="17"/>
      <c r="AC6" s="17"/>
      <c r="AD6" s="33"/>
      <c r="AE6" s="17"/>
    </row>
    <row r="7" spans="1:31" ht="14.45">
      <c r="A7" s="34"/>
      <c r="B7" s="34"/>
      <c r="C7" s="34"/>
      <c r="D7" s="34"/>
      <c r="E7" s="42"/>
      <c r="F7" s="39"/>
      <c r="G7" s="39"/>
      <c r="H7" s="34"/>
      <c r="I7" s="35"/>
      <c r="J7" s="35"/>
      <c r="K7" s="35"/>
      <c r="L7" s="35"/>
      <c r="M7" s="36"/>
      <c r="N7" s="37"/>
      <c r="O7" s="35"/>
      <c r="P7" s="35"/>
      <c r="Q7" s="35"/>
      <c r="R7" s="35"/>
      <c r="S7" s="38"/>
      <c r="T7" s="38"/>
      <c r="U7" s="35"/>
      <c r="V7" s="35"/>
      <c r="W7" s="39"/>
      <c r="X7" s="40"/>
      <c r="Y7" s="41"/>
      <c r="Z7" s="34"/>
      <c r="AA7" s="34"/>
      <c r="AB7" s="34"/>
      <c r="AC7" s="34"/>
      <c r="AD7" s="41"/>
      <c r="AE7" s="34"/>
    </row>
    <row r="8" spans="1:31" ht="14.45">
      <c r="A8" s="17"/>
      <c r="B8" s="17"/>
      <c r="C8" s="17"/>
      <c r="D8" s="17"/>
      <c r="E8" s="25"/>
      <c r="F8" s="26"/>
      <c r="G8" s="26"/>
      <c r="H8" s="17"/>
      <c r="I8" s="27"/>
      <c r="J8" s="27"/>
      <c r="K8" s="27"/>
      <c r="L8" s="27"/>
      <c r="M8" s="28"/>
      <c r="N8" s="29"/>
      <c r="O8" s="27"/>
      <c r="P8" s="27"/>
      <c r="Q8" s="27"/>
      <c r="R8" s="27"/>
      <c r="S8" s="31"/>
      <c r="T8" s="31"/>
      <c r="U8" s="27"/>
      <c r="V8" s="27"/>
      <c r="W8" s="26"/>
      <c r="X8" s="32"/>
      <c r="Y8" s="33"/>
      <c r="Z8" s="17"/>
      <c r="AA8" s="17"/>
      <c r="AB8" s="17"/>
      <c r="AC8" s="17"/>
      <c r="AD8" s="33"/>
      <c r="AE8" s="17"/>
    </row>
    <row r="9" spans="1:31" ht="14.45">
      <c r="A9" s="34"/>
      <c r="B9" s="34"/>
      <c r="C9" s="34"/>
      <c r="D9" s="34"/>
      <c r="E9" s="42"/>
      <c r="F9" s="39"/>
      <c r="G9" s="39"/>
      <c r="H9" s="34"/>
      <c r="I9" s="35"/>
      <c r="J9" s="35"/>
      <c r="K9" s="35"/>
      <c r="L9" s="35"/>
      <c r="M9" s="36"/>
      <c r="N9" s="37"/>
      <c r="O9" s="35"/>
      <c r="P9" s="35"/>
      <c r="Q9" s="35"/>
      <c r="R9" s="35"/>
      <c r="S9" s="38"/>
      <c r="T9" s="38"/>
      <c r="U9" s="35"/>
      <c r="V9" s="35"/>
      <c r="W9" s="39"/>
      <c r="X9" s="40"/>
      <c r="Y9" s="41"/>
      <c r="Z9" s="34"/>
      <c r="AA9" s="34"/>
      <c r="AB9" s="34"/>
      <c r="AC9" s="34"/>
      <c r="AD9" s="41"/>
      <c r="AE9" s="34"/>
    </row>
    <row r="10" spans="1:31" ht="14.45">
      <c r="A10" s="17"/>
      <c r="B10" s="17"/>
      <c r="C10" s="17"/>
      <c r="D10" s="17"/>
      <c r="E10" s="25"/>
      <c r="F10" s="26"/>
      <c r="G10" s="26"/>
      <c r="H10" s="17"/>
      <c r="I10" s="27"/>
      <c r="J10" s="27"/>
      <c r="K10" s="27"/>
      <c r="L10" s="27"/>
      <c r="M10" s="28"/>
      <c r="N10" s="29"/>
      <c r="O10" s="27"/>
      <c r="P10" s="27"/>
      <c r="Q10" s="27"/>
      <c r="R10" s="27"/>
      <c r="S10" s="31"/>
      <c r="T10" s="31"/>
      <c r="U10" s="27"/>
      <c r="V10" s="27"/>
      <c r="W10" s="26"/>
      <c r="X10" s="32"/>
      <c r="Y10" s="33"/>
      <c r="Z10" s="17"/>
      <c r="AA10" s="17"/>
      <c r="AB10" s="17"/>
      <c r="AC10" s="17"/>
      <c r="AD10" s="33"/>
      <c r="AE10" s="17"/>
    </row>
    <row r="11" spans="1:31" ht="14.45">
      <c r="A11" s="34"/>
      <c r="B11" s="34"/>
      <c r="C11" s="34"/>
      <c r="D11" s="34"/>
      <c r="E11" s="42"/>
      <c r="F11" s="39"/>
      <c r="G11" s="39"/>
      <c r="H11" s="34"/>
      <c r="I11" s="35"/>
      <c r="J11" s="35"/>
      <c r="K11" s="35"/>
      <c r="L11" s="35"/>
      <c r="M11" s="36"/>
      <c r="N11" s="37"/>
      <c r="O11" s="35"/>
      <c r="P11" s="35"/>
      <c r="Q11" s="35"/>
      <c r="R11" s="35"/>
      <c r="S11" s="38"/>
      <c r="T11" s="38"/>
      <c r="U11" s="35"/>
      <c r="V11" s="35"/>
      <c r="W11" s="39"/>
      <c r="X11" s="40"/>
      <c r="Y11" s="41"/>
      <c r="Z11" s="34"/>
      <c r="AA11" s="34"/>
      <c r="AB11" s="34"/>
      <c r="AC11" s="34"/>
      <c r="AD11" s="41"/>
      <c r="AE11" s="34"/>
    </row>
    <row r="12" spans="1:31" ht="14.45">
      <c r="A12" s="17"/>
      <c r="B12" s="17"/>
      <c r="C12" s="17"/>
      <c r="D12" s="17"/>
      <c r="E12" s="25"/>
      <c r="F12" s="26"/>
      <c r="G12" s="26"/>
      <c r="H12" s="17"/>
      <c r="I12" s="27"/>
      <c r="J12" s="27"/>
      <c r="K12" s="27"/>
      <c r="L12" s="27"/>
      <c r="M12" s="28"/>
      <c r="N12" s="29"/>
      <c r="O12" s="27"/>
      <c r="P12" s="27"/>
      <c r="Q12" s="27"/>
      <c r="R12" s="27"/>
      <c r="S12" s="31"/>
      <c r="T12" s="31"/>
      <c r="U12" s="27"/>
      <c r="V12" s="27"/>
      <c r="W12" s="26"/>
      <c r="X12" s="32"/>
      <c r="Y12" s="33"/>
      <c r="Z12" s="17"/>
      <c r="AA12" s="17"/>
      <c r="AB12" s="17" t="s">
        <v>38</v>
      </c>
      <c r="AC12" s="17"/>
      <c r="AD12" s="33"/>
      <c r="AE12" s="17"/>
    </row>
    <row r="177" spans="3:3" ht="15.75" customHeight="1">
      <c r="C177" s="34" t="str">
        <f>IF('PCA 2022 consolidado'!$B177="","",VLOOKUP(B177,dados!$A$1:$B$24,2,FALSE))</f>
        <v/>
      </c>
    </row>
    <row r="178" spans="3:3" ht="15.75" customHeight="1">
      <c r="C178" s="17" t="str">
        <f>IF('PCA 2022 consolidado'!$B178="","",VLOOKUP(B178,dados!$A$1:$B$24,2,FALSE))</f>
        <v/>
      </c>
    </row>
    <row r="179" spans="3:3" ht="15.75" customHeight="1">
      <c r="C179" s="34" t="str">
        <f>IF('PCA 2022 consolidado'!$B179="","",VLOOKUP(B179,dados!$A$1:$B$24,2,FALSE))</f>
        <v/>
      </c>
    </row>
    <row r="180" spans="3:3" ht="15.75" customHeight="1">
      <c r="C180" s="17" t="str">
        <f>IF('PCA 2022 consolidado'!$B180="","",VLOOKUP(B180,dados!$A$1:$B$24,2,FALSE))</f>
        <v/>
      </c>
    </row>
    <row r="181" spans="3:3" ht="15.75" customHeight="1">
      <c r="C181" s="34" t="str">
        <f>IF('PCA 2022 consolidado'!$B181="","",VLOOKUP(B181,dados!$A$1:$B$24,2,FALSE))</f>
        <v/>
      </c>
    </row>
    <row r="182" spans="3:3" ht="15.75" customHeight="1">
      <c r="C182" s="17" t="str">
        <f>IF('PCA 2022 consolidado'!$B182="","",VLOOKUP(B182,dados!$A$1:$B$24,2,FALSE))</f>
        <v/>
      </c>
    </row>
    <row r="183" spans="3:3" ht="15.75" customHeight="1">
      <c r="C183" s="34" t="str">
        <f>IF('PCA 2022 consolidado'!$B183="","",VLOOKUP(B183,dados!$A$1:$B$24,2,FALSE))</f>
        <v/>
      </c>
    </row>
    <row r="184" spans="3:3" ht="15.75" customHeight="1">
      <c r="C184" s="17" t="str">
        <f>IF('PCA 2022 consolidado'!$B184="","",VLOOKUP(B184,dados!$A$1:$B$24,2,FALSE))</f>
        <v/>
      </c>
    </row>
    <row r="185" spans="3:3" ht="15.75" customHeight="1">
      <c r="C185" s="34" t="str">
        <f>IF('PCA 2022 consolidado'!$B185="","",VLOOKUP(B185,dados!$A$1:$B$24,2,FALSE))</f>
        <v/>
      </c>
    </row>
    <row r="186" spans="3:3" ht="15.75" customHeight="1">
      <c r="C186" s="17" t="str">
        <f>IF('PCA 2022 consolidado'!$B186="","",VLOOKUP(B186,dados!$A$1:$B$24,2,FALSE))</f>
        <v/>
      </c>
    </row>
    <row r="187" spans="3:3" ht="15.75" customHeight="1">
      <c r="C187" s="34" t="str">
        <f>IF('PCA 2022 consolidado'!$B187="","",VLOOKUP(B187,dados!$A$1:$B$24,2,FALSE))</f>
        <v/>
      </c>
    </row>
    <row r="188" spans="3:3" ht="15.75" customHeight="1">
      <c r="C188" s="17" t="str">
        <f>IF('PCA 2022 consolidado'!$B188="","",VLOOKUP(B188,dados!$A$1:$B$24,2,FALSE))</f>
        <v/>
      </c>
    </row>
    <row r="189" spans="3:3" ht="15.75" customHeight="1">
      <c r="C189" s="34" t="str">
        <f>IF('PCA 2022 consolidado'!$B189="","",VLOOKUP(B189,dados!$A$1:$B$24,2,FALSE))</f>
        <v/>
      </c>
    </row>
    <row r="190" spans="3:3" ht="15.75" customHeight="1">
      <c r="C190" s="17" t="str">
        <f>IF('PCA 2022 consolidado'!$B190="","",VLOOKUP(B190,dados!$A$1:$B$24,2,FALSE))</f>
        <v/>
      </c>
    </row>
    <row r="191" spans="3:3" ht="15.75" customHeight="1">
      <c r="C191" s="34" t="str">
        <f>IF('PCA 2022 consolidado'!$B191="","",VLOOKUP(B191,dados!$A$1:$B$24,2,FALSE))</f>
        <v/>
      </c>
    </row>
    <row r="192" spans="3:3" ht="15.75" customHeight="1">
      <c r="C192" s="17" t="str">
        <f>IF('PCA 2022 consolidado'!$B192="","",VLOOKUP(B192,dados!$A$1:$B$24,2,FALSE))</f>
        <v/>
      </c>
    </row>
    <row r="193" spans="3:3" ht="15.75" customHeight="1">
      <c r="C193" s="34" t="str">
        <f>IF('PCA 2022 consolidado'!$B193="","",VLOOKUP(B193,dados!$A$1:$B$24,2,FALSE))</f>
        <v/>
      </c>
    </row>
    <row r="194" spans="3:3" ht="15.75" customHeight="1">
      <c r="C194" s="17" t="str">
        <f>IF('PCA 2022 consolidado'!$B194="","",VLOOKUP(B194,dados!$A$1:$B$24,2,FALSE))</f>
        <v/>
      </c>
    </row>
    <row r="195" spans="3:3" ht="15.75" customHeight="1">
      <c r="C195" s="34" t="str">
        <f>IF('PCA 2022 consolidado'!$B195="","",VLOOKUP(B195,dados!$A$1:$B$24,2,FALSE))</f>
        <v/>
      </c>
    </row>
    <row r="196" spans="3:3" ht="15.75" customHeight="1">
      <c r="C196" s="17" t="str">
        <f>IF('PCA 2022 consolidado'!$B196="","",VLOOKUP(B196,dados!$A$1:$B$24,2,FALSE))</f>
        <v/>
      </c>
    </row>
    <row r="197" spans="3:3" ht="15.75" customHeight="1">
      <c r="C197" s="34" t="str">
        <f>IF('PCA 2022 consolidado'!$B197="","",VLOOKUP(B197,dados!$A$1:$B$24,2,FALSE))</f>
        <v/>
      </c>
    </row>
    <row r="198" spans="3:3" ht="15.75" customHeight="1">
      <c r="C198" s="17" t="str">
        <f>IF('PCA 2022 consolidado'!$B198="","",VLOOKUP(B198,dados!$A$1:$B$24,2,FALSE))</f>
        <v/>
      </c>
    </row>
    <row r="199" spans="3:3" ht="15.75" customHeight="1">
      <c r="C199" s="34" t="str">
        <f>IF('PCA 2022 consolidado'!$B199="","",VLOOKUP(B199,dados!$A$1:$B$24,2,FALSE))</f>
        <v/>
      </c>
    </row>
    <row r="200" spans="3:3" ht="15.75" customHeight="1">
      <c r="C200" s="17" t="str">
        <f>IF('PCA 2022 consolidado'!$B200="","",VLOOKUP(B200,dados!$A$1:$B$24,2,FALSE))</f>
        <v/>
      </c>
    </row>
    <row r="201" spans="3:3" ht="15.75" customHeight="1">
      <c r="C201" s="34" t="str">
        <f>IF('PCA 2022 consolidado'!$B201="","",VLOOKUP(B201,dados!$A$1:$B$24,2,FALSE))</f>
        <v/>
      </c>
    </row>
    <row r="202" spans="3:3" ht="15.75" customHeight="1">
      <c r="C202" s="17" t="str">
        <f>IF('PCA 2022 consolidado'!$B202="","",VLOOKUP(B202,dados!$A$1:$B$24,2,FALSE))</f>
        <v/>
      </c>
    </row>
    <row r="203" spans="3:3" ht="15.75" customHeight="1">
      <c r="C203" s="34" t="str">
        <f>IF('PCA 2022 consolidado'!$B203="","",VLOOKUP(B203,dados!$A$1:$B$24,2,FALSE))</f>
        <v/>
      </c>
    </row>
    <row r="204" spans="3:3" ht="15.75" customHeight="1">
      <c r="C204" s="17" t="str">
        <f>IF('PCA 2022 consolidado'!$B204="","",VLOOKUP(B204,dados!$A$1:$B$24,2,FALSE))</f>
        <v/>
      </c>
    </row>
    <row r="205" spans="3:3" ht="15.75" customHeight="1">
      <c r="C205" s="34" t="str">
        <f>IF('PCA 2022 consolidado'!$B205="","",VLOOKUP(B205,dados!$A$1:$B$24,2,FALSE))</f>
        <v/>
      </c>
    </row>
    <row r="206" spans="3:3" ht="15.75" customHeight="1">
      <c r="C206" s="17" t="str">
        <f>IF('PCA 2022 consolidado'!$B206="","",VLOOKUP(B206,dados!$A$1:$B$24,2,FALSE))</f>
        <v/>
      </c>
    </row>
    <row r="207" spans="3:3" ht="15.75" customHeight="1">
      <c r="C207" s="34" t="str">
        <f>IF('PCA 2022 consolidado'!$B207="","",VLOOKUP(B207,dados!$A$1:$B$24,2,FALSE))</f>
        <v/>
      </c>
    </row>
    <row r="208" spans="3:3" ht="15.75" customHeight="1">
      <c r="C208" s="17" t="str">
        <f>IF('PCA 2022 consolidado'!$B208="","",VLOOKUP(B208,dados!$A$1:$B$24,2,FALSE))</f>
        <v/>
      </c>
    </row>
    <row r="209" spans="3:3" ht="15.75" customHeight="1">
      <c r="C209" s="34" t="str">
        <f>IF('PCA 2022 consolidado'!$B209="","",VLOOKUP(B209,dados!$A$1:$B$24,2,FALSE))</f>
        <v/>
      </c>
    </row>
    <row r="210" spans="3:3" ht="15.75" customHeight="1">
      <c r="C210" s="17" t="str">
        <f>IF('PCA 2022 consolidado'!$B210="","",VLOOKUP(B210,dados!$A$1:$B$24,2,FALSE))</f>
        <v/>
      </c>
    </row>
    <row r="211" spans="3:3" ht="15.75" customHeight="1">
      <c r="C211" s="34" t="str">
        <f>IF('PCA 2022 consolidado'!$B211="","",VLOOKUP(B211,dados!$A$1:$B$24,2,FALSE))</f>
        <v/>
      </c>
    </row>
    <row r="212" spans="3:3" ht="15.75" customHeight="1">
      <c r="C212" s="17" t="str">
        <f>IF('PCA 2022 consolidado'!$B212="","",VLOOKUP(B212,dados!$A$1:$B$24,2,FALSE))</f>
        <v/>
      </c>
    </row>
    <row r="213" spans="3:3" ht="15.75" customHeight="1">
      <c r="C213" s="34" t="str">
        <f>IF('PCA 2022 consolidado'!$B213="","",VLOOKUP(B213,dados!$A$1:$B$24,2,FALSE))</f>
        <v/>
      </c>
    </row>
    <row r="214" spans="3:3" ht="15.75" customHeight="1">
      <c r="C214" s="17" t="str">
        <f>IF('PCA 2022 consolidado'!$B214="","",VLOOKUP(B214,dados!$A$1:$B$24,2,FALSE))</f>
        <v/>
      </c>
    </row>
    <row r="215" spans="3:3" ht="15.75" customHeight="1">
      <c r="C215" s="34" t="str">
        <f>IF('PCA 2022 consolidado'!$B215="","",VLOOKUP(B215,dados!$A$1:$B$24,2,FALSE))</f>
        <v/>
      </c>
    </row>
    <row r="216" spans="3:3" ht="15.75" customHeight="1">
      <c r="C216" s="17" t="str">
        <f>IF('PCA 2022 consolidado'!$B216="","",VLOOKUP(B216,dados!$A$1:$B$24,2,FALSE))</f>
        <v/>
      </c>
    </row>
    <row r="217" spans="3:3" ht="15.75" customHeight="1">
      <c r="C217" s="34" t="str">
        <f>IF('PCA 2022 consolidado'!$B217="","",VLOOKUP(B217,dados!$A$1:$B$24,2,FALSE))</f>
        <v/>
      </c>
    </row>
    <row r="218" spans="3:3" ht="15.75" customHeight="1">
      <c r="C218" s="17" t="str">
        <f>IF('PCA 2022 consolidado'!$B218="","",VLOOKUP(B218,dados!$A$1:$B$24,2,FALSE))</f>
        <v/>
      </c>
    </row>
    <row r="219" spans="3:3" ht="15.75" customHeight="1">
      <c r="C219" s="34" t="str">
        <f>IF('PCA 2022 consolidado'!$B219="","",VLOOKUP(B219,dados!$A$1:$B$24,2,FALSE))</f>
        <v/>
      </c>
    </row>
    <row r="220" spans="3:3" ht="15.75" customHeight="1">
      <c r="C220" s="17" t="str">
        <f>IF('PCA 2022 consolidado'!$B220="","",VLOOKUP(B220,dados!$A$1:$B$24,2,FALSE))</f>
        <v/>
      </c>
    </row>
    <row r="221" spans="3:3" ht="15.75" customHeight="1">
      <c r="C221" s="34" t="str">
        <f>IF('PCA 2022 consolidado'!$B221="","",VLOOKUP(B221,dados!$A$1:$B$24,2,FALSE))</f>
        <v/>
      </c>
    </row>
    <row r="222" spans="3:3" ht="15.75" customHeight="1">
      <c r="C222" s="17" t="str">
        <f>IF('PCA 2022 consolidado'!$B222="","",VLOOKUP(B222,dados!$A$1:$B$24,2,FALSE))</f>
        <v/>
      </c>
    </row>
    <row r="223" spans="3:3" ht="15.75" customHeight="1">
      <c r="C223" s="34" t="str">
        <f>IF('PCA 2022 consolidado'!$B223="","",VLOOKUP(B223,dados!$A$1:$B$24,2,FALSE))</f>
        <v/>
      </c>
    </row>
    <row r="224" spans="3:3" ht="15.75" customHeight="1">
      <c r="C224" s="17" t="str">
        <f>IF('PCA 2022 consolidado'!$B224="","",VLOOKUP(B224,dados!$A$1:$B$24,2,FALSE))</f>
        <v/>
      </c>
    </row>
    <row r="225" spans="3:3" ht="15.75" customHeight="1">
      <c r="C225" s="34" t="str">
        <f>IF('PCA 2022 consolidado'!$B225="","",VLOOKUP(B225,dados!$A$1:$B$24,2,FALSE))</f>
        <v/>
      </c>
    </row>
    <row r="226" spans="3:3" ht="15.75" customHeight="1">
      <c r="C226" s="17" t="str">
        <f>IF('PCA 2022 consolidado'!$B226="","",VLOOKUP(B226,dados!$A$1:$B$24,2,FALSE))</f>
        <v/>
      </c>
    </row>
    <row r="227" spans="3:3" ht="15.75" customHeight="1">
      <c r="C227" s="34" t="str">
        <f>IF('PCA 2022 consolidado'!$B227="","",VLOOKUP(B227,dados!$A$1:$B$24,2,FALSE))</f>
        <v/>
      </c>
    </row>
    <row r="228" spans="3:3" ht="15.75" customHeight="1">
      <c r="C228" s="17" t="str">
        <f>IF('PCA 2022 consolidado'!$B228="","",VLOOKUP(B228,dados!$A$1:$B$24,2,FALSE))</f>
        <v/>
      </c>
    </row>
    <row r="229" spans="3:3" ht="15.75" customHeight="1">
      <c r="C229" s="34" t="str">
        <f>IF('PCA 2022 consolidado'!$B229="","",VLOOKUP(B229,dados!$A$1:$B$24,2,FALSE))</f>
        <v/>
      </c>
    </row>
    <row r="230" spans="3:3" ht="15.75" customHeight="1">
      <c r="C230" s="17" t="str">
        <f>IF('PCA 2022 consolidado'!$B230="","",VLOOKUP(B230,dados!$A$1:$B$24,2,FALSE))</f>
        <v/>
      </c>
    </row>
    <row r="231" spans="3:3" ht="15.75" customHeight="1">
      <c r="C231" s="34" t="str">
        <f>IF('PCA 2022 consolidado'!$B231="","",VLOOKUP(B231,dados!$A$1:$B$24,2,FALSE))</f>
        <v/>
      </c>
    </row>
    <row r="232" spans="3:3" ht="15.75" customHeight="1">
      <c r="C232" s="17" t="str">
        <f>IF('PCA 2022 consolidado'!$B232="","",VLOOKUP(B232,dados!$A$1:$B$24,2,FALSE))</f>
        <v/>
      </c>
    </row>
    <row r="233" spans="3:3" ht="15.75" customHeight="1">
      <c r="C233" s="34" t="str">
        <f>IF('PCA 2022 consolidado'!$B233="","",VLOOKUP(B233,dados!$A$1:$B$24,2,FALSE))</f>
        <v/>
      </c>
    </row>
    <row r="234" spans="3:3" ht="15.75" customHeight="1">
      <c r="C234" s="17" t="str">
        <f>IF('PCA 2022 consolidado'!$B234="","",VLOOKUP(B234,dados!$A$1:$B$24,2,FALSE))</f>
        <v/>
      </c>
    </row>
    <row r="235" spans="3:3" ht="15.75" customHeight="1">
      <c r="C235" s="34" t="str">
        <f>IF('PCA 2022 consolidado'!$B235="","",VLOOKUP(B235,dados!$A$1:$B$24,2,FALSE))</f>
        <v/>
      </c>
    </row>
    <row r="236" spans="3:3" ht="15.75" customHeight="1">
      <c r="C236" s="17" t="str">
        <f>IF('PCA 2022 consolidado'!$B236="","",VLOOKUP(B236,dados!$A$1:$B$24,2,FALSE))</f>
        <v/>
      </c>
    </row>
    <row r="237" spans="3:3" ht="15.75" customHeight="1">
      <c r="C237" s="34" t="str">
        <f>IF('PCA 2022 consolidado'!$B237="","",VLOOKUP(B237,dados!$A$1:$B$24,2,FALSE))</f>
        <v/>
      </c>
    </row>
    <row r="238" spans="3:3" ht="15.75" customHeight="1">
      <c r="C238" s="17" t="str">
        <f>IF('PCA 2022 consolidado'!$B238="","",VLOOKUP(B238,dados!$A$1:$B$24,2,FALSE))</f>
        <v/>
      </c>
    </row>
    <row r="239" spans="3:3" ht="15.75" customHeight="1">
      <c r="C239" s="34" t="str">
        <f>IF('PCA 2022 consolidado'!$B239="","",VLOOKUP(B239,dados!$A$1:$B$24,2,FALSE))</f>
        <v/>
      </c>
    </row>
    <row r="240" spans="3:3" ht="15.75" customHeight="1">
      <c r="C240" s="17" t="str">
        <f>IF('PCA 2022 consolidado'!$B240="","",VLOOKUP(B240,dados!$A$1:$B$24,2,FALSE))</f>
        <v/>
      </c>
    </row>
    <row r="241" spans="3:3" ht="15.75" customHeight="1">
      <c r="C241" s="34" t="str">
        <f>IF('PCA 2022 consolidado'!$B241="","",VLOOKUP(B241,dados!$A$1:$B$24,2,FALSE))</f>
        <v/>
      </c>
    </row>
    <row r="242" spans="3:3" ht="15.75" customHeight="1">
      <c r="C242" s="17" t="str">
        <f>IF('PCA 2022 consolidado'!$B242="","",VLOOKUP(B242,dados!$A$1:$B$24,2,FALSE))</f>
        <v/>
      </c>
    </row>
    <row r="243" spans="3:3" ht="15.75" customHeight="1">
      <c r="C243" s="34" t="str">
        <f>IF('PCA 2022 consolidado'!$B243="","",VLOOKUP(B243,dados!$A$1:$B$24,2,FALSE))</f>
        <v/>
      </c>
    </row>
    <row r="244" spans="3:3" ht="15.75" customHeight="1">
      <c r="C244" s="17" t="str">
        <f>IF('PCA 2022 consolidado'!$B244="","",VLOOKUP(B244,dados!$A$1:$B$24,2,FALSE))</f>
        <v/>
      </c>
    </row>
    <row r="245" spans="3:3" ht="15.75" customHeight="1">
      <c r="C245" s="34" t="str">
        <f>IF('PCA 2022 consolidado'!$B245="","",VLOOKUP(B245,dados!$A$1:$B$24,2,FALSE))</f>
        <v/>
      </c>
    </row>
    <row r="246" spans="3:3" ht="15.75" customHeight="1">
      <c r="C246" s="17" t="str">
        <f>IF('PCA 2022 consolidado'!$B246="","",VLOOKUP(B246,dados!$A$1:$B$24,2,FALSE))</f>
        <v/>
      </c>
    </row>
    <row r="247" spans="3:3" ht="15.75" customHeight="1">
      <c r="C247" s="34" t="str">
        <f>IF('PCA 2022 consolidado'!$B247="","",VLOOKUP(B247,dados!$A$1:$B$24,2,FALSE))</f>
        <v/>
      </c>
    </row>
    <row r="248" spans="3:3" ht="15.75" customHeight="1">
      <c r="C248" s="17" t="str">
        <f>IF('PCA 2022 consolidado'!$B248="","",VLOOKUP(B248,dados!$A$1:$B$24,2,FALSE))</f>
        <v/>
      </c>
    </row>
    <row r="249" spans="3:3" ht="15.75" customHeight="1">
      <c r="C249" s="34" t="str">
        <f>IF('PCA 2022 consolidado'!$B249="","",VLOOKUP(B249,dados!$A$1:$B$24,2,FALSE))</f>
        <v/>
      </c>
    </row>
    <row r="250" spans="3:3" ht="15.75" customHeight="1">
      <c r="C250" s="17" t="str">
        <f>IF('PCA 2022 consolidado'!$B250="","",VLOOKUP(B250,dados!$A$1:$B$24,2,FALSE))</f>
        <v/>
      </c>
    </row>
    <row r="251" spans="3:3" ht="15.75" customHeight="1">
      <c r="C251" s="34" t="str">
        <f>IF('PCA 2022 consolidado'!$B251="","",VLOOKUP(B251,dados!$A$1:$B$24,2,FALSE))</f>
        <v/>
      </c>
    </row>
    <row r="252" spans="3:3" ht="15.75" customHeight="1">
      <c r="C252" s="17" t="str">
        <f>IF('PCA 2022 consolidado'!$B252="","",VLOOKUP(B252,dados!$A$1:$B$24,2,FALSE))</f>
        <v/>
      </c>
    </row>
    <row r="253" spans="3:3" ht="15.75" customHeight="1">
      <c r="C253" s="34" t="str">
        <f>IF('PCA 2022 consolidado'!$B253="","",VLOOKUP(B253,dados!$A$1:$B$24,2,FALSE))</f>
        <v/>
      </c>
    </row>
    <row r="254" spans="3:3" ht="15.75" customHeight="1">
      <c r="C254" s="17" t="str">
        <f>IF('PCA 2022 consolidado'!$B254="","",VLOOKUP(B254,dados!$A$1:$B$24,2,FALSE))</f>
        <v/>
      </c>
    </row>
    <row r="255" spans="3:3" ht="15.75" customHeight="1">
      <c r="C255" s="34" t="str">
        <f>IF('PCA 2022 consolidado'!$B255="","",VLOOKUP(B255,dados!$A$1:$B$24,2,FALSE))</f>
        <v/>
      </c>
    </row>
    <row r="256" spans="3:3" ht="15.75" customHeight="1">
      <c r="C256" s="17" t="str">
        <f>IF('PCA 2022 consolidado'!$B256="","",VLOOKUP(B256,dados!$A$1:$B$24,2,FALSE))</f>
        <v/>
      </c>
    </row>
    <row r="257" spans="3:3" ht="15.75" customHeight="1">
      <c r="C257" s="34" t="str">
        <f>IF('PCA 2022 consolidado'!$B257="","",VLOOKUP(B257,dados!$A$1:$B$24,2,FALSE))</f>
        <v/>
      </c>
    </row>
    <row r="258" spans="3:3" ht="15.75" customHeight="1">
      <c r="C258" s="17" t="str">
        <f>IF('PCA 2022 consolidado'!$B258="","",VLOOKUP(B258,dados!$A$1:$B$24,2,FALSE))</f>
        <v/>
      </c>
    </row>
    <row r="259" spans="3:3" ht="15.75" customHeight="1">
      <c r="C259" s="34" t="str">
        <f>IF('PCA 2022 consolidado'!$B259="","",VLOOKUP(B259,dados!$A$1:$B$24,2,FALSE))</f>
        <v/>
      </c>
    </row>
    <row r="260" spans="3:3" ht="15.75" customHeight="1">
      <c r="C260" s="17" t="str">
        <f>IF('PCA 2022 consolidado'!$B260="","",VLOOKUP(B260,dados!$A$1:$B$24,2,FALSE))</f>
        <v/>
      </c>
    </row>
    <row r="261" spans="3:3" ht="15.75" customHeight="1">
      <c r="C261" s="34" t="str">
        <f>IF('PCA 2022 consolidado'!$B261="","",VLOOKUP(B261,dados!$A$1:$B$24,2,FALSE))</f>
        <v/>
      </c>
    </row>
    <row r="262" spans="3:3" ht="15.75" customHeight="1">
      <c r="C262" s="17" t="str">
        <f>IF('PCA 2022 consolidado'!$B262="","",VLOOKUP(B262,dados!$A$1:$B$24,2,FALSE))</f>
        <v/>
      </c>
    </row>
    <row r="263" spans="3:3" ht="15.75" customHeight="1">
      <c r="C263" s="34" t="str">
        <f>IF('PCA 2022 consolidado'!$B263="","",VLOOKUP(B263,dados!$A$1:$B$24,2,FALSE))</f>
        <v/>
      </c>
    </row>
    <row r="264" spans="3:3" ht="15.75" customHeight="1">
      <c r="C264" s="17" t="str">
        <f>IF('PCA 2022 consolidado'!$B264="","",VLOOKUP(B264,dados!$A$1:$B$24,2,FALSE))</f>
        <v/>
      </c>
    </row>
    <row r="265" spans="3:3" ht="15.75" customHeight="1">
      <c r="C265" s="34" t="str">
        <f>IF('PCA 2022 consolidado'!$B265="","",VLOOKUP(B265,dados!$A$1:$B$24,2,FALSE))</f>
        <v/>
      </c>
    </row>
    <row r="266" spans="3:3" ht="15.75" customHeight="1">
      <c r="C266" s="17" t="str">
        <f>IF('PCA 2022 consolidado'!$B266="","",VLOOKUP(B266,dados!$A$1:$B$24,2,FALSE))</f>
        <v/>
      </c>
    </row>
    <row r="267" spans="3:3" ht="15.75" customHeight="1">
      <c r="C267" s="34" t="str">
        <f>IF('PCA 2022 consolidado'!$B267="","",VLOOKUP(B267,dados!$A$1:$B$24,2,FALSE))</f>
        <v/>
      </c>
    </row>
    <row r="268" spans="3:3" ht="15.75" customHeight="1">
      <c r="C268" s="17" t="str">
        <f>IF('PCA 2022 consolidado'!$B268="","",VLOOKUP(B268,dados!$A$1:$B$24,2,FALSE))</f>
        <v/>
      </c>
    </row>
    <row r="269" spans="3:3" ht="15.75" customHeight="1">
      <c r="C269" s="34" t="str">
        <f>IF('PCA 2022 consolidado'!$B269="","",VLOOKUP(B269,dados!$A$1:$B$24,2,FALSE))</f>
        <v/>
      </c>
    </row>
    <row r="270" spans="3:3" ht="15.75" customHeight="1">
      <c r="C270" s="17" t="str">
        <f>IF('PCA 2022 consolidado'!$B270="","",VLOOKUP(B270,dados!$A$1:$B$24,2,FALSE))</f>
        <v/>
      </c>
    </row>
    <row r="271" spans="3:3" ht="15.75" customHeight="1">
      <c r="C271" s="34" t="str">
        <f>IF('PCA 2022 consolidado'!$B271="","",VLOOKUP(B271,dados!$A$1:$B$24,2,FALSE))</f>
        <v/>
      </c>
    </row>
    <row r="272" spans="3:3" ht="15.75" customHeight="1">
      <c r="C272" s="17" t="str">
        <f>IF('PCA 2022 consolidado'!$B272="","",VLOOKUP(B272,dados!$A$1:$B$24,2,FALSE))</f>
        <v/>
      </c>
    </row>
    <row r="273" spans="3:3" ht="15.75" customHeight="1">
      <c r="C273" s="34" t="str">
        <f>IF('PCA 2022 consolidado'!$B273="","",VLOOKUP(B273,dados!$A$1:$B$24,2,FALSE))</f>
        <v/>
      </c>
    </row>
    <row r="274" spans="3:3" ht="15.75" customHeight="1">
      <c r="C274" s="17" t="str">
        <f>IF('PCA 2022 consolidado'!$B274="","",VLOOKUP(B274,dados!$A$1:$B$24,2,FALSE))</f>
        <v/>
      </c>
    </row>
    <row r="275" spans="3:3" ht="15.75" customHeight="1">
      <c r="C275" s="34" t="str">
        <f>IF('PCA 2022 consolidado'!$B275="","",VLOOKUP(B275,dados!$A$1:$B$24,2,FALSE))</f>
        <v/>
      </c>
    </row>
    <row r="276" spans="3:3" ht="15.75" customHeight="1">
      <c r="C276" s="17" t="str">
        <f>IF('PCA 2022 consolidado'!$B276="","",VLOOKUP(B276,dados!$A$1:$B$24,2,FALSE))</f>
        <v/>
      </c>
    </row>
    <row r="277" spans="3:3" ht="15.75" customHeight="1">
      <c r="C277" s="34" t="str">
        <f>IF('PCA 2022 consolidado'!$B277="","",VLOOKUP(B277,dados!$A$1:$B$24,2,FALSE))</f>
        <v/>
      </c>
    </row>
    <row r="278" spans="3:3" ht="15.75" customHeight="1">
      <c r="C278" s="17" t="str">
        <f>IF('PCA 2022 consolidado'!$B278="","",VLOOKUP(B278,dados!$A$1:$B$24,2,FALSE))</f>
        <v/>
      </c>
    </row>
    <row r="279" spans="3:3" ht="15.75" customHeight="1">
      <c r="C279" s="34" t="str">
        <f>IF('PCA 2022 consolidado'!$B279="","",VLOOKUP(B279,dados!$A$1:$B$24,2,FALSE))</f>
        <v/>
      </c>
    </row>
    <row r="280" spans="3:3" ht="15.75" customHeight="1">
      <c r="C280" s="17" t="str">
        <f>IF('PCA 2022 consolidado'!$B280="","",VLOOKUP(B280,dados!$A$1:$B$24,2,FALSE))</f>
        <v/>
      </c>
    </row>
    <row r="281" spans="3:3" ht="15.75" customHeight="1">
      <c r="C281" s="34" t="str">
        <f>IF('PCA 2022 consolidado'!$B281="","",VLOOKUP(B281,dados!$A$1:$B$24,2,FALSE))</f>
        <v/>
      </c>
    </row>
    <row r="282" spans="3:3" ht="15.75" customHeight="1">
      <c r="C282" s="17" t="str">
        <f>IF('PCA 2022 consolidado'!$B282="","",VLOOKUP(B282,dados!$A$1:$B$24,2,FALSE))</f>
        <v/>
      </c>
    </row>
    <row r="283" spans="3:3" ht="15.75" customHeight="1">
      <c r="C283" s="34" t="str">
        <f>IF('PCA 2022 consolidado'!$B283="","",VLOOKUP(B283,dados!$A$1:$B$24,2,FALSE))</f>
        <v/>
      </c>
    </row>
    <row r="284" spans="3:3" ht="15.75" customHeight="1">
      <c r="C284" s="17" t="str">
        <f>IF('PCA 2022 consolidado'!$B284="","",VLOOKUP(B284,dados!$A$1:$B$24,2,FALSE))</f>
        <v/>
      </c>
    </row>
    <row r="285" spans="3:3" ht="15.75" customHeight="1">
      <c r="C285" s="34" t="str">
        <f>IF('PCA 2022 consolidado'!$B285="","",VLOOKUP(B285,dados!$A$1:$B$24,2,FALSE))</f>
        <v/>
      </c>
    </row>
    <row r="286" spans="3:3" ht="15.75" customHeight="1">
      <c r="C286" s="17" t="str">
        <f>IF('PCA 2022 consolidado'!$B286="","",VLOOKUP(B286,dados!$A$1:$B$24,2,FALSE))</f>
        <v/>
      </c>
    </row>
    <row r="287" spans="3:3" ht="15.75" customHeight="1">
      <c r="C287" s="34" t="str">
        <f>IF('PCA 2022 consolidado'!$B287="","",VLOOKUP(B287,dados!$A$1:$B$24,2,FALSE))</f>
        <v/>
      </c>
    </row>
    <row r="288" spans="3:3" ht="15.75" customHeight="1">
      <c r="C288" s="17" t="str">
        <f>IF('PCA 2022 consolidado'!$B288="","",VLOOKUP(B288,dados!$A$1:$B$24,2,FALSE))</f>
        <v/>
      </c>
    </row>
    <row r="289" spans="3:3" ht="15.75" customHeight="1">
      <c r="C289" s="34" t="str">
        <f>IF('PCA 2022 consolidado'!$B289="","",VLOOKUP(B289,dados!$A$1:$B$24,2,FALSE))</f>
        <v/>
      </c>
    </row>
    <row r="290" spans="3:3" ht="15.75" customHeight="1">
      <c r="C290" s="17" t="str">
        <f>IF('PCA 2022 consolidado'!$B290="","",VLOOKUP(B290,dados!$A$1:$B$24,2,FALSE))</f>
        <v/>
      </c>
    </row>
    <row r="291" spans="3:3" ht="15.75" customHeight="1">
      <c r="C291" s="34" t="str">
        <f>IF('PCA 2022 consolidado'!$B291="","",VLOOKUP(B291,dados!$A$1:$B$24,2,FALSE))</f>
        <v/>
      </c>
    </row>
    <row r="292" spans="3:3" ht="15.75" customHeight="1">
      <c r="C292" s="17" t="str">
        <f>IF('PCA 2022 consolidado'!$B292="","",VLOOKUP(B292,dados!$A$1:$B$24,2,FALSE))</f>
        <v/>
      </c>
    </row>
    <row r="293" spans="3:3" ht="15.75" customHeight="1">
      <c r="C293" s="34" t="str">
        <f>IF('PCA 2022 consolidado'!$B293="","",VLOOKUP(B293,dados!$A$1:$B$24,2,FALSE))</f>
        <v/>
      </c>
    </row>
    <row r="294" spans="3:3" ht="15.75" customHeight="1">
      <c r="C294" s="17" t="str">
        <f>IF('PCA 2022 consolidado'!$B294="","",VLOOKUP(B294,dados!$A$1:$B$24,2,FALSE))</f>
        <v/>
      </c>
    </row>
    <row r="295" spans="3:3" ht="15.75" customHeight="1">
      <c r="C295" s="34" t="str">
        <f>IF('PCA 2022 consolidado'!$B295="","",VLOOKUP(B295,dados!$A$1:$B$24,2,FALSE))</f>
        <v/>
      </c>
    </row>
    <row r="296" spans="3:3" ht="15.75" customHeight="1">
      <c r="C296" s="17" t="str">
        <f>IF('PCA 2022 consolidado'!$B296="","",VLOOKUP(B296,dados!$A$1:$B$24,2,FALSE))</f>
        <v/>
      </c>
    </row>
    <row r="297" spans="3:3" ht="15.75" customHeight="1">
      <c r="C297" s="34" t="str">
        <f>IF('PCA 2022 consolidado'!$B297="","",VLOOKUP(B297,dados!$A$1:$B$24,2,FALSE))</f>
        <v/>
      </c>
    </row>
    <row r="298" spans="3:3" ht="15.75" customHeight="1">
      <c r="C298" s="17" t="str">
        <f>IF('PCA 2022 consolidado'!$B298="","",VLOOKUP(B298,dados!$A$1:$B$24,2,FALSE))</f>
        <v/>
      </c>
    </row>
    <row r="299" spans="3:3" ht="15.75" customHeight="1">
      <c r="C299" s="34" t="str">
        <f>IF('PCA 2022 consolidado'!$B299="","",VLOOKUP(B299,dados!$A$1:$B$24,2,FALSE))</f>
        <v/>
      </c>
    </row>
    <row r="300" spans="3:3" ht="15.75" customHeight="1">
      <c r="C300" s="17" t="str">
        <f>IF('PCA 2022 consolidado'!$B300="","",VLOOKUP(B300,dados!$A$1:$B$24,2,FALSE))</f>
        <v/>
      </c>
    </row>
    <row r="301" spans="3:3" ht="15.75" customHeight="1">
      <c r="C301" s="34" t="str">
        <f>IF('PCA 2022 consolidado'!$B301="","",VLOOKUP(B301,dados!$A$1:$B$24,2,FALSE))</f>
        <v/>
      </c>
    </row>
    <row r="302" spans="3:3" ht="15.75" customHeight="1">
      <c r="C302" s="17" t="str">
        <f>IF('PCA 2022 consolidado'!$B302="","",VLOOKUP(B302,dados!$A$1:$B$24,2,FALSE))</f>
        <v/>
      </c>
    </row>
    <row r="303" spans="3:3" ht="15.75" customHeight="1">
      <c r="C303" s="34" t="str">
        <f>IF('PCA 2022 consolidado'!$B303="","",VLOOKUP(B303,dados!$A$1:$B$24,2,FALSE))</f>
        <v/>
      </c>
    </row>
    <row r="304" spans="3:3" ht="15.75" customHeight="1">
      <c r="C304" s="17" t="str">
        <f>IF('PCA 2022 consolidado'!$B304="","",VLOOKUP(B304,dados!$A$1:$B$24,2,FALSE))</f>
        <v/>
      </c>
    </row>
    <row r="305" spans="3:3" ht="15.75" customHeight="1">
      <c r="C305" s="34" t="str">
        <f>IF('PCA 2022 consolidado'!$B305="","",VLOOKUP(B305,dados!$A$1:$B$24,2,FALSE))</f>
        <v/>
      </c>
    </row>
    <row r="306" spans="3:3" ht="15.75" customHeight="1">
      <c r="C306" s="17" t="str">
        <f>IF('PCA 2022 consolidado'!$B306="","",VLOOKUP(B306,dados!$A$1:$B$24,2,FALSE))</f>
        <v/>
      </c>
    </row>
    <row r="307" spans="3:3" ht="15.75" customHeight="1">
      <c r="C307" s="34" t="str">
        <f>IF('PCA 2022 consolidado'!$B307="","",VLOOKUP(B307,dados!$A$1:$B$24,2,FALSE))</f>
        <v/>
      </c>
    </row>
    <row r="308" spans="3:3" ht="15.75" customHeight="1">
      <c r="C308" s="17" t="str">
        <f>IF('PCA 2022 consolidado'!$B308="","",VLOOKUP(B308,dados!$A$1:$B$24,2,FALSE))</f>
        <v/>
      </c>
    </row>
    <row r="309" spans="3:3" ht="15.75" customHeight="1">
      <c r="C309" s="34" t="str">
        <f>IF('PCA 2022 consolidado'!$B309="","",VLOOKUP(B309,dados!$A$1:$B$24,2,FALSE))</f>
        <v/>
      </c>
    </row>
    <row r="310" spans="3:3" ht="15.75" customHeight="1">
      <c r="C310" s="17" t="str">
        <f>IF('PCA 2022 consolidado'!$B310="","",VLOOKUP(B310,dados!$A$1:$B$24,2,FALSE))</f>
        <v/>
      </c>
    </row>
    <row r="311" spans="3:3" ht="15.75" customHeight="1">
      <c r="C311" s="34" t="str">
        <f>IF('PCA 2022 consolidado'!$B311="","",VLOOKUP(B311,dados!$A$1:$B$24,2,FALSE))</f>
        <v/>
      </c>
    </row>
    <row r="312" spans="3:3" ht="15.75" customHeight="1">
      <c r="C312" s="17" t="str">
        <f>IF('PCA 2022 consolidado'!$B312="","",VLOOKUP(B312,dados!$A$1:$B$24,2,FALSE))</f>
        <v/>
      </c>
    </row>
    <row r="313" spans="3:3" ht="15.75" customHeight="1">
      <c r="C313" s="34" t="str">
        <f>IF('PCA 2022 consolidado'!$B313="","",VLOOKUP(B313,dados!$A$1:$B$24,2,FALSE))</f>
        <v/>
      </c>
    </row>
    <row r="314" spans="3:3" ht="15.75" customHeight="1">
      <c r="C314" s="17" t="str">
        <f>IF('PCA 2022 consolidado'!$B314="","",VLOOKUP(B314,dados!$A$1:$B$24,2,FALSE))</f>
        <v/>
      </c>
    </row>
    <row r="315" spans="3:3" ht="15.75" customHeight="1">
      <c r="C315" s="34" t="str">
        <f>IF('PCA 2022 consolidado'!$B315="","",VLOOKUP(B315,dados!$A$1:$B$24,2,FALSE))</f>
        <v/>
      </c>
    </row>
    <row r="316" spans="3:3" ht="15.75" customHeight="1">
      <c r="C316" s="17" t="str">
        <f>IF('PCA 2022 consolidado'!$B316="","",VLOOKUP(B316,dados!$A$1:$B$24,2,FALSE))</f>
        <v/>
      </c>
    </row>
    <row r="317" spans="3:3" ht="15.75" customHeight="1">
      <c r="C317" s="34" t="str">
        <f>IF('PCA 2022 consolidado'!$B317="","",VLOOKUP(B317,dados!$A$1:$B$24,2,FALSE))</f>
        <v/>
      </c>
    </row>
    <row r="318" spans="3:3" ht="15.75" customHeight="1">
      <c r="C318" s="17" t="str">
        <f>IF('PCA 2022 consolidado'!$B318="","",VLOOKUP(B318,dados!$A$1:$B$24,2,FALSE))</f>
        <v/>
      </c>
    </row>
    <row r="319" spans="3:3" ht="15.75" customHeight="1">
      <c r="C319" s="34" t="str">
        <f>IF('PCA 2022 consolidado'!$B319="","",VLOOKUP(B319,dados!$A$1:$B$24,2,FALSE))</f>
        <v/>
      </c>
    </row>
    <row r="320" spans="3:3" ht="15.75" customHeight="1">
      <c r="C320" s="17" t="str">
        <f>IF('PCA 2022 consolidado'!$B320="","",VLOOKUP(B320,dados!$A$1:$B$24,2,FALSE))</f>
        <v/>
      </c>
    </row>
    <row r="321" spans="3:3" ht="15.75" customHeight="1">
      <c r="C321" s="34" t="str">
        <f>IF('PCA 2022 consolidado'!$B321="","",VLOOKUP(B321,dados!$A$1:$B$24,2,FALSE))</f>
        <v/>
      </c>
    </row>
    <row r="322" spans="3:3" ht="15.75" customHeight="1">
      <c r="C322" s="17" t="str">
        <f>IF('PCA 2022 consolidado'!$B322="","",VLOOKUP(B322,dados!$A$1:$B$24,2,FALSE))</f>
        <v/>
      </c>
    </row>
    <row r="323" spans="3:3" ht="15.75" customHeight="1">
      <c r="C323" s="34" t="str">
        <f>IF('PCA 2022 consolidado'!$B323="","",VLOOKUP(B323,dados!$A$1:$B$24,2,FALSE))</f>
        <v/>
      </c>
    </row>
    <row r="324" spans="3:3" ht="15.75" customHeight="1">
      <c r="C324" s="17" t="str">
        <f>IF('PCA 2022 consolidado'!$B324="","",VLOOKUP(B324,dados!$A$1:$B$24,2,FALSE))</f>
        <v/>
      </c>
    </row>
    <row r="325" spans="3:3" ht="15.75" customHeight="1">
      <c r="C325" s="34" t="str">
        <f>IF('PCA 2022 consolidado'!$B325="","",VLOOKUP(B325,dados!$A$1:$B$24,2,FALSE))</f>
        <v/>
      </c>
    </row>
    <row r="326" spans="3:3" ht="15.75" customHeight="1">
      <c r="C326" s="17" t="str">
        <f>IF('PCA 2022 consolidado'!$B326="","",VLOOKUP(B326,dados!$A$1:$B$24,2,FALSE))</f>
        <v/>
      </c>
    </row>
    <row r="327" spans="3:3" ht="15.75" customHeight="1">
      <c r="C327" s="34" t="str">
        <f>IF('PCA 2022 consolidado'!$B327="","",VLOOKUP(B327,dados!$A$1:$B$24,2,FALSE))</f>
        <v/>
      </c>
    </row>
    <row r="328" spans="3:3" ht="15.75" customHeight="1">
      <c r="C328" s="17" t="str">
        <f>IF('PCA 2022 consolidado'!$B328="","",VLOOKUP(B328,dados!$A$1:$B$24,2,FALSE))</f>
        <v/>
      </c>
    </row>
    <row r="329" spans="3:3" ht="15.75" customHeight="1">
      <c r="C329" s="34" t="str">
        <f>IF('PCA 2022 consolidado'!$B329="","",VLOOKUP(B329,dados!$A$1:$B$24,2,FALSE))</f>
        <v/>
      </c>
    </row>
    <row r="330" spans="3:3" ht="15.75" customHeight="1">
      <c r="C330" s="17" t="str">
        <f>IF('PCA 2022 consolidado'!$B330="","",VLOOKUP(B330,dados!$A$1:$B$24,2,FALSE))</f>
        <v/>
      </c>
    </row>
    <row r="331" spans="3:3" ht="15.75" customHeight="1">
      <c r="C331" s="34" t="str">
        <f>IF('PCA 2022 consolidado'!$B331="","",VLOOKUP(B331,dados!$A$1:$B$24,2,FALSE))</f>
        <v/>
      </c>
    </row>
    <row r="332" spans="3:3" ht="15.75" customHeight="1">
      <c r="C332" s="17" t="str">
        <f>IF('PCA 2022 consolidado'!$B332="","",VLOOKUP(B332,dados!$A$1:$B$24,2,FALSE))</f>
        <v/>
      </c>
    </row>
    <row r="333" spans="3:3" ht="15.75" customHeight="1">
      <c r="C333" s="34" t="str">
        <f>IF('PCA 2022 consolidado'!$B333="","",VLOOKUP(B333,dados!$A$1:$B$24,2,FALSE))</f>
        <v/>
      </c>
    </row>
    <row r="334" spans="3:3" ht="15.75" customHeight="1">
      <c r="C334" s="17" t="str">
        <f>IF('PCA 2022 consolidado'!$B334="","",VLOOKUP(B334,dados!$A$1:$B$24,2,FALSE))</f>
        <v/>
      </c>
    </row>
    <row r="335" spans="3:3" ht="15.75" customHeight="1">
      <c r="C335" s="34" t="str">
        <f>IF('PCA 2022 consolidado'!$B335="","",VLOOKUP(B335,dados!$A$1:$B$24,2,FALSE))</f>
        <v/>
      </c>
    </row>
    <row r="336" spans="3:3" ht="15.75" customHeight="1">
      <c r="C336" s="17" t="str">
        <f>IF('PCA 2022 consolidado'!$B336="","",VLOOKUP(B336,dados!$A$1:$B$24,2,FALSE))</f>
        <v/>
      </c>
    </row>
    <row r="337" spans="3:3" ht="15.75" customHeight="1">
      <c r="C337" s="34" t="str">
        <f>IF('PCA 2022 consolidado'!$B337="","",VLOOKUP(B337,dados!$A$1:$B$24,2,FALSE))</f>
        <v/>
      </c>
    </row>
    <row r="338" spans="3:3" ht="15.75" customHeight="1">
      <c r="C338" s="17" t="str">
        <f>IF('PCA 2022 consolidado'!$B338="","",VLOOKUP(B338,dados!$A$1:$B$24,2,FALSE))</f>
        <v/>
      </c>
    </row>
    <row r="339" spans="3:3" ht="15.75" customHeight="1">
      <c r="C339" s="34" t="str">
        <f>IF('PCA 2022 consolidado'!$B339="","",VLOOKUP(B339,dados!$A$1:$B$24,2,FALSE))</f>
        <v/>
      </c>
    </row>
    <row r="340" spans="3:3" ht="15.75" customHeight="1">
      <c r="C340" s="17" t="str">
        <f>IF('PCA 2022 consolidado'!$B340="","",VLOOKUP(B340,dados!$A$1:$B$24,2,FALSE))</f>
        <v/>
      </c>
    </row>
    <row r="341" spans="3:3" ht="15.75" customHeight="1">
      <c r="C341" s="34" t="str">
        <f>IF('PCA 2022 consolidado'!$B341="","",VLOOKUP(B341,dados!$A$1:$B$24,2,FALSE))</f>
        <v/>
      </c>
    </row>
    <row r="342" spans="3:3" ht="15.75" customHeight="1">
      <c r="C342" s="17" t="str">
        <f>IF('PCA 2022 consolidado'!$B342="","",VLOOKUP(B342,dados!$A$1:$B$24,2,FALSE))</f>
        <v/>
      </c>
    </row>
    <row r="343" spans="3:3" ht="15.75" customHeight="1">
      <c r="C343" s="34" t="str">
        <f>IF('PCA 2022 consolidado'!$B343="","",VLOOKUP(B343,dados!$A$1:$B$24,2,FALSE))</f>
        <v/>
      </c>
    </row>
    <row r="344" spans="3:3" ht="15.75" customHeight="1">
      <c r="C344" s="17" t="str">
        <f>IF('PCA 2022 consolidado'!$B344="","",VLOOKUP(B344,dados!$A$1:$B$24,2,FALSE))</f>
        <v/>
      </c>
    </row>
    <row r="345" spans="3:3" ht="15.75" customHeight="1">
      <c r="C345" s="34" t="str">
        <f>IF('PCA 2022 consolidado'!$B345="","",VLOOKUP(B345,dados!$A$1:$B$24,2,FALSE))</f>
        <v/>
      </c>
    </row>
    <row r="346" spans="3:3" ht="15.75" customHeight="1">
      <c r="C346" s="17" t="str">
        <f>IF('PCA 2022 consolidado'!$B346="","",VLOOKUP(B346,dados!$A$1:$B$24,2,FALSE))</f>
        <v/>
      </c>
    </row>
    <row r="347" spans="3:3" ht="15.75" customHeight="1">
      <c r="C347" s="34" t="str">
        <f>IF('PCA 2022 consolidado'!$B347="","",VLOOKUP(B347,dados!$A$1:$B$24,2,FALSE))</f>
        <v/>
      </c>
    </row>
    <row r="348" spans="3:3" ht="15.75" customHeight="1">
      <c r="C348" s="17" t="str">
        <f>IF('PCA 2022 consolidado'!$B348="","",VLOOKUP(B348,dados!$A$1:$B$24,2,FALSE))</f>
        <v/>
      </c>
    </row>
    <row r="349" spans="3:3" ht="15.75" customHeight="1">
      <c r="C349" s="34" t="str">
        <f>IF('PCA 2022 consolidado'!$B349="","",VLOOKUP(B349,dados!$A$1:$B$24,2,FALSE))</f>
        <v/>
      </c>
    </row>
    <row r="350" spans="3:3" ht="15.75" customHeight="1">
      <c r="C350" s="17" t="str">
        <f>IF('PCA 2022 consolidado'!$B350="","",VLOOKUP(B350,dados!$A$1:$B$24,2,FALSE))</f>
        <v/>
      </c>
    </row>
    <row r="351" spans="3:3" ht="15.75" customHeight="1">
      <c r="C351" s="34" t="str">
        <f>IF('PCA 2022 consolidado'!$B351="","",VLOOKUP(B351,dados!$A$1:$B$24,2,FALSE))</f>
        <v/>
      </c>
    </row>
    <row r="352" spans="3:3" ht="15.75" customHeight="1">
      <c r="C352" s="17" t="str">
        <f>IF('PCA 2022 consolidado'!$B352="","",VLOOKUP(B352,dados!$A$1:$B$24,2,FALSE))</f>
        <v/>
      </c>
    </row>
    <row r="353" spans="3:3" ht="15.75" customHeight="1">
      <c r="C353" s="34" t="str">
        <f>IF('PCA 2022 consolidado'!$B353="","",VLOOKUP(B353,dados!$A$1:$B$24,2,FALSE))</f>
        <v/>
      </c>
    </row>
    <row r="354" spans="3:3" ht="15.75" customHeight="1">
      <c r="C354" s="17" t="str">
        <f>IF('PCA 2022 consolidado'!$B354="","",VLOOKUP(B354,dados!$A$1:$B$24,2,FALSE))</f>
        <v/>
      </c>
    </row>
    <row r="355" spans="3:3" ht="15.75" customHeight="1">
      <c r="C355" s="34" t="str">
        <f>IF('PCA 2022 consolidado'!$B355="","",VLOOKUP(B355,dados!$A$1:$B$24,2,FALSE))</f>
        <v/>
      </c>
    </row>
    <row r="356" spans="3:3" ht="15.75" customHeight="1">
      <c r="C356" s="17" t="str">
        <f>IF('PCA 2022 consolidado'!$B356="","",VLOOKUP(B356,dados!$A$1:$B$24,2,FALSE))</f>
        <v/>
      </c>
    </row>
    <row r="357" spans="3:3" ht="15.75" customHeight="1">
      <c r="C357" s="34" t="str">
        <f>IF('PCA 2022 consolidado'!$B357="","",VLOOKUP(B357,dados!$A$1:$B$24,2,FALSE))</f>
        <v/>
      </c>
    </row>
    <row r="358" spans="3:3" ht="15.75" customHeight="1">
      <c r="C358" s="17" t="str">
        <f>IF('PCA 2022 consolidado'!$B358="","",VLOOKUP(B358,dados!$A$1:$B$24,2,FALSE))</f>
        <v/>
      </c>
    </row>
    <row r="359" spans="3:3" ht="15.75" customHeight="1">
      <c r="C359" s="34" t="str">
        <f>IF('PCA 2022 consolidado'!$B359="","",VLOOKUP(B359,dados!$A$1:$B$24,2,FALSE))</f>
        <v/>
      </c>
    </row>
    <row r="360" spans="3:3" ht="15.75" customHeight="1">
      <c r="C360" s="17" t="str">
        <f>IF('PCA 2022 consolidado'!$B360="","",VLOOKUP(B360,dados!$A$1:$B$24,2,FALSE))</f>
        <v/>
      </c>
    </row>
    <row r="361" spans="3:3" ht="15.75" customHeight="1">
      <c r="C361" s="34" t="str">
        <f>IF('PCA 2022 consolidado'!$B361="","",VLOOKUP(B361,dados!$A$1:$B$24,2,FALSE))</f>
        <v/>
      </c>
    </row>
    <row r="362" spans="3:3" ht="15.75" customHeight="1">
      <c r="C362" s="17" t="str">
        <f>IF('PCA 2022 consolidado'!$B362="","",VLOOKUP(B362,dados!$A$1:$B$24,2,FALSE))</f>
        <v/>
      </c>
    </row>
    <row r="363" spans="3:3" ht="15.75" customHeight="1">
      <c r="C363" s="34" t="str">
        <f>IF('PCA 2022 consolidado'!$B363="","",VLOOKUP(B363,dados!$A$1:$B$24,2,FALSE))</f>
        <v/>
      </c>
    </row>
    <row r="364" spans="3:3" ht="15.75" customHeight="1">
      <c r="C364" s="17" t="str">
        <f>IF('PCA 2022 consolidado'!$B364="","",VLOOKUP(B364,dados!$A$1:$B$24,2,FALSE))</f>
        <v/>
      </c>
    </row>
    <row r="365" spans="3:3" ht="15.75" customHeight="1">
      <c r="C365" s="34" t="str">
        <f>IF('PCA 2022 consolidado'!$B365="","",VLOOKUP(B365,dados!$A$1:$B$24,2,FALSE))</f>
        <v/>
      </c>
    </row>
    <row r="366" spans="3:3" ht="15.75" customHeight="1">
      <c r="C366" s="17" t="str">
        <f>IF('PCA 2022 consolidado'!$B366="","",VLOOKUP(B366,dados!$A$1:$B$24,2,FALSE))</f>
        <v/>
      </c>
    </row>
    <row r="367" spans="3:3" ht="15.75" customHeight="1">
      <c r="C367" s="34" t="str">
        <f>IF('PCA 2022 consolidado'!$B367="","",VLOOKUP(B367,dados!$A$1:$B$24,2,FALSE))</f>
        <v/>
      </c>
    </row>
    <row r="368" spans="3:3" ht="15.75" customHeight="1">
      <c r="C368" s="17" t="str">
        <f>IF('PCA 2022 consolidado'!$B368="","",VLOOKUP(B368,dados!$A$1:$B$24,2,FALSE))</f>
        <v/>
      </c>
    </row>
    <row r="369" spans="3:3" ht="15.75" customHeight="1">
      <c r="C369" s="34" t="str">
        <f>IF('PCA 2022 consolidado'!$B369="","",VLOOKUP(B369,dados!$A$1:$B$24,2,FALSE))</f>
        <v/>
      </c>
    </row>
    <row r="370" spans="3:3" ht="15.75" customHeight="1">
      <c r="C370" s="17" t="str">
        <f>IF('PCA 2022 consolidado'!$B370="","",VLOOKUP(B370,dados!$A$1:$B$24,2,FALSE))</f>
        <v/>
      </c>
    </row>
    <row r="371" spans="3:3" ht="15.75" customHeight="1">
      <c r="C371" s="34" t="str">
        <f>IF('PCA 2022 consolidado'!$B371="","",VLOOKUP(B371,dados!$A$1:$B$24,2,FALSE))</f>
        <v/>
      </c>
    </row>
    <row r="372" spans="3:3" ht="15.75" customHeight="1">
      <c r="C372" s="17" t="str">
        <f>IF('PCA 2022 consolidado'!$B372="","",VLOOKUP(B372,dados!$A$1:$B$24,2,FALSE))</f>
        <v/>
      </c>
    </row>
    <row r="373" spans="3:3" ht="15.75" customHeight="1">
      <c r="C373" s="34" t="str">
        <f>IF('PCA 2022 consolidado'!$B373="","",VLOOKUP(B373,dados!$A$1:$B$24,2,FALSE))</f>
        <v/>
      </c>
    </row>
    <row r="374" spans="3:3" ht="15.75" customHeight="1">
      <c r="C374" s="17" t="str">
        <f>IF('PCA 2022 consolidado'!$B374="","",VLOOKUP(B374,dados!$A$1:$B$24,2,FALSE))</f>
        <v/>
      </c>
    </row>
    <row r="375" spans="3:3" ht="15.75" customHeight="1">
      <c r="C375" s="34" t="str">
        <f>IF('PCA 2022 consolidado'!$B375="","",VLOOKUP(B375,dados!$A$1:$B$24,2,FALSE))</f>
        <v/>
      </c>
    </row>
    <row r="376" spans="3:3" ht="15.75" customHeight="1">
      <c r="C376" s="17" t="str">
        <f>IF('PCA 2022 consolidado'!$B376="","",VLOOKUP(B376,dados!$A$1:$B$24,2,FALSE))</f>
        <v/>
      </c>
    </row>
    <row r="377" spans="3:3" ht="15.75" customHeight="1">
      <c r="C377" s="34" t="str">
        <f>IF('PCA 2022 consolidado'!$B377="","",VLOOKUP(B377,dados!$A$1:$B$24,2,FALSE))</f>
        <v/>
      </c>
    </row>
    <row r="378" spans="3:3" ht="15.75" customHeight="1">
      <c r="C378" s="17" t="str">
        <f>IF('PCA 2022 consolidado'!$B378="","",VLOOKUP(B378,dados!$A$1:$B$24,2,FALSE))</f>
        <v/>
      </c>
    </row>
    <row r="379" spans="3:3" ht="15.75" customHeight="1">
      <c r="C379" s="34" t="str">
        <f>IF('PCA 2022 consolidado'!$B379="","",VLOOKUP(B379,dados!$A$1:$B$24,2,FALSE))</f>
        <v/>
      </c>
    </row>
    <row r="380" spans="3:3" ht="15.75" customHeight="1">
      <c r="C380" s="17" t="str">
        <f>IF('PCA 2022 consolidado'!$B380="","",VLOOKUP(B380,dados!$A$1:$B$24,2,FALSE))</f>
        <v/>
      </c>
    </row>
    <row r="381" spans="3:3" ht="15.75" customHeight="1">
      <c r="C381" s="34" t="str">
        <f>IF('PCA 2022 consolidado'!$B381="","",VLOOKUP(B381,dados!$A$1:$B$24,2,FALSE))</f>
        <v/>
      </c>
    </row>
    <row r="382" spans="3:3" ht="15.75" customHeight="1">
      <c r="C382" s="17" t="str">
        <f>IF('PCA 2022 consolidado'!$B382="","",VLOOKUP(B382,dados!$A$1:$B$24,2,FALSE))</f>
        <v/>
      </c>
    </row>
    <row r="383" spans="3:3" ht="15.75" customHeight="1">
      <c r="C383" s="34" t="str">
        <f>IF('PCA 2022 consolidado'!$B383="","",VLOOKUP(B383,dados!$A$1:$B$24,2,FALSE))</f>
        <v/>
      </c>
    </row>
    <row r="384" spans="3:3" ht="15.75" customHeight="1">
      <c r="C384" s="17" t="str">
        <f>IF('PCA 2022 consolidado'!$B384="","",VLOOKUP(B384,dados!$A$1:$B$24,2,FALSE))</f>
        <v/>
      </c>
    </row>
    <row r="385" spans="3:3" ht="15.75" customHeight="1">
      <c r="C385" s="34" t="str">
        <f>IF('PCA 2022 consolidado'!$B385="","",VLOOKUP(B385,dados!$A$1:$B$24,2,FALSE))</f>
        <v/>
      </c>
    </row>
    <row r="386" spans="3:3" ht="15.75" customHeight="1">
      <c r="C386" s="17" t="str">
        <f>IF('PCA 2022 consolidado'!$B386="","",VLOOKUP(B386,dados!$A$1:$B$24,2,FALSE))</f>
        <v/>
      </c>
    </row>
    <row r="387" spans="3:3" ht="15.75" customHeight="1">
      <c r="C387" s="34" t="str">
        <f>IF('PCA 2022 consolidado'!$B387="","",VLOOKUP(B387,dados!$A$1:$B$24,2,FALSE))</f>
        <v/>
      </c>
    </row>
    <row r="388" spans="3:3" ht="15.75" customHeight="1">
      <c r="C388" s="17" t="str">
        <f>IF('PCA 2022 consolidado'!$B388="","",VLOOKUP(B388,dados!$A$1:$B$24,2,FALSE))</f>
        <v/>
      </c>
    </row>
    <row r="389" spans="3:3" ht="15.75" customHeight="1">
      <c r="C389" s="34" t="str">
        <f>IF('PCA 2022 consolidado'!$B389="","",VLOOKUP(B389,dados!$A$1:$B$24,2,FALSE))</f>
        <v/>
      </c>
    </row>
    <row r="390" spans="3:3" ht="15.75" customHeight="1">
      <c r="C390" s="17" t="str">
        <f>IF('PCA 2022 consolidado'!$B390="","",VLOOKUP(B390,dados!$A$1:$B$24,2,FALSE))</f>
        <v/>
      </c>
    </row>
    <row r="391" spans="3:3" ht="15.75" customHeight="1">
      <c r="C391" s="34" t="str">
        <f>IF('PCA 2022 consolidado'!$B391="","",VLOOKUP(B391,dados!$A$1:$B$24,2,FALSE))</f>
        <v/>
      </c>
    </row>
    <row r="392" spans="3:3" ht="15.75" customHeight="1">
      <c r="C392" s="17" t="str">
        <f>IF('PCA 2022 consolidado'!$B392="","",VLOOKUP(B392,dados!$A$1:$B$24,2,FALSE))</f>
        <v/>
      </c>
    </row>
    <row r="393" spans="3:3" ht="15.75" customHeight="1">
      <c r="C393" s="34" t="str">
        <f>IF('PCA 2022 consolidado'!$B393="","",VLOOKUP(B393,dados!$A$1:$B$24,2,FALSE))</f>
        <v/>
      </c>
    </row>
    <row r="394" spans="3:3" ht="15.75" customHeight="1">
      <c r="C394" s="17" t="str">
        <f>IF('PCA 2022 consolidado'!$B394="","",VLOOKUP(B394,dados!$A$1:$B$24,2,FALSE))</f>
        <v/>
      </c>
    </row>
    <row r="395" spans="3:3" ht="15.75" customHeight="1">
      <c r="C395" s="34" t="str">
        <f>IF('PCA 2022 consolidado'!$B395="","",VLOOKUP(B395,dados!$A$1:$B$24,2,FALSE))</f>
        <v/>
      </c>
    </row>
    <row r="396" spans="3:3" ht="15.75" customHeight="1">
      <c r="C396" s="17" t="str">
        <f>IF('PCA 2022 consolidado'!$B396="","",VLOOKUP(B396,dados!$A$1:$B$24,2,FALSE))</f>
        <v/>
      </c>
    </row>
    <row r="397" spans="3:3" ht="15.75" customHeight="1">
      <c r="C397" s="34" t="str">
        <f>IF('PCA 2022 consolidado'!$B397="","",VLOOKUP(B397,dados!$A$1:$B$24,2,FALSE))</f>
        <v/>
      </c>
    </row>
    <row r="398" spans="3:3" ht="15.75" customHeight="1">
      <c r="C398" s="17" t="str">
        <f>IF('PCA 2022 consolidado'!$B398="","",VLOOKUP(B398,dados!$A$1:$B$24,2,FALSE))</f>
        <v/>
      </c>
    </row>
    <row r="399" spans="3:3" ht="15.75" customHeight="1">
      <c r="C399" s="34" t="str">
        <f>IF('PCA 2022 consolidado'!$B399="","",VLOOKUP(B399,dados!$A$1:$B$24,2,FALSE))</f>
        <v/>
      </c>
    </row>
    <row r="400" spans="3:3" ht="15.75" customHeight="1">
      <c r="C400" s="17" t="str">
        <f>IF('PCA 2022 consolidado'!$B400="","",VLOOKUP(B400,dados!$A$1:$B$24,2,FALSE))</f>
        <v/>
      </c>
    </row>
    <row r="401" spans="3:3" ht="15.75" customHeight="1">
      <c r="C401" s="34" t="str">
        <f>IF('PCA 2022 consolidado'!$B401="","",VLOOKUP(B401,dados!$A$1:$B$24,2,FALSE))</f>
        <v/>
      </c>
    </row>
    <row r="402" spans="3:3" ht="15.75" customHeight="1">
      <c r="C402" s="17" t="str">
        <f>IF('PCA 2022 consolidado'!$B402="","",VLOOKUP(B402,dados!$A$1:$B$24,2,FALSE))</f>
        <v/>
      </c>
    </row>
    <row r="403" spans="3:3" ht="15.75" customHeight="1">
      <c r="C403" s="34" t="str">
        <f>IF('PCA 2022 consolidado'!$B403="","",VLOOKUP(B403,dados!$A$1:$B$24,2,FALSE))</f>
        <v/>
      </c>
    </row>
    <row r="404" spans="3:3" ht="15.75" customHeight="1">
      <c r="C404" s="17" t="str">
        <f>IF('PCA 2022 consolidado'!$B404="","",VLOOKUP(B404,dados!$A$1:$B$24,2,FALSE))</f>
        <v/>
      </c>
    </row>
    <row r="405" spans="3:3" ht="15.75" customHeight="1">
      <c r="C405" s="34" t="str">
        <f>IF('PCA 2022 consolidado'!$B405="","",VLOOKUP(B405,dados!$A$1:$B$24,2,FALSE))</f>
        <v/>
      </c>
    </row>
    <row r="406" spans="3:3" ht="15.75" customHeight="1">
      <c r="C406" s="17" t="str">
        <f>IF('PCA 2022 consolidado'!$B406="","",VLOOKUP(B406,dados!$A$1:$B$24,2,FALSE))</f>
        <v/>
      </c>
    </row>
    <row r="407" spans="3:3" ht="15.75" customHeight="1">
      <c r="C407" s="34" t="str">
        <f>IF('PCA 2022 consolidado'!$B407="","",VLOOKUP(B407,dados!$A$1:$B$24,2,FALSE))</f>
        <v/>
      </c>
    </row>
    <row r="408" spans="3:3" ht="15.75" customHeight="1">
      <c r="C408" s="17" t="str">
        <f>IF('PCA 2022 consolidado'!$B408="","",VLOOKUP(B408,dados!$A$1:$B$24,2,FALSE))</f>
        <v/>
      </c>
    </row>
    <row r="409" spans="3:3" ht="15.75" customHeight="1">
      <c r="C409" s="34" t="str">
        <f>IF('PCA 2022 consolidado'!$B409="","",VLOOKUP(B409,dados!$A$1:$B$24,2,FALSE))</f>
        <v/>
      </c>
    </row>
    <row r="410" spans="3:3" ht="15.75" customHeight="1">
      <c r="C410" s="17" t="str">
        <f>IF('PCA 2022 consolidado'!$B410="","",VLOOKUP(B410,dados!$A$1:$B$24,2,FALSE))</f>
        <v/>
      </c>
    </row>
    <row r="411" spans="3:3" ht="15.75" customHeight="1">
      <c r="C411" s="34" t="str">
        <f>IF('PCA 2022 consolidado'!$B411="","",VLOOKUP(B411,dados!$A$1:$B$24,2,FALSE))</f>
        <v/>
      </c>
    </row>
    <row r="412" spans="3:3" ht="15.75" customHeight="1">
      <c r="C412" s="17" t="str">
        <f>IF('PCA 2022 consolidado'!$B412="","",VLOOKUP(B412,dados!$A$1:$B$24,2,FALSE))</f>
        <v/>
      </c>
    </row>
    <row r="413" spans="3:3" ht="15.75" customHeight="1">
      <c r="C413" s="34" t="str">
        <f>IF('PCA 2022 consolidado'!$B413="","",VLOOKUP(B413,dados!$A$1:$B$24,2,FALSE))</f>
        <v/>
      </c>
    </row>
    <row r="414" spans="3:3" ht="15.75" customHeight="1">
      <c r="C414" s="17" t="str">
        <f>IF('PCA 2022 consolidado'!$B414="","",VLOOKUP(B414,dados!$A$1:$B$24,2,FALSE))</f>
        <v/>
      </c>
    </row>
    <row r="415" spans="3:3" ht="15.75" customHeight="1">
      <c r="C415" s="34" t="str">
        <f>IF('PCA 2022 consolidado'!$B415="","",VLOOKUP(B415,dados!$A$1:$B$24,2,FALSE))</f>
        <v/>
      </c>
    </row>
    <row r="416" spans="3:3" ht="15.75" customHeight="1">
      <c r="C416" s="17" t="str">
        <f>IF('PCA 2022 consolidado'!$B416="","",VLOOKUP(B416,dados!$A$1:$B$24,2,FALSE))</f>
        <v/>
      </c>
    </row>
    <row r="417" spans="3:3" ht="15.75" customHeight="1">
      <c r="C417" s="34" t="str">
        <f>IF('PCA 2022 consolidado'!$B417="","",VLOOKUP(B417,dados!$A$1:$B$24,2,FALSE))</f>
        <v/>
      </c>
    </row>
    <row r="418" spans="3:3" ht="15.75" customHeight="1">
      <c r="C418" s="17" t="str">
        <f>IF('PCA 2022 consolidado'!$B418="","",VLOOKUP(B418,dados!$A$1:$B$24,2,FALSE))</f>
        <v/>
      </c>
    </row>
    <row r="419" spans="3:3" ht="15.75" customHeight="1">
      <c r="C419" s="34" t="str">
        <f>IF('PCA 2022 consolidado'!$B419="","",VLOOKUP(B419,dados!$A$1:$B$24,2,FALSE))</f>
        <v/>
      </c>
    </row>
    <row r="420" spans="3:3" ht="15.75" customHeight="1">
      <c r="C420" s="17" t="str">
        <f>IF('PCA 2022 consolidado'!$B420="","",VLOOKUP(B420,dados!$A$1:$B$24,2,FALSE))</f>
        <v/>
      </c>
    </row>
    <row r="421" spans="3:3" ht="15.75" customHeight="1">
      <c r="C421" s="34" t="str">
        <f>IF('PCA 2022 consolidado'!$B421="","",VLOOKUP(B421,dados!$A$1:$B$24,2,FALSE))</f>
        <v/>
      </c>
    </row>
    <row r="422" spans="3:3" ht="15.75" customHeight="1">
      <c r="C422" s="17" t="str">
        <f>IF('PCA 2022 consolidado'!$B422="","",VLOOKUP(B422,dados!$A$1:$B$24,2,FALSE))</f>
        <v/>
      </c>
    </row>
    <row r="423" spans="3:3" ht="15.75" customHeight="1">
      <c r="C423" s="34" t="str">
        <f>IF('PCA 2022 consolidado'!$B423="","",VLOOKUP(B423,dados!$A$1:$B$24,2,FALSE))</f>
        <v/>
      </c>
    </row>
    <row r="424" spans="3:3" ht="15.75" customHeight="1">
      <c r="C424" s="17" t="str">
        <f>IF('PCA 2022 consolidado'!$B424="","",VLOOKUP(B424,dados!$A$1:$B$24,2,FALSE))</f>
        <v/>
      </c>
    </row>
    <row r="425" spans="3:3" ht="15.75" customHeight="1">
      <c r="C425" s="34" t="str">
        <f>IF('PCA 2022 consolidado'!$B425="","",VLOOKUP(B425,dados!$A$1:$B$24,2,FALSE))</f>
        <v/>
      </c>
    </row>
    <row r="426" spans="3:3" ht="15.75" customHeight="1">
      <c r="C426" s="17" t="str">
        <f>IF('PCA 2022 consolidado'!$B426="","",VLOOKUP(B426,dados!$A$1:$B$24,2,FALSE))</f>
        <v/>
      </c>
    </row>
    <row r="427" spans="3:3" ht="15.75" customHeight="1">
      <c r="C427" s="34" t="str">
        <f>IF('PCA 2022 consolidado'!$B427="","",VLOOKUP(B427,dados!$A$1:$B$24,2,FALSE))</f>
        <v/>
      </c>
    </row>
    <row r="428" spans="3:3" ht="15.75" customHeight="1">
      <c r="C428" s="17" t="str">
        <f>IF('PCA 2022 consolidado'!$B428="","",VLOOKUP(B428,dados!$A$1:$B$24,2,FALSE))</f>
        <v/>
      </c>
    </row>
    <row r="429" spans="3:3" ht="15.75" customHeight="1">
      <c r="C429" s="34" t="str">
        <f>IF('PCA 2022 consolidado'!$B429="","",VLOOKUP(B429,dados!$A$1:$B$24,2,FALSE))</f>
        <v/>
      </c>
    </row>
    <row r="430" spans="3:3" ht="15.75" customHeight="1">
      <c r="C430" s="17" t="str">
        <f>IF('PCA 2022 consolidado'!$B430="","",VLOOKUP(B430,dados!$A$1:$B$24,2,FALSE))</f>
        <v/>
      </c>
    </row>
    <row r="431" spans="3:3" ht="15.75" customHeight="1">
      <c r="C431" s="34" t="str">
        <f>IF('PCA 2022 consolidado'!$B431="","",VLOOKUP(B431,dados!$A$1:$B$24,2,FALSE))</f>
        <v/>
      </c>
    </row>
    <row r="432" spans="3:3" ht="15.75" customHeight="1">
      <c r="C432" s="17" t="str">
        <f>IF('PCA 2022 consolidado'!$B432="","",VLOOKUP(B432,dados!$A$1:$B$24,2,FALSE))</f>
        <v/>
      </c>
    </row>
    <row r="433" spans="3:3" ht="15.75" customHeight="1">
      <c r="C433" s="34" t="str">
        <f>IF('PCA 2022 consolidado'!$B433="","",VLOOKUP(B433,dados!$A$1:$B$24,2,FALSE))</f>
        <v/>
      </c>
    </row>
    <row r="434" spans="3:3" ht="15.75" customHeight="1">
      <c r="C434" s="17" t="str">
        <f>IF('PCA 2022 consolidado'!$B434="","",VLOOKUP(B434,dados!$A$1:$B$24,2,FALSE))</f>
        <v/>
      </c>
    </row>
    <row r="435" spans="3:3" ht="15.75" customHeight="1">
      <c r="C435" s="34" t="str">
        <f>IF('PCA 2022 consolidado'!$B435="","",VLOOKUP(B435,dados!$A$1:$B$24,2,FALSE))</f>
        <v/>
      </c>
    </row>
    <row r="436" spans="3:3" ht="15.75" customHeight="1">
      <c r="C436" s="17" t="str">
        <f>IF('PCA 2022 consolidado'!$B436="","",VLOOKUP(B436,dados!$A$1:$B$24,2,FALSE))</f>
        <v/>
      </c>
    </row>
    <row r="437" spans="3:3" ht="15.75" customHeight="1">
      <c r="C437" s="34" t="str">
        <f>IF('PCA 2022 consolidado'!$B437="","",VLOOKUP(B437,dados!$A$1:$B$24,2,FALSE))</f>
        <v/>
      </c>
    </row>
    <row r="438" spans="3:3" ht="15.75" customHeight="1">
      <c r="C438" s="17" t="str">
        <f>IF('PCA 2022 consolidado'!$B438="","",VLOOKUP(B438,dados!$A$1:$B$24,2,FALSE))</f>
        <v/>
      </c>
    </row>
    <row r="439" spans="3:3" ht="15.75" customHeight="1">
      <c r="C439" s="34" t="str">
        <f>IF('PCA 2022 consolidado'!$B439="","",VLOOKUP(B439,dados!$A$1:$B$24,2,FALSE))</f>
        <v/>
      </c>
    </row>
    <row r="440" spans="3:3" ht="15.75" customHeight="1">
      <c r="C440" s="17" t="str">
        <f>IF('PCA 2022 consolidado'!$B440="","",VLOOKUP(B440,dados!$A$1:$B$24,2,FALSE))</f>
        <v/>
      </c>
    </row>
    <row r="441" spans="3:3" ht="15.75" customHeight="1">
      <c r="C441" s="34" t="str">
        <f>IF('PCA 2022 consolidado'!$B441="","",VLOOKUP(B441,dados!$A$1:$B$24,2,FALSE))</f>
        <v/>
      </c>
    </row>
    <row r="442" spans="3:3" ht="15.75" customHeight="1">
      <c r="C442" s="17" t="str">
        <f>IF('PCA 2022 consolidado'!$B442="","",VLOOKUP(B442,dados!$A$1:$B$24,2,FALSE))</f>
        <v/>
      </c>
    </row>
    <row r="443" spans="3:3" ht="15.75" customHeight="1">
      <c r="C443" s="34" t="str">
        <f>IF('PCA 2022 consolidado'!$B443="","",VLOOKUP(B443,dados!$A$1:$B$24,2,FALSE))</f>
        <v/>
      </c>
    </row>
    <row r="444" spans="3:3" ht="15.75" customHeight="1">
      <c r="C444" s="17" t="str">
        <f>IF('PCA 2022 consolidado'!$B444="","",VLOOKUP(B444,dados!$A$1:$B$24,2,FALSE))</f>
        <v/>
      </c>
    </row>
    <row r="445" spans="3:3" ht="15.75" customHeight="1">
      <c r="C445" s="34" t="str">
        <f>IF('PCA 2022 consolidado'!$B445="","",VLOOKUP(B445,dados!$A$1:$B$24,2,FALSE))</f>
        <v/>
      </c>
    </row>
    <row r="446" spans="3:3" ht="15.75" customHeight="1">
      <c r="C446" s="17" t="str">
        <f>IF('PCA 2022 consolidado'!$B446="","",VLOOKUP(B446,dados!$A$1:$B$24,2,FALSE))</f>
        <v/>
      </c>
    </row>
    <row r="447" spans="3:3" ht="15.75" customHeight="1">
      <c r="C447" s="34" t="str">
        <f>IF('PCA 2022 consolidado'!$B447="","",VLOOKUP(B447,dados!$A$1:$B$24,2,FALSE))</f>
        <v/>
      </c>
    </row>
    <row r="448" spans="3:3" ht="15.75" customHeight="1">
      <c r="C448" s="17" t="str">
        <f>IF('PCA 2022 consolidado'!$B448="","",VLOOKUP(B448,dados!$A$1:$B$24,2,FALSE))</f>
        <v/>
      </c>
    </row>
    <row r="449" spans="3:3" ht="15.75" customHeight="1">
      <c r="C449" s="34" t="str">
        <f>IF('PCA 2022 consolidado'!$B449="","",VLOOKUP(B449,dados!$A$1:$B$24,2,FALSE))</f>
        <v/>
      </c>
    </row>
    <row r="450" spans="3:3" ht="15.75" customHeight="1">
      <c r="C450" s="17" t="str">
        <f>IF('PCA 2022 consolidado'!$B450="","",VLOOKUP(B450,dados!$A$1:$B$24,2,FALSE))</f>
        <v/>
      </c>
    </row>
    <row r="451" spans="3:3" ht="15.75" customHeight="1">
      <c r="C451" s="34" t="str">
        <f>IF('PCA 2022 consolidado'!$B451="","",VLOOKUP(B451,dados!$A$1:$B$24,2,FALSE))</f>
        <v/>
      </c>
    </row>
    <row r="452" spans="3:3" ht="15.75" customHeight="1">
      <c r="C452" s="17" t="str">
        <f>IF('PCA 2022 consolidado'!$B452="","",VLOOKUP(B452,dados!$A$1:$B$24,2,FALSE))</f>
        <v/>
      </c>
    </row>
    <row r="453" spans="3:3" ht="15.75" customHeight="1">
      <c r="C453" s="34" t="str">
        <f>IF('PCA 2022 consolidado'!$B453="","",VLOOKUP(B453,dados!$A$1:$B$24,2,FALSE))</f>
        <v/>
      </c>
    </row>
    <row r="454" spans="3:3" ht="15.75" customHeight="1">
      <c r="C454" s="17" t="str">
        <f>IF('PCA 2022 consolidado'!$B454="","",VLOOKUP(B454,dados!$A$1:$B$24,2,FALSE))</f>
        <v/>
      </c>
    </row>
    <row r="455" spans="3:3" ht="15.75" customHeight="1">
      <c r="C455" s="34" t="str">
        <f>IF('PCA 2022 consolidado'!$B455="","",VLOOKUP(B455,dados!$A$1:$B$24,2,FALSE))</f>
        <v/>
      </c>
    </row>
    <row r="456" spans="3:3" ht="15.75" customHeight="1">
      <c r="C456" s="17" t="str">
        <f>IF('PCA 2022 consolidado'!$B456="","",VLOOKUP(B456,dados!$A$1:$B$24,2,FALSE))</f>
        <v/>
      </c>
    </row>
    <row r="457" spans="3:3" ht="15.75" customHeight="1">
      <c r="C457" s="34" t="str">
        <f>IF('PCA 2022 consolidado'!$B457="","",VLOOKUP(B457,dados!$A$1:$B$24,2,FALSE))</f>
        <v/>
      </c>
    </row>
    <row r="458" spans="3:3" ht="15.75" customHeight="1">
      <c r="C458" s="17" t="str">
        <f>IF('PCA 2022 consolidado'!$B458="","",VLOOKUP(B458,dados!$A$1:$B$24,2,FALSE))</f>
        <v/>
      </c>
    </row>
    <row r="459" spans="3:3" ht="15.75" customHeight="1">
      <c r="C459" s="34" t="str">
        <f>IF('PCA 2022 consolidado'!$B459="","",VLOOKUP(B459,dados!$A$1:$B$24,2,FALSE))</f>
        <v/>
      </c>
    </row>
    <row r="460" spans="3:3" ht="15.75" customHeight="1">
      <c r="C460" s="17" t="str">
        <f>IF('PCA 2022 consolidado'!$B460="","",VLOOKUP(B460,dados!$A$1:$B$24,2,FALSE))</f>
        <v/>
      </c>
    </row>
    <row r="461" spans="3:3" ht="15.75" customHeight="1">
      <c r="C461" s="34" t="str">
        <f>IF('PCA 2022 consolidado'!$B461="","",VLOOKUP(B461,dados!$A$1:$B$24,2,FALSE))</f>
        <v/>
      </c>
    </row>
    <row r="462" spans="3:3" ht="15.75" customHeight="1">
      <c r="C462" s="17" t="str">
        <f>IF('PCA 2022 consolidado'!$B462="","",VLOOKUP(B462,dados!$A$1:$B$24,2,FALSE))</f>
        <v/>
      </c>
    </row>
    <row r="463" spans="3:3" ht="15.75" customHeight="1">
      <c r="C463" s="34" t="str">
        <f>IF('PCA 2022 consolidado'!$B463="","",VLOOKUP(B463,dados!$A$1:$B$24,2,FALSE))</f>
        <v/>
      </c>
    </row>
    <row r="464" spans="3:3" ht="15.75" customHeight="1">
      <c r="C464" s="17" t="str">
        <f>IF('PCA 2022 consolidado'!$B464="","",VLOOKUP(B464,dados!$A$1:$B$24,2,FALSE))</f>
        <v/>
      </c>
    </row>
    <row r="465" spans="3:3" ht="15.75" customHeight="1">
      <c r="C465" s="34" t="str">
        <f>IF('PCA 2022 consolidado'!$B465="","",VLOOKUP(B465,dados!$A$1:$B$24,2,FALSE))</f>
        <v/>
      </c>
    </row>
    <row r="466" spans="3:3" ht="15.75" customHeight="1">
      <c r="C466" s="17" t="str">
        <f>IF('PCA 2022 consolidado'!$B466="","",VLOOKUP(B466,dados!$A$1:$B$24,2,FALSE))</f>
        <v/>
      </c>
    </row>
    <row r="467" spans="3:3" ht="15.75" customHeight="1">
      <c r="C467" s="34" t="str">
        <f>IF('PCA 2022 consolidado'!$B467="","",VLOOKUP(B467,dados!$A$1:$B$24,2,FALSE))</f>
        <v/>
      </c>
    </row>
    <row r="468" spans="3:3" ht="15.75" customHeight="1">
      <c r="C468" s="17" t="str">
        <f>IF('PCA 2022 consolidado'!$B468="","",VLOOKUP(B468,dados!$A$1:$B$24,2,FALSE))</f>
        <v/>
      </c>
    </row>
    <row r="469" spans="3:3" ht="15.75" customHeight="1">
      <c r="C469" s="34" t="str">
        <f>IF('PCA 2022 consolidado'!$B469="","",VLOOKUP(B469,dados!$A$1:$B$24,2,FALSE))</f>
        <v/>
      </c>
    </row>
    <row r="470" spans="3:3" ht="15.75" customHeight="1">
      <c r="C470" s="17" t="str">
        <f>IF('PCA 2022 consolidado'!$B470="","",VLOOKUP(B470,dados!$A$1:$B$24,2,FALSE))</f>
        <v/>
      </c>
    </row>
    <row r="471" spans="3:3" ht="15.75" customHeight="1">
      <c r="C471" s="34" t="str">
        <f>IF('PCA 2022 consolidado'!$B471="","",VLOOKUP(B471,dados!$A$1:$B$24,2,FALSE))</f>
        <v/>
      </c>
    </row>
    <row r="472" spans="3:3" ht="15.75" customHeight="1">
      <c r="C472" s="17" t="str">
        <f>IF('PCA 2022 consolidado'!$B472="","",VLOOKUP(B472,dados!$A$1:$B$24,2,FALSE))</f>
        <v/>
      </c>
    </row>
    <row r="473" spans="3:3" ht="15.75" customHeight="1">
      <c r="C473" s="34" t="str">
        <f>IF('PCA 2022 consolidado'!$B473="","",VLOOKUP(B473,dados!$A$1:$B$24,2,FALSE))</f>
        <v/>
      </c>
    </row>
    <row r="474" spans="3:3" ht="15.75" customHeight="1">
      <c r="C474" s="17" t="str">
        <f>IF('PCA 2022 consolidado'!$B474="","",VLOOKUP(B474,dados!$A$1:$B$24,2,FALSE))</f>
        <v/>
      </c>
    </row>
    <row r="475" spans="3:3" ht="15.75" customHeight="1">
      <c r="C475" s="34" t="str">
        <f>IF('PCA 2022 consolidado'!$B475="","",VLOOKUP(B475,dados!$A$1:$B$24,2,FALSE))</f>
        <v/>
      </c>
    </row>
    <row r="476" spans="3:3" ht="15.75" customHeight="1">
      <c r="C476" s="17" t="str">
        <f>IF('PCA 2022 consolidado'!$B476="","",VLOOKUP(B476,dados!$A$1:$B$24,2,FALSE))</f>
        <v/>
      </c>
    </row>
    <row r="477" spans="3:3" ht="15.75" customHeight="1">
      <c r="C477" s="34" t="str">
        <f>IF('PCA 2022 consolidado'!$B477="","",VLOOKUP(B477,dados!$A$1:$B$24,2,FALSE))</f>
        <v/>
      </c>
    </row>
    <row r="478" spans="3:3" ht="15.75" customHeight="1">
      <c r="C478" s="17" t="str">
        <f>IF('PCA 2022 consolidado'!$B478="","",VLOOKUP(B478,dados!$A$1:$B$24,2,FALSE))</f>
        <v/>
      </c>
    </row>
    <row r="479" spans="3:3" ht="15.75" customHeight="1">
      <c r="C479" s="34" t="str">
        <f>IF('PCA 2022 consolidado'!$B479="","",VLOOKUP(B479,dados!$A$1:$B$24,2,FALSE))</f>
        <v/>
      </c>
    </row>
    <row r="480" spans="3:3" ht="15.75" customHeight="1">
      <c r="C480" s="17" t="str">
        <f>IF('PCA 2022 consolidado'!$B480="","",VLOOKUP(B480,dados!$A$1:$B$24,2,FALSE))</f>
        <v/>
      </c>
    </row>
    <row r="481" spans="3:3" ht="15.75" customHeight="1">
      <c r="C481" s="34" t="str">
        <f>IF('PCA 2022 consolidado'!$B481="","",VLOOKUP(B481,dados!$A$1:$B$24,2,FALSE))</f>
        <v/>
      </c>
    </row>
    <row r="482" spans="3:3" ht="15.75" customHeight="1">
      <c r="C482" s="17" t="str">
        <f>IF('PCA 2022 consolidado'!$B482="","",VLOOKUP(B482,dados!$A$1:$B$24,2,FALSE))</f>
        <v/>
      </c>
    </row>
    <row r="483" spans="3:3" ht="15.75" customHeight="1">
      <c r="C483" s="34" t="str">
        <f>IF('PCA 2022 consolidado'!$B483="","",VLOOKUP(B483,dados!$A$1:$B$24,2,FALSE))</f>
        <v/>
      </c>
    </row>
    <row r="484" spans="3:3" ht="15.75" customHeight="1">
      <c r="C484" s="17" t="str">
        <f>IF('PCA 2022 consolidado'!$B484="","",VLOOKUP(B484,dados!$A$1:$B$24,2,FALSE))</f>
        <v/>
      </c>
    </row>
    <row r="485" spans="3:3" ht="15.75" customHeight="1">
      <c r="C485" s="34" t="str">
        <f>IF('PCA 2022 consolidado'!$B485="","",VLOOKUP(B485,dados!$A$1:$B$24,2,FALSE))</f>
        <v/>
      </c>
    </row>
    <row r="486" spans="3:3" ht="15.75" customHeight="1">
      <c r="C486" s="17" t="str">
        <f>IF('PCA 2022 consolidado'!$B486="","",VLOOKUP(B486,dados!$A$1:$B$24,2,FALSE))</f>
        <v/>
      </c>
    </row>
    <row r="487" spans="3:3" ht="15.75" customHeight="1">
      <c r="C487" s="34" t="str">
        <f>IF('PCA 2022 consolidado'!$B487="","",VLOOKUP(B487,dados!$A$1:$B$24,2,FALSE))</f>
        <v/>
      </c>
    </row>
    <row r="488" spans="3:3" ht="15.75" customHeight="1">
      <c r="C488" s="17" t="str">
        <f>IF('PCA 2022 consolidado'!$B488="","",VLOOKUP(B488,dados!$A$1:$B$24,2,FALSE))</f>
        <v/>
      </c>
    </row>
    <row r="489" spans="3:3" ht="15.75" customHeight="1">
      <c r="C489" s="34" t="str">
        <f>IF('PCA 2022 consolidado'!$B489="","",VLOOKUP(B489,dados!$A$1:$B$24,2,FALSE))</f>
        <v/>
      </c>
    </row>
    <row r="490" spans="3:3" ht="15.75" customHeight="1">
      <c r="C490" s="17" t="str">
        <f>IF('PCA 2022 consolidado'!$B490="","",VLOOKUP(B490,dados!$A$1:$B$24,2,FALSE))</f>
        <v/>
      </c>
    </row>
    <row r="491" spans="3:3" ht="15.75" customHeight="1">
      <c r="C491" s="34" t="str">
        <f>IF('PCA 2022 consolidado'!$B491="","",VLOOKUP(B491,dados!$A$1:$B$24,2,FALSE))</f>
        <v/>
      </c>
    </row>
    <row r="492" spans="3:3" ht="15.75" customHeight="1">
      <c r="C492" s="17" t="str">
        <f>IF('PCA 2022 consolidado'!$B492="","",VLOOKUP(B492,dados!$A$1:$B$24,2,FALSE))</f>
        <v/>
      </c>
    </row>
    <row r="493" spans="3:3" ht="15.75" customHeight="1">
      <c r="C493" s="34" t="str">
        <f>IF('PCA 2022 consolidado'!$B493="","",VLOOKUP(B493,dados!$A$1:$B$24,2,FALSE))</f>
        <v/>
      </c>
    </row>
    <row r="494" spans="3:3" ht="15.75" customHeight="1">
      <c r="C494" s="17" t="str">
        <f>IF('PCA 2022 consolidado'!$B494="","",VLOOKUP(B494,dados!$A$1:$B$24,2,FALSE))</f>
        <v/>
      </c>
    </row>
    <row r="495" spans="3:3" ht="15.75" customHeight="1">
      <c r="C495" s="34" t="str">
        <f>IF('PCA 2022 consolidado'!$B495="","",VLOOKUP(B495,dados!$A$1:$B$24,2,FALSE))</f>
        <v/>
      </c>
    </row>
    <row r="496" spans="3:3" ht="15.75" customHeight="1">
      <c r="C496" s="17" t="str">
        <f>IF('PCA 2022 consolidado'!$B496="","",VLOOKUP(B496,dados!$A$1:$B$24,2,FALSE))</f>
        <v/>
      </c>
    </row>
    <row r="497" spans="3:3" ht="15.75" customHeight="1">
      <c r="C497" s="34" t="str">
        <f>IF('PCA 2022 consolidado'!$B497="","",VLOOKUP(B497,dados!$A$1:$B$24,2,FALSE))</f>
        <v/>
      </c>
    </row>
    <row r="498" spans="3:3" ht="15.75" customHeight="1">
      <c r="C498" s="17" t="str">
        <f>IF('PCA 2022 consolidado'!$B498="","",VLOOKUP(B498,dados!$A$1:$B$24,2,FALSE))</f>
        <v/>
      </c>
    </row>
    <row r="499" spans="3:3" ht="15.75" customHeight="1">
      <c r="C499" s="34" t="str">
        <f>IF('PCA 2022 consolidado'!$B499="","",VLOOKUP(B499,dados!$A$1:$B$24,2,FALSE))</f>
        <v/>
      </c>
    </row>
    <row r="500" spans="3:3" ht="15.75" customHeight="1">
      <c r="C500" s="17" t="str">
        <f>IF('PCA 2022 consolidado'!$B500="","",VLOOKUP(B500,dados!$A$1:$B$24,2,FALSE))</f>
        <v/>
      </c>
    </row>
    <row r="501" spans="3:3" ht="15.75" customHeight="1">
      <c r="C501" s="34" t="str">
        <f>IF('PCA 2022 consolidado'!$B501="","",VLOOKUP(B501,dados!$A$1:$B$24,2,FALSE))</f>
        <v/>
      </c>
    </row>
    <row r="502" spans="3:3" ht="15.75" customHeight="1">
      <c r="C502" s="17" t="str">
        <f>IF('PCA 2022 consolidado'!$B502="","",VLOOKUP(B502,dados!$A$1:$B$24,2,FALSE))</f>
        <v/>
      </c>
    </row>
    <row r="503" spans="3:3" ht="15.75" customHeight="1">
      <c r="C503" s="34" t="str">
        <f>IF('PCA 2022 consolidado'!$B503="","",VLOOKUP(B503,dados!$A$1:$B$24,2,FALSE))</f>
        <v/>
      </c>
    </row>
    <row r="504" spans="3:3" ht="15.75" customHeight="1">
      <c r="C504" s="17" t="str">
        <f>IF('PCA 2022 consolidado'!$B504="","",VLOOKUP(B504,dados!$A$1:$B$24,2,FALSE))</f>
        <v/>
      </c>
    </row>
    <row r="505" spans="3:3" ht="15.75" customHeight="1">
      <c r="C505" s="34" t="str">
        <f>IF('PCA 2022 consolidado'!$B505="","",VLOOKUP(B505,dados!$A$1:$B$24,2,FALSE))</f>
        <v/>
      </c>
    </row>
    <row r="506" spans="3:3" ht="15.75" customHeight="1">
      <c r="C506" s="17" t="str">
        <f>IF('PCA 2022 consolidado'!$B506="","",VLOOKUP(B506,dados!$A$1:$B$24,2,FALSE))</f>
        <v/>
      </c>
    </row>
    <row r="507" spans="3:3" ht="15.75" customHeight="1">
      <c r="C507" s="34" t="str">
        <f>IF('PCA 2022 consolidado'!$B507="","",VLOOKUP(B507,dados!$A$1:$B$24,2,FALSE))</f>
        <v/>
      </c>
    </row>
    <row r="508" spans="3:3" ht="15.75" customHeight="1">
      <c r="C508" s="17" t="str">
        <f>IF('PCA 2022 consolidado'!$B508="","",VLOOKUP(B508,dados!$A$1:$B$24,2,FALSE))</f>
        <v/>
      </c>
    </row>
    <row r="509" spans="3:3" ht="15.75" customHeight="1">
      <c r="C509" s="34" t="str">
        <f>IF('PCA 2022 consolidado'!$B509="","",VLOOKUP(B509,dados!$A$1:$B$24,2,FALSE))</f>
        <v/>
      </c>
    </row>
    <row r="510" spans="3:3" ht="15.75" customHeight="1">
      <c r="C510" s="17" t="str">
        <f>IF('PCA 2022 consolidado'!$B510="","",VLOOKUP(B510,dados!$A$1:$B$24,2,FALSE))</f>
        <v/>
      </c>
    </row>
    <row r="511" spans="3:3" ht="15.75" customHeight="1">
      <c r="C511" s="34" t="str">
        <f>IF('PCA 2022 consolidado'!$B511="","",VLOOKUP(B511,dados!$A$1:$B$24,2,FALSE))</f>
        <v/>
      </c>
    </row>
    <row r="512" spans="3:3" ht="15.75" customHeight="1">
      <c r="C512" s="17" t="str">
        <f>IF('PCA 2022 consolidado'!$B512="","",VLOOKUP(B512,dados!$A$1:$B$24,2,FALSE))</f>
        <v/>
      </c>
    </row>
    <row r="513" spans="3:3" ht="15.75" customHeight="1">
      <c r="C513" s="34" t="str">
        <f>IF('PCA 2022 consolidado'!$B513="","",VLOOKUP(B513,dados!$A$1:$B$24,2,FALSE))</f>
        <v/>
      </c>
    </row>
    <row r="514" spans="3:3" ht="15.75" customHeight="1">
      <c r="C514" s="17" t="str">
        <f>IF('PCA 2022 consolidado'!$B514="","",VLOOKUP(B514,dados!$A$1:$B$24,2,FALSE))</f>
        <v/>
      </c>
    </row>
    <row r="515" spans="3:3" ht="15.75" customHeight="1">
      <c r="C515" s="34" t="str">
        <f>IF('PCA 2022 consolidado'!$B515="","",VLOOKUP(B515,dados!$A$1:$B$24,2,FALSE))</f>
        <v/>
      </c>
    </row>
    <row r="516" spans="3:3" ht="15.75" customHeight="1">
      <c r="C516" s="17" t="str">
        <f>IF('PCA 2022 consolidado'!$B516="","",VLOOKUP(B516,dados!$A$1:$B$24,2,FALSE))</f>
        <v/>
      </c>
    </row>
    <row r="517" spans="3:3" ht="15.75" customHeight="1">
      <c r="C517" s="34" t="str">
        <f>IF('PCA 2022 consolidado'!$B517="","",VLOOKUP(B517,dados!$A$1:$B$24,2,FALSE))</f>
        <v/>
      </c>
    </row>
    <row r="518" spans="3:3" ht="15.75" customHeight="1">
      <c r="C518" s="17" t="str">
        <f>IF('PCA 2022 consolidado'!$B518="","",VLOOKUP(B518,dados!$A$1:$B$24,2,FALSE))</f>
        <v/>
      </c>
    </row>
    <row r="519" spans="3:3" ht="15.75" customHeight="1">
      <c r="C519" s="34" t="str">
        <f>IF('PCA 2022 consolidado'!$B519="","",VLOOKUP(B519,dados!$A$1:$B$24,2,FALSE))</f>
        <v/>
      </c>
    </row>
    <row r="520" spans="3:3" ht="15.75" customHeight="1">
      <c r="C520" s="17" t="str">
        <f>IF('PCA 2022 consolidado'!$B520="","",VLOOKUP(B520,dados!$A$1:$B$24,2,FALSE))</f>
        <v/>
      </c>
    </row>
    <row r="521" spans="3:3" ht="15.75" customHeight="1">
      <c r="C521" s="34" t="str">
        <f>IF('PCA 2022 consolidado'!$B521="","",VLOOKUP(B521,dados!$A$1:$B$24,2,FALSE))</f>
        <v/>
      </c>
    </row>
    <row r="522" spans="3:3" ht="15.75" customHeight="1">
      <c r="C522" s="17" t="str">
        <f>IF('PCA 2022 consolidado'!$B522="","",VLOOKUP(B522,dados!$A$1:$B$24,2,FALSE))</f>
        <v/>
      </c>
    </row>
    <row r="523" spans="3:3" ht="15.75" customHeight="1">
      <c r="C523" s="34" t="str">
        <f>IF('PCA 2022 consolidado'!$B523="","",VLOOKUP(B523,dados!$A$1:$B$24,2,FALSE))</f>
        <v/>
      </c>
    </row>
    <row r="524" spans="3:3" ht="15.75" customHeight="1">
      <c r="C524" s="17" t="str">
        <f>IF('PCA 2022 consolidado'!$B524="","",VLOOKUP(B524,dados!$A$1:$B$24,2,FALSE))</f>
        <v/>
      </c>
    </row>
    <row r="525" spans="3:3" ht="15.75" customHeight="1">
      <c r="C525" s="34" t="str">
        <f>IF('PCA 2022 consolidado'!$B525="","",VLOOKUP(B525,dados!$A$1:$B$24,2,FALSE))</f>
        <v/>
      </c>
    </row>
    <row r="526" spans="3:3" ht="15.75" customHeight="1">
      <c r="C526" s="17" t="str">
        <f>IF('PCA 2022 consolidado'!$B526="","",VLOOKUP(B526,dados!$A$1:$B$24,2,FALSE))</f>
        <v/>
      </c>
    </row>
    <row r="527" spans="3:3" ht="15.75" customHeight="1">
      <c r="C527" s="34" t="str">
        <f>IF('PCA 2022 consolidado'!$B527="","",VLOOKUP(B527,dados!$A$1:$B$24,2,FALSE))</f>
        <v/>
      </c>
    </row>
    <row r="528" spans="3:3" ht="15.75" customHeight="1">
      <c r="C528" s="17" t="str">
        <f>IF('PCA 2022 consolidado'!$B528="","",VLOOKUP(B528,dados!$A$1:$B$24,2,FALSE))</f>
        <v/>
      </c>
    </row>
    <row r="529" spans="3:3" ht="15.75" customHeight="1">
      <c r="C529" s="34" t="str">
        <f>IF('PCA 2022 consolidado'!$B529="","",VLOOKUP(B529,dados!$A$1:$B$24,2,FALSE))</f>
        <v/>
      </c>
    </row>
    <row r="530" spans="3:3" ht="15.75" customHeight="1">
      <c r="C530" s="17" t="str">
        <f>IF('PCA 2022 consolidado'!$B530="","",VLOOKUP(B530,dados!$A$1:$B$24,2,FALSE))</f>
        <v/>
      </c>
    </row>
    <row r="531" spans="3:3" ht="15.75" customHeight="1">
      <c r="C531" s="34" t="str">
        <f>IF('PCA 2022 consolidado'!$B531="","",VLOOKUP(B531,dados!$A$1:$B$24,2,FALSE))</f>
        <v/>
      </c>
    </row>
    <row r="532" spans="3:3" ht="15.75" customHeight="1">
      <c r="C532" s="17" t="str">
        <f>IF('PCA 2022 consolidado'!$B532="","",VLOOKUP(B532,dados!$A$1:$B$24,2,FALSE))</f>
        <v/>
      </c>
    </row>
    <row r="533" spans="3:3" ht="15.75" customHeight="1">
      <c r="C533" s="34" t="str">
        <f>IF('PCA 2022 consolidado'!$B533="","",VLOOKUP(B533,dados!$A$1:$B$24,2,FALSE))</f>
        <v/>
      </c>
    </row>
    <row r="534" spans="3:3" ht="15.75" customHeight="1">
      <c r="C534" s="17" t="str">
        <f>IF('PCA 2022 consolidado'!$B534="","",VLOOKUP(B534,dados!$A$1:$B$24,2,FALSE))</f>
        <v/>
      </c>
    </row>
    <row r="535" spans="3:3" ht="15.75" customHeight="1">
      <c r="C535" s="34" t="str">
        <f>IF('PCA 2022 consolidado'!$B535="","",VLOOKUP(B535,dados!$A$1:$B$24,2,FALSE))</f>
        <v/>
      </c>
    </row>
    <row r="536" spans="3:3" ht="15.75" customHeight="1">
      <c r="C536" s="17" t="str">
        <f>IF('PCA 2022 consolidado'!$B536="","",VLOOKUP(B536,dados!$A$1:$B$24,2,FALSE))</f>
        <v/>
      </c>
    </row>
    <row r="537" spans="3:3" ht="15.75" customHeight="1">
      <c r="C537" s="34" t="str">
        <f>IF('PCA 2022 consolidado'!$B537="","",VLOOKUP(B537,dados!$A$1:$B$24,2,FALSE))</f>
        <v/>
      </c>
    </row>
    <row r="538" spans="3:3" ht="15.75" customHeight="1">
      <c r="C538" s="17" t="str">
        <f>IF('PCA 2022 consolidado'!$B538="","",VLOOKUP(B538,dados!$A$1:$B$24,2,FALSE))</f>
        <v/>
      </c>
    </row>
    <row r="539" spans="3:3" ht="15.75" customHeight="1">
      <c r="C539" s="34" t="str">
        <f>IF('PCA 2022 consolidado'!$B539="","",VLOOKUP(B539,dados!$A$1:$B$24,2,FALSE))</f>
        <v/>
      </c>
    </row>
    <row r="540" spans="3:3" ht="15.75" customHeight="1">
      <c r="C540" s="17" t="str">
        <f>IF('PCA 2022 consolidado'!$B540="","",VLOOKUP(B540,dados!$A$1:$B$24,2,FALSE))</f>
        <v/>
      </c>
    </row>
    <row r="541" spans="3:3" ht="15.75" customHeight="1">
      <c r="C541" s="34" t="str">
        <f>IF('PCA 2022 consolidado'!$B541="","",VLOOKUP(B541,dados!$A$1:$B$24,2,FALSE))</f>
        <v/>
      </c>
    </row>
    <row r="542" spans="3:3" ht="15.75" customHeight="1">
      <c r="C542" s="17" t="str">
        <f>IF('PCA 2022 consolidado'!$B542="","",VLOOKUP(B542,dados!$A$1:$B$24,2,FALSE))</f>
        <v/>
      </c>
    </row>
    <row r="543" spans="3:3" ht="15.75" customHeight="1">
      <c r="C543" s="34" t="str">
        <f>IF('PCA 2022 consolidado'!$B543="","",VLOOKUP(B543,dados!$A$1:$B$24,2,FALSE))</f>
        <v/>
      </c>
    </row>
    <row r="544" spans="3:3" ht="15.75" customHeight="1">
      <c r="C544" s="17" t="str">
        <f>IF('PCA 2022 consolidado'!$B544="","",VLOOKUP(B544,dados!$A$1:$B$24,2,FALSE))</f>
        <v/>
      </c>
    </row>
    <row r="545" spans="3:3" ht="15.75" customHeight="1">
      <c r="C545" s="34" t="str">
        <f>IF('PCA 2022 consolidado'!$B545="","",VLOOKUP(B545,dados!$A$1:$B$24,2,FALSE))</f>
        <v/>
      </c>
    </row>
    <row r="546" spans="3:3" ht="15.75" customHeight="1">
      <c r="C546" s="17" t="str">
        <f>IF('PCA 2022 consolidado'!$B546="","",VLOOKUP(B546,dados!$A$1:$B$24,2,FALSE))</f>
        <v/>
      </c>
    </row>
    <row r="547" spans="3:3" ht="15.75" customHeight="1">
      <c r="C547" s="34" t="str">
        <f>IF('PCA 2022 consolidado'!$B547="","",VLOOKUP(B547,dados!$A$1:$B$24,2,FALSE))</f>
        <v/>
      </c>
    </row>
    <row r="548" spans="3:3" ht="15.75" customHeight="1">
      <c r="C548" s="17" t="str">
        <f>IF('PCA 2022 consolidado'!$B548="","",VLOOKUP(B548,dados!$A$1:$B$24,2,FALSE))</f>
        <v/>
      </c>
    </row>
    <row r="549" spans="3:3" ht="15.75" customHeight="1">
      <c r="C549" s="34" t="str">
        <f>IF('PCA 2022 consolidado'!$B549="","",VLOOKUP(B549,dados!$A$1:$B$24,2,FALSE))</f>
        <v/>
      </c>
    </row>
    <row r="550" spans="3:3" ht="15.75" customHeight="1">
      <c r="C550" s="17" t="str">
        <f>IF('PCA 2022 consolidado'!$B550="","",VLOOKUP(B550,dados!$A$1:$B$24,2,FALSE))</f>
        <v/>
      </c>
    </row>
    <row r="551" spans="3:3" ht="15.75" customHeight="1">
      <c r="C551" s="34" t="str">
        <f>IF('PCA 2022 consolidado'!$B551="","",VLOOKUP(B551,dados!$A$1:$B$24,2,FALSE))</f>
        <v/>
      </c>
    </row>
    <row r="552" spans="3:3" ht="15.75" customHeight="1">
      <c r="C552" s="17" t="str">
        <f>IF('PCA 2022 consolidado'!$B552="","",VLOOKUP(B552,dados!$A$1:$B$24,2,FALSE))</f>
        <v/>
      </c>
    </row>
    <row r="553" spans="3:3" ht="15.75" customHeight="1">
      <c r="C553" s="34" t="str">
        <f>IF('PCA 2022 consolidado'!$B553="","",VLOOKUP(B553,dados!$A$1:$B$24,2,FALSE))</f>
        <v/>
      </c>
    </row>
    <row r="554" spans="3:3" ht="15.75" customHeight="1">
      <c r="C554" s="17" t="str">
        <f>IF('PCA 2022 consolidado'!$B554="","",VLOOKUP(B554,dados!$A$1:$B$24,2,FALSE))</f>
        <v/>
      </c>
    </row>
    <row r="555" spans="3:3" ht="15.75" customHeight="1">
      <c r="C555" s="34" t="str">
        <f>IF('PCA 2022 consolidado'!$B555="","",VLOOKUP(B555,dados!$A$1:$B$24,2,FALSE))</f>
        <v/>
      </c>
    </row>
    <row r="556" spans="3:3" ht="15.75" customHeight="1">
      <c r="C556" s="17" t="str">
        <f>IF('PCA 2022 consolidado'!$B556="","",VLOOKUP(B556,dados!$A$1:$B$24,2,FALSE))</f>
        <v/>
      </c>
    </row>
    <row r="557" spans="3:3" ht="15.75" customHeight="1">
      <c r="C557" s="34" t="str">
        <f>IF('PCA 2022 consolidado'!$B557="","",VLOOKUP(B557,dados!$A$1:$B$24,2,FALSE))</f>
        <v/>
      </c>
    </row>
    <row r="558" spans="3:3" ht="15.75" customHeight="1">
      <c r="C558" s="17" t="str">
        <f>IF('PCA 2022 consolidado'!$B558="","",VLOOKUP(B558,dados!$A$1:$B$24,2,FALSE))</f>
        <v/>
      </c>
    </row>
    <row r="559" spans="3:3" ht="15.75" customHeight="1">
      <c r="C559" s="34" t="str">
        <f>IF('PCA 2022 consolidado'!$B559="","",VLOOKUP(B559,dados!$A$1:$B$24,2,FALSE))</f>
        <v/>
      </c>
    </row>
    <row r="560" spans="3:3" ht="15.75" customHeight="1">
      <c r="C560" s="17" t="str">
        <f>IF('PCA 2022 consolidado'!$B560="","",VLOOKUP(B560,dados!$A$1:$B$24,2,FALSE))</f>
        <v/>
      </c>
    </row>
    <row r="561" spans="3:3" ht="15.75" customHeight="1">
      <c r="C561" s="34" t="str">
        <f>IF('PCA 2022 consolidado'!$B561="","",VLOOKUP(B561,dados!$A$1:$B$24,2,FALSE))</f>
        <v/>
      </c>
    </row>
    <row r="562" spans="3:3" ht="15.75" customHeight="1">
      <c r="C562" s="17" t="str">
        <f>IF('PCA 2022 consolidado'!$B562="","",VLOOKUP(B562,dados!$A$1:$B$24,2,FALSE))</f>
        <v/>
      </c>
    </row>
    <row r="563" spans="3:3" ht="15.75" customHeight="1">
      <c r="C563" s="34" t="str">
        <f>IF('PCA 2022 consolidado'!$B563="","",VLOOKUP(B563,dados!$A$1:$B$24,2,FALSE))</f>
        <v/>
      </c>
    </row>
    <row r="564" spans="3:3" ht="15.75" customHeight="1">
      <c r="C564" s="17" t="str">
        <f>IF('PCA 2022 consolidado'!$B564="","",VLOOKUP(B564,dados!$A$1:$B$24,2,FALSE))</f>
        <v/>
      </c>
    </row>
    <row r="565" spans="3:3" ht="15.75" customHeight="1">
      <c r="C565" s="34" t="str">
        <f>IF('PCA 2022 consolidado'!$B565="","",VLOOKUP(B565,dados!$A$1:$B$24,2,FALSE))</f>
        <v/>
      </c>
    </row>
    <row r="566" spans="3:3" ht="15.75" customHeight="1">
      <c r="C566" s="17" t="str">
        <f>IF('PCA 2022 consolidado'!$B566="","",VLOOKUP(B566,dados!$A$1:$B$24,2,FALSE))</f>
        <v/>
      </c>
    </row>
    <row r="567" spans="3:3" ht="15.75" customHeight="1">
      <c r="C567" s="34" t="str">
        <f>IF('PCA 2022 consolidado'!$B567="","",VLOOKUP(B567,dados!$A$1:$B$24,2,FALSE))</f>
        <v/>
      </c>
    </row>
    <row r="568" spans="3:3" ht="15.75" customHeight="1">
      <c r="C568" s="17" t="str">
        <f>IF('PCA 2022 consolidado'!$B568="","",VLOOKUP(B568,dados!$A$1:$B$24,2,FALSE))</f>
        <v/>
      </c>
    </row>
    <row r="569" spans="3:3" ht="15.75" customHeight="1">
      <c r="C569" s="34" t="str">
        <f>IF('PCA 2022 consolidado'!$B569="","",VLOOKUP(B569,dados!$A$1:$B$24,2,FALSE))</f>
        <v/>
      </c>
    </row>
  </sheetData>
  <autoFilter ref="B1:AJ175" xr:uid="{00000000-0009-0000-0000-000001000000}"/>
  <conditionalFormatting sqref="M2:M299">
    <cfRule type="notContainsBlanks" dxfId="0" priority="1">
      <formula>LEN(TRIM(M2))&gt;0</formula>
    </cfRule>
  </conditionalFormatting>
  <pageMargins left="0.51181102362204722" right="0.51181102362204722" top="0.78740157480314965" bottom="0.78740157480314965" header="0" footer="0"/>
  <pageSetup paperSize="9"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dados!$S$2:$S$3</xm:f>
          </x14:formula1>
          <xm:sqref>M2:M299</xm:sqref>
        </x14:dataValidation>
        <x14:dataValidation type="list" allowBlank="1" showErrorMessage="1" xr:uid="{00000000-0002-0000-0100-000001000000}">
          <x14:formula1>
            <xm:f>dados!$O$2:$O$3</xm:f>
          </x14:formula1>
          <xm:sqref>S2:T569</xm:sqref>
        </x14:dataValidation>
        <x14:dataValidation type="list" allowBlank="1" showErrorMessage="1" xr:uid="{00000000-0002-0000-0100-000002000000}">
          <x14:formula1>
            <xm:f>dados!$U$2:$U$4</xm:f>
          </x14:formula1>
          <xm:sqref>A2:A569</xm:sqref>
        </x14:dataValidation>
        <x14:dataValidation type="list" allowBlank="1" showErrorMessage="1" xr:uid="{00000000-0002-0000-0100-000004000000}">
          <x14:formula1>
            <xm:f>dados!$K$2:$K$10</xm:f>
          </x14:formula1>
          <xm:sqref>Y2:Y569</xm:sqref>
        </x14:dataValidation>
        <x14:dataValidation type="list" allowBlank="1" showErrorMessage="1" xr:uid="{00000000-0002-0000-0100-000005000000}">
          <x14:formula1>
            <xm:f>dados!$A$2:$A$24</xm:f>
          </x14:formula1>
          <xm:sqref>B2:B569</xm:sqref>
        </x14:dataValidation>
        <x14:dataValidation type="list" allowBlank="1" showErrorMessage="1" xr:uid="{00000000-0002-0000-0100-000003000000}">
          <x14:formula1>
            <xm:f>dados!$I$2:$I$14</xm:f>
          </x14:formula1>
          <xm:sqref>X2:X569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737"/>
  <sheetViews>
    <sheetView tabSelected="1" zoomScale="70" zoomScaleNormal="70" workbookViewId="0">
      <pane ySplit="1" topLeftCell="A46" activePane="bottomLeft" state="frozen"/>
      <selection pane="bottomLeft" activeCell="Z47" sqref="Z47"/>
    </sheetView>
  </sheetViews>
  <sheetFormatPr defaultColWidth="9" defaultRowHeight="60" customHeight="1"/>
  <cols>
    <col min="1" max="1" width="14.125" style="15" customWidth="1"/>
    <col min="2" max="2" width="17.625" customWidth="1"/>
    <col min="3" max="3" width="58.5" style="15" customWidth="1"/>
    <col min="4" max="4" width="10.25" style="15" customWidth="1"/>
    <col min="5" max="5" width="9" style="44" customWidth="1"/>
    <col min="6" max="6" width="13.375" customWidth="1"/>
    <col min="7" max="7" width="21.875" customWidth="1"/>
    <col min="8" max="8" width="10.125" style="14" customWidth="1"/>
    <col min="9" max="9" width="36.25" customWidth="1"/>
    <col min="10" max="10" width="25.25" customWidth="1"/>
    <col min="11" max="11" width="11.25" customWidth="1"/>
    <col min="12" max="12" width="23" style="223" customWidth="1"/>
    <col min="13" max="13" width="16.125" style="14" customWidth="1"/>
    <col min="14" max="14" width="13.5" style="14" customWidth="1"/>
    <col min="15" max="15" width="12.25" style="14" customWidth="1"/>
    <col min="16" max="16" width="8" style="14" customWidth="1"/>
    <col min="17" max="17" width="14.375" style="14" customWidth="1"/>
    <col min="18" max="18" width="11.75" customWidth="1"/>
    <col min="19" max="19" width="10.125" style="14" customWidth="1"/>
    <col min="20" max="20" width="13.5" style="14" customWidth="1"/>
    <col min="21" max="21" width="12.125" style="14" customWidth="1"/>
    <col min="22" max="22" width="16.5" style="14" customWidth="1"/>
    <col min="23" max="23" width="18.25" style="14" customWidth="1"/>
    <col min="24" max="24" width="18.375" customWidth="1"/>
    <col min="25" max="25" width="19.375" customWidth="1"/>
    <col min="26" max="26" width="22.125" customWidth="1"/>
    <col min="27" max="27" width="21.25" style="14" customWidth="1"/>
    <col min="28" max="28" width="14.5" style="14" bestFit="1" customWidth="1"/>
    <col min="29" max="29" width="13.375" customWidth="1"/>
    <col min="30" max="30" width="9" customWidth="1"/>
    <col min="31" max="31" width="13" style="543" customWidth="1"/>
    <col min="32" max="32" width="9" style="15" customWidth="1"/>
    <col min="33" max="33" width="18" style="15" customWidth="1"/>
    <col min="34" max="34" width="49.25" style="66" customWidth="1"/>
    <col min="35" max="35" width="37.125" style="121" customWidth="1"/>
    <col min="36" max="36" width="16.375" customWidth="1"/>
  </cols>
  <sheetData>
    <row r="1" spans="1:36" s="307" customFormat="1" ht="55.5" customHeight="1">
      <c r="A1" s="114" t="s">
        <v>7</v>
      </c>
      <c r="B1" s="302" t="s">
        <v>39</v>
      </c>
      <c r="C1" s="114" t="s">
        <v>9</v>
      </c>
      <c r="D1" s="114" t="s">
        <v>40</v>
      </c>
      <c r="E1" s="303" t="s">
        <v>41</v>
      </c>
      <c r="F1" s="114" t="s">
        <v>42</v>
      </c>
      <c r="G1" s="114" t="s">
        <v>13</v>
      </c>
      <c r="H1" s="114" t="s">
        <v>43</v>
      </c>
      <c r="I1" s="114" t="s">
        <v>44</v>
      </c>
      <c r="J1" s="114" t="s">
        <v>16</v>
      </c>
      <c r="K1" s="114" t="s">
        <v>18</v>
      </c>
      <c r="L1" s="304" t="s">
        <v>45</v>
      </c>
      <c r="M1" s="114" t="s">
        <v>20</v>
      </c>
      <c r="N1" s="114" t="s">
        <v>26</v>
      </c>
      <c r="O1" s="114" t="s">
        <v>46</v>
      </c>
      <c r="P1" s="305" t="s">
        <v>47</v>
      </c>
      <c r="Q1" s="114" t="s">
        <v>48</v>
      </c>
      <c r="R1" s="114" t="s">
        <v>49</v>
      </c>
      <c r="S1" s="114" t="s">
        <v>23</v>
      </c>
      <c r="T1" s="114" t="s">
        <v>50</v>
      </c>
      <c r="U1" s="114" t="s">
        <v>25</v>
      </c>
      <c r="V1" s="114" t="s">
        <v>51</v>
      </c>
      <c r="W1" s="114" t="s">
        <v>52</v>
      </c>
      <c r="X1" s="114" t="s">
        <v>28</v>
      </c>
      <c r="Y1" s="114" t="s">
        <v>53</v>
      </c>
      <c r="Z1" s="114" t="s">
        <v>31</v>
      </c>
      <c r="AA1" s="114" t="s">
        <v>32</v>
      </c>
      <c r="AB1" s="114" t="s">
        <v>33</v>
      </c>
      <c r="AC1" s="306" t="s">
        <v>54</v>
      </c>
      <c r="AD1" s="306" t="s">
        <v>55</v>
      </c>
      <c r="AE1" s="114" t="s">
        <v>35</v>
      </c>
      <c r="AF1" s="302" t="s">
        <v>56</v>
      </c>
      <c r="AG1" s="305" t="s">
        <v>57</v>
      </c>
      <c r="AH1" s="114" t="s">
        <v>58</v>
      </c>
      <c r="AI1" s="114" t="s">
        <v>59</v>
      </c>
    </row>
    <row r="2" spans="1:36" s="15" customFormat="1" ht="106.5">
      <c r="A2" s="134" t="s">
        <v>60</v>
      </c>
      <c r="B2" s="26" t="str">
        <f>IF('PCA Licit, Dispensa, Inexi'!$A2="","",VLOOKUP(A2,dados!$A$1:$B$24,2,FALSE))</f>
        <v>Diretoria de Engenharia e Arquitetura</v>
      </c>
      <c r="C2" s="134" t="s">
        <v>61</v>
      </c>
      <c r="D2" s="134" t="s">
        <v>62</v>
      </c>
      <c r="E2" s="134" t="s">
        <v>63</v>
      </c>
      <c r="F2" s="69" t="s">
        <v>64</v>
      </c>
      <c r="G2" s="69" t="s">
        <v>65</v>
      </c>
      <c r="H2" s="69" t="s">
        <v>66</v>
      </c>
      <c r="I2" s="69" t="s">
        <v>67</v>
      </c>
      <c r="J2" s="69" t="s">
        <v>68</v>
      </c>
      <c r="K2" s="69" t="s">
        <v>69</v>
      </c>
      <c r="L2" s="211">
        <v>15000</v>
      </c>
      <c r="M2" s="69" t="s">
        <v>64</v>
      </c>
      <c r="N2" s="69" t="s">
        <v>70</v>
      </c>
      <c r="O2" s="69" t="s">
        <v>71</v>
      </c>
      <c r="P2" s="69" t="s">
        <v>71</v>
      </c>
      <c r="Q2" s="115">
        <v>45327</v>
      </c>
      <c r="R2" s="115">
        <v>45382</v>
      </c>
      <c r="S2" s="69"/>
      <c r="T2" s="115">
        <v>45443</v>
      </c>
      <c r="U2" s="69"/>
      <c r="V2" s="69" t="s">
        <v>72</v>
      </c>
      <c r="W2" s="69"/>
      <c r="X2" s="69" t="s">
        <v>73</v>
      </c>
      <c r="Y2" s="69"/>
      <c r="Z2" s="69"/>
      <c r="AA2" s="69" t="s">
        <v>74</v>
      </c>
      <c r="AB2" s="69" t="s">
        <v>75</v>
      </c>
      <c r="AC2" s="69"/>
      <c r="AD2" s="69"/>
      <c r="AE2" s="201"/>
      <c r="AF2" s="22" t="str">
        <f>IF(AE2="","",DATEDIF(Y2,AE2,"d"))</f>
        <v/>
      </c>
      <c r="AG2" s="193"/>
      <c r="AH2" s="21" t="s">
        <v>76</v>
      </c>
      <c r="AI2" s="116">
        <v>45365</v>
      </c>
    </row>
    <row r="3" spans="1:36" s="15" customFormat="1" ht="198">
      <c r="A3" s="134" t="s">
        <v>77</v>
      </c>
      <c r="B3" s="26" t="str">
        <f>IF('PCA Licit, Dispensa, Inexi'!$A3="","",VLOOKUP(A3,dados!$A$1:$B$24,2,FALSE))</f>
        <v>Diretoria de Documentação e Informações</v>
      </c>
      <c r="C3" s="69" t="s">
        <v>78</v>
      </c>
      <c r="D3" s="69" t="s">
        <v>62</v>
      </c>
      <c r="E3" s="69">
        <v>369678</v>
      </c>
      <c r="F3" s="69" t="s">
        <v>64</v>
      </c>
      <c r="G3" s="69" t="s">
        <v>79</v>
      </c>
      <c r="H3" s="69" t="s">
        <v>66</v>
      </c>
      <c r="I3" s="69" t="s">
        <v>80</v>
      </c>
      <c r="J3" s="69" t="s">
        <v>68</v>
      </c>
      <c r="K3" s="69" t="s">
        <v>81</v>
      </c>
      <c r="L3" s="211">
        <v>27000</v>
      </c>
      <c r="M3" s="69" t="s">
        <v>64</v>
      </c>
      <c r="N3" s="69" t="s">
        <v>82</v>
      </c>
      <c r="O3" s="69" t="s">
        <v>71</v>
      </c>
      <c r="P3" s="69" t="s">
        <v>71</v>
      </c>
      <c r="Q3" s="115"/>
      <c r="R3" s="115"/>
      <c r="S3" s="69"/>
      <c r="T3" s="115"/>
      <c r="U3" s="69"/>
      <c r="V3" s="69" t="s">
        <v>83</v>
      </c>
      <c r="W3" s="69"/>
      <c r="X3" s="69" t="s">
        <v>73</v>
      </c>
      <c r="Y3" s="69"/>
      <c r="Z3" s="69"/>
      <c r="AA3" s="69" t="s">
        <v>74</v>
      </c>
      <c r="AB3" s="69" t="s">
        <v>75</v>
      </c>
      <c r="AC3" s="69"/>
      <c r="AD3" s="69"/>
      <c r="AE3" s="201"/>
      <c r="AF3" s="22" t="str">
        <f t="shared" ref="AF3:AF6" si="0">IF(AE3="","",DATEDIF(Y3,AE3,"d"))</f>
        <v/>
      </c>
      <c r="AG3" s="193"/>
      <c r="AH3" s="21" t="s">
        <v>84</v>
      </c>
      <c r="AI3" s="278">
        <v>45369</v>
      </c>
    </row>
    <row r="4" spans="1:36" s="15" customFormat="1" ht="183">
      <c r="A4" s="134" t="s">
        <v>77</v>
      </c>
      <c r="B4" s="26" t="str">
        <f>IF('PCA Licit, Dispensa, Inexi'!$A4="","",VLOOKUP(A4,dados!$A$1:$B$24,2,FALSE))</f>
        <v>Diretoria de Documentação e Informações</v>
      </c>
      <c r="C4" s="69" t="s">
        <v>85</v>
      </c>
      <c r="D4" s="69" t="s">
        <v>62</v>
      </c>
      <c r="E4" s="69" t="s">
        <v>86</v>
      </c>
      <c r="F4" s="69" t="s">
        <v>71</v>
      </c>
      <c r="G4" s="69" t="s">
        <v>87</v>
      </c>
      <c r="H4" s="69" t="s">
        <v>66</v>
      </c>
      <c r="I4" s="69" t="s">
        <v>88</v>
      </c>
      <c r="J4" s="69" t="s">
        <v>68</v>
      </c>
      <c r="K4" s="69" t="s">
        <v>89</v>
      </c>
      <c r="L4" s="211">
        <v>600000</v>
      </c>
      <c r="M4" s="69" t="s">
        <v>64</v>
      </c>
      <c r="N4" s="69" t="s">
        <v>90</v>
      </c>
      <c r="O4" s="69" t="s">
        <v>71</v>
      </c>
      <c r="P4" s="69" t="s">
        <v>71</v>
      </c>
      <c r="Q4" s="115">
        <v>45443</v>
      </c>
      <c r="R4" s="115">
        <v>45443</v>
      </c>
      <c r="S4" s="115">
        <v>45643</v>
      </c>
      <c r="T4" s="115">
        <v>45535</v>
      </c>
      <c r="U4" s="115">
        <v>45747</v>
      </c>
      <c r="V4" s="69" t="s">
        <v>91</v>
      </c>
      <c r="W4" s="69" t="s">
        <v>91</v>
      </c>
      <c r="X4" s="69" t="s">
        <v>73</v>
      </c>
      <c r="Y4" s="115">
        <v>45643</v>
      </c>
      <c r="Z4" s="69" t="s">
        <v>92</v>
      </c>
      <c r="AA4" s="69" t="s">
        <v>93</v>
      </c>
      <c r="AB4" s="69" t="s">
        <v>94</v>
      </c>
      <c r="AC4" s="435" t="s">
        <v>95</v>
      </c>
      <c r="AD4" s="69" t="s">
        <v>96</v>
      </c>
      <c r="AE4" s="522">
        <v>45688</v>
      </c>
      <c r="AF4" s="22">
        <f t="shared" si="0"/>
        <v>45</v>
      </c>
      <c r="AG4" s="193" t="s">
        <v>97</v>
      </c>
      <c r="AH4" s="21" t="s">
        <v>98</v>
      </c>
      <c r="AI4" s="116" t="s">
        <v>99</v>
      </c>
      <c r="AJ4" s="15">
        <f>YEAR(AE4)</f>
        <v>2025</v>
      </c>
    </row>
    <row r="5" spans="1:36" s="15" customFormat="1" ht="409.6">
      <c r="A5" s="134" t="s">
        <v>77</v>
      </c>
      <c r="B5" s="26" t="str">
        <f>IF('PCA Licit, Dispensa, Inexi'!$A5="","",VLOOKUP(A5,dados!$A$1:$B$24,2,FALSE))</f>
        <v>Diretoria de Documentação e Informações</v>
      </c>
      <c r="C5" s="69" t="s">
        <v>100</v>
      </c>
      <c r="D5" s="69" t="s">
        <v>62</v>
      </c>
      <c r="E5" s="69">
        <v>459426</v>
      </c>
      <c r="F5" s="69" t="s">
        <v>71</v>
      </c>
      <c r="G5" s="69" t="s">
        <v>101</v>
      </c>
      <c r="H5" s="69" t="s">
        <v>102</v>
      </c>
      <c r="I5" s="69" t="s">
        <v>103</v>
      </c>
      <c r="J5" s="69" t="s">
        <v>68</v>
      </c>
      <c r="K5" s="141">
        <v>100000</v>
      </c>
      <c r="L5" s="211">
        <v>550000</v>
      </c>
      <c r="M5" s="69" t="s">
        <v>64</v>
      </c>
      <c r="N5" s="69" t="s">
        <v>70</v>
      </c>
      <c r="O5" s="69" t="s">
        <v>71</v>
      </c>
      <c r="P5" s="69" t="s">
        <v>71</v>
      </c>
      <c r="Q5" s="116">
        <v>45376</v>
      </c>
      <c r="R5" s="116">
        <v>45439</v>
      </c>
      <c r="S5" s="69"/>
      <c r="T5" s="115">
        <v>45504</v>
      </c>
      <c r="U5" s="69"/>
      <c r="V5" s="69" t="s">
        <v>104</v>
      </c>
      <c r="W5" s="69" t="s">
        <v>104</v>
      </c>
      <c r="X5" s="69" t="s">
        <v>73</v>
      </c>
      <c r="Y5" s="115">
        <v>45453</v>
      </c>
      <c r="Z5" s="142" t="s">
        <v>105</v>
      </c>
      <c r="AA5" s="69" t="s">
        <v>93</v>
      </c>
      <c r="AB5" s="69" t="s">
        <v>75</v>
      </c>
      <c r="AC5" s="69" t="s">
        <v>106</v>
      </c>
      <c r="AD5" s="69"/>
      <c r="AE5" s="522">
        <v>45539</v>
      </c>
      <c r="AF5" s="22">
        <f t="shared" si="0"/>
        <v>86</v>
      </c>
      <c r="AG5" s="193" t="s">
        <v>97</v>
      </c>
      <c r="AH5" s="21" t="s">
        <v>107</v>
      </c>
      <c r="AI5" s="69" t="s">
        <v>108</v>
      </c>
      <c r="AJ5" s="15">
        <f>YEAR(AE5)</f>
        <v>2024</v>
      </c>
    </row>
    <row r="6" spans="1:36" s="15" customFormat="1" ht="106.5">
      <c r="A6" s="134" t="s">
        <v>77</v>
      </c>
      <c r="B6" s="26" t="str">
        <f>IF('PCA Licit, Dispensa, Inexi'!$A6="","",VLOOKUP(A6,dados!$A$1:$B$24,2,FALSE))</f>
        <v>Diretoria de Documentação e Informações</v>
      </c>
      <c r="C6" s="69" t="s">
        <v>109</v>
      </c>
      <c r="D6" s="69" t="s">
        <v>62</v>
      </c>
      <c r="E6" s="69">
        <v>230577</v>
      </c>
      <c r="F6" s="69" t="s">
        <v>64</v>
      </c>
      <c r="G6" s="69" t="s">
        <v>110</v>
      </c>
      <c r="H6" s="69" t="s">
        <v>102</v>
      </c>
      <c r="I6" s="69" t="s">
        <v>111</v>
      </c>
      <c r="J6" s="69" t="s">
        <v>68</v>
      </c>
      <c r="K6" s="141">
        <v>1000</v>
      </c>
      <c r="L6" s="211">
        <v>250000</v>
      </c>
      <c r="M6" s="69" t="s">
        <v>64</v>
      </c>
      <c r="N6" s="69" t="s">
        <v>70</v>
      </c>
      <c r="O6" s="142" t="s">
        <v>64</v>
      </c>
      <c r="P6" s="69" t="s">
        <v>71</v>
      </c>
      <c r="Q6" s="116">
        <v>45467</v>
      </c>
      <c r="R6" s="116">
        <v>45530</v>
      </c>
      <c r="S6" s="69"/>
      <c r="T6" s="115">
        <v>45596</v>
      </c>
      <c r="U6" s="69"/>
      <c r="V6" s="69" t="s">
        <v>112</v>
      </c>
      <c r="W6" s="69"/>
      <c r="X6" s="69" t="s">
        <v>72</v>
      </c>
      <c r="Y6" s="69"/>
      <c r="Z6" s="142"/>
      <c r="AA6" s="69" t="s">
        <v>74</v>
      </c>
      <c r="AB6" s="69" t="s">
        <v>75</v>
      </c>
      <c r="AC6" s="69"/>
      <c r="AD6" s="69"/>
      <c r="AE6" s="201"/>
      <c r="AF6" s="22" t="str">
        <f t="shared" si="0"/>
        <v/>
      </c>
      <c r="AG6" s="193"/>
      <c r="AH6" s="21" t="s">
        <v>113</v>
      </c>
      <c r="AI6" s="69"/>
    </row>
    <row r="7" spans="1:36" s="15" customFormat="1" ht="106.5">
      <c r="A7" s="134" t="s">
        <v>77</v>
      </c>
      <c r="B7" s="26" t="str">
        <f>IF('PCA Licit, Dispensa, Inexi'!$A7="","",VLOOKUP(A7,dados!$A$1:$B$24,2,FALSE))</f>
        <v>Diretoria de Documentação e Informações</v>
      </c>
      <c r="C7" s="69" t="s">
        <v>114</v>
      </c>
      <c r="D7" s="69" t="s">
        <v>115</v>
      </c>
      <c r="E7" s="69">
        <v>16152</v>
      </c>
      <c r="F7" s="69" t="s">
        <v>64</v>
      </c>
      <c r="G7" s="69" t="s">
        <v>116</v>
      </c>
      <c r="H7" s="69" t="s">
        <v>117</v>
      </c>
      <c r="I7" s="69" t="s">
        <v>118</v>
      </c>
      <c r="J7" s="69" t="s">
        <v>68</v>
      </c>
      <c r="K7" s="141">
        <v>2500</v>
      </c>
      <c r="L7" s="211">
        <v>25000</v>
      </c>
      <c r="M7" s="69" t="s">
        <v>64</v>
      </c>
      <c r="N7" s="69" t="s">
        <v>82</v>
      </c>
      <c r="O7" s="142" t="s">
        <v>71</v>
      </c>
      <c r="P7" s="69" t="s">
        <v>71</v>
      </c>
      <c r="Q7" s="116">
        <v>45306</v>
      </c>
      <c r="R7" s="116">
        <v>45322</v>
      </c>
      <c r="S7" s="69"/>
      <c r="T7" s="115">
        <v>45382</v>
      </c>
      <c r="U7" s="69" t="s">
        <v>119</v>
      </c>
      <c r="V7" s="69" t="s">
        <v>120</v>
      </c>
      <c r="W7" s="69"/>
      <c r="X7" s="69" t="s">
        <v>73</v>
      </c>
      <c r="Y7" s="115">
        <v>45246</v>
      </c>
      <c r="Z7" s="142" t="s">
        <v>121</v>
      </c>
      <c r="AA7" s="69" t="s">
        <v>93</v>
      </c>
      <c r="AB7" s="69" t="s">
        <v>122</v>
      </c>
      <c r="AC7" s="69" t="s">
        <v>123</v>
      </c>
      <c r="AD7" s="69" t="s">
        <v>96</v>
      </c>
      <c r="AE7" s="522">
        <v>45384</v>
      </c>
      <c r="AF7" s="22">
        <f>IF(AE7="","",DATEDIF(Y7,AE7,"d"))</f>
        <v>138</v>
      </c>
      <c r="AG7" s="193"/>
      <c r="AH7" s="21"/>
      <c r="AI7" s="69"/>
      <c r="AJ7" s="15">
        <f t="shared" ref="AJ7:AJ13" si="1">YEAR(AE7)</f>
        <v>2024</v>
      </c>
    </row>
    <row r="8" spans="1:36" s="15" customFormat="1" ht="409.6">
      <c r="A8" s="45" t="s">
        <v>124</v>
      </c>
      <c r="B8" s="26" t="str">
        <f>IF('PCA Licit, Dispensa, Inexi'!$A8="","",VLOOKUP(A8,dados!$A$1:$B$24,2,FALSE))</f>
        <v>Diretoria de Infraestrutura</v>
      </c>
      <c r="C8" s="51" t="s">
        <v>125</v>
      </c>
      <c r="D8" s="51" t="s">
        <v>62</v>
      </c>
      <c r="E8" s="46" t="s">
        <v>126</v>
      </c>
      <c r="F8" s="18" t="s">
        <v>64</v>
      </c>
      <c r="G8" s="19" t="s">
        <v>127</v>
      </c>
      <c r="H8" s="19" t="s">
        <v>128</v>
      </c>
      <c r="I8" s="19" t="s">
        <v>129</v>
      </c>
      <c r="J8" s="19" t="s">
        <v>130</v>
      </c>
      <c r="K8" s="19" t="s">
        <v>131</v>
      </c>
      <c r="L8" s="212">
        <v>1870326.8</v>
      </c>
      <c r="M8" s="18" t="s">
        <v>64</v>
      </c>
      <c r="N8" s="18" t="s">
        <v>70</v>
      </c>
      <c r="O8" s="47" t="s">
        <v>71</v>
      </c>
      <c r="P8" s="18" t="s">
        <v>71</v>
      </c>
      <c r="Q8" s="21">
        <v>45298</v>
      </c>
      <c r="R8" s="50">
        <v>45346</v>
      </c>
      <c r="S8" s="21"/>
      <c r="T8" s="21">
        <v>45406</v>
      </c>
      <c r="U8" s="21"/>
      <c r="V8" s="19" t="s">
        <v>91</v>
      </c>
      <c r="W8" s="19" t="s">
        <v>72</v>
      </c>
      <c r="X8" s="69" t="s">
        <v>73</v>
      </c>
      <c r="Y8" s="115">
        <v>45348</v>
      </c>
      <c r="Z8" s="69" t="s">
        <v>132</v>
      </c>
      <c r="AA8" s="18" t="s">
        <v>93</v>
      </c>
      <c r="AB8" s="18" t="s">
        <v>75</v>
      </c>
      <c r="AC8" s="327" t="s">
        <v>133</v>
      </c>
      <c r="AD8" s="69" t="s">
        <v>64</v>
      </c>
      <c r="AE8" s="523">
        <v>45385</v>
      </c>
      <c r="AF8" s="22">
        <f>IF(AE8="","",DATEDIF(Y8,AE8,"d"))</f>
        <v>37</v>
      </c>
      <c r="AG8" s="193"/>
      <c r="AH8" s="18"/>
      <c r="AI8" s="289" t="s">
        <v>134</v>
      </c>
      <c r="AJ8" s="15">
        <f t="shared" si="1"/>
        <v>2024</v>
      </c>
    </row>
    <row r="9" spans="1:36" s="15" customFormat="1" ht="45.75">
      <c r="A9" s="45" t="s">
        <v>124</v>
      </c>
      <c r="B9" s="26" t="str">
        <f>IF('PCA Licit, Dispensa, Inexi'!$A9="","",VLOOKUP(A9,dados!$A$1:$B$24,2,FALSE))</f>
        <v>Diretoria de Infraestrutura</v>
      </c>
      <c r="C9" s="68" t="s">
        <v>135</v>
      </c>
      <c r="D9" s="52" t="s">
        <v>62</v>
      </c>
      <c r="E9" s="106" t="s">
        <v>136</v>
      </c>
      <c r="F9" s="18" t="s">
        <v>64</v>
      </c>
      <c r="G9" s="68" t="s">
        <v>137</v>
      </c>
      <c r="H9" s="19" t="s">
        <v>128</v>
      </c>
      <c r="I9" s="19" t="s">
        <v>138</v>
      </c>
      <c r="J9" s="53" t="s">
        <v>130</v>
      </c>
      <c r="K9" s="19" t="s">
        <v>139</v>
      </c>
      <c r="L9" s="212">
        <v>721818.16</v>
      </c>
      <c r="M9" s="18" t="s">
        <v>64</v>
      </c>
      <c r="N9" s="18" t="s">
        <v>82</v>
      </c>
      <c r="O9" s="47" t="s">
        <v>71</v>
      </c>
      <c r="P9" s="18" t="s">
        <v>71</v>
      </c>
      <c r="Q9" s="50">
        <v>45298</v>
      </c>
      <c r="R9" s="50">
        <v>45346</v>
      </c>
      <c r="S9" s="21"/>
      <c r="T9" s="21">
        <v>45406</v>
      </c>
      <c r="U9" s="21"/>
      <c r="V9" s="19" t="s">
        <v>83</v>
      </c>
      <c r="W9" s="19" t="s">
        <v>140</v>
      </c>
      <c r="X9" s="69" t="s">
        <v>73</v>
      </c>
      <c r="Y9" s="21">
        <v>45303</v>
      </c>
      <c r="Z9" s="68" t="s">
        <v>141</v>
      </c>
      <c r="AA9" s="18" t="s">
        <v>93</v>
      </c>
      <c r="AB9" s="18" t="s">
        <v>75</v>
      </c>
      <c r="AC9" s="19" t="s">
        <v>142</v>
      </c>
      <c r="AD9" s="69" t="s">
        <v>71</v>
      </c>
      <c r="AE9" s="200">
        <v>45371</v>
      </c>
      <c r="AF9" s="22">
        <f>IF(AE9="","",DATEDIF(Y9,AE9,"d"))</f>
        <v>68</v>
      </c>
      <c r="AG9" s="193"/>
      <c r="AH9" s="21"/>
      <c r="AI9" s="21"/>
      <c r="AJ9" s="15">
        <f t="shared" si="1"/>
        <v>2024</v>
      </c>
    </row>
    <row r="10" spans="1:36" s="15" customFormat="1" ht="45.75">
      <c r="A10" s="45" t="s">
        <v>124</v>
      </c>
      <c r="B10" s="26" t="str">
        <f>IF('PCA Licit, Dispensa, Inexi'!$A10="","",VLOOKUP(A10,dados!$A$1:$B$24,2,FALSE))</f>
        <v>Diretoria de Infraestrutura</v>
      </c>
      <c r="C10" s="68" t="s">
        <v>143</v>
      </c>
      <c r="D10" s="52" t="s">
        <v>115</v>
      </c>
      <c r="E10" s="106" t="s">
        <v>144</v>
      </c>
      <c r="F10" s="18" t="s">
        <v>71</v>
      </c>
      <c r="G10" s="68" t="s">
        <v>145</v>
      </c>
      <c r="H10" s="19" t="s">
        <v>128</v>
      </c>
      <c r="I10" s="69" t="s">
        <v>146</v>
      </c>
      <c r="J10" s="70" t="s">
        <v>130</v>
      </c>
      <c r="K10" s="53" t="s">
        <v>147</v>
      </c>
      <c r="L10" s="213">
        <v>200000</v>
      </c>
      <c r="M10" s="18" t="s">
        <v>64</v>
      </c>
      <c r="N10" s="18" t="s">
        <v>82</v>
      </c>
      <c r="O10" s="47" t="s">
        <v>71</v>
      </c>
      <c r="P10" s="18" t="s">
        <v>71</v>
      </c>
      <c r="Q10" s="50">
        <v>45352</v>
      </c>
      <c r="R10" s="50">
        <v>45423</v>
      </c>
      <c r="S10" s="21"/>
      <c r="T10" s="21">
        <v>45484</v>
      </c>
      <c r="U10" s="21"/>
      <c r="V10" s="19" t="s">
        <v>140</v>
      </c>
      <c r="W10" s="19" t="s">
        <v>83</v>
      </c>
      <c r="X10" s="69" t="s">
        <v>73</v>
      </c>
      <c r="Y10" s="21">
        <v>45415</v>
      </c>
      <c r="Z10" s="68" t="s">
        <v>148</v>
      </c>
      <c r="AA10" s="18" t="s">
        <v>93</v>
      </c>
      <c r="AB10" s="18" t="s">
        <v>75</v>
      </c>
      <c r="AC10" s="19" t="s">
        <v>149</v>
      </c>
      <c r="AD10" s="69" t="s">
        <v>96</v>
      </c>
      <c r="AE10" s="200">
        <v>45492</v>
      </c>
      <c r="AF10" s="22">
        <f>IF(AE10="","",DATEDIF(Y10,AE10,"d"))</f>
        <v>77</v>
      </c>
      <c r="AG10" s="193"/>
      <c r="AH10" s="21"/>
      <c r="AI10" s="21" t="s">
        <v>150</v>
      </c>
      <c r="AJ10" s="15">
        <f t="shared" si="1"/>
        <v>2024</v>
      </c>
    </row>
    <row r="11" spans="1:36" s="15" customFormat="1" ht="259.5">
      <c r="A11" s="46" t="s">
        <v>124</v>
      </c>
      <c r="B11" s="26" t="str">
        <f>IF('PCA Licit, Dispensa, Inexi'!$A11="","",VLOOKUP(A11,dados!$A$1:$B$24,2,FALSE))</f>
        <v>Diretoria de Infraestrutura</v>
      </c>
      <c r="C11" s="51" t="s">
        <v>151</v>
      </c>
      <c r="D11" s="51" t="s">
        <v>62</v>
      </c>
      <c r="E11" s="51" t="s">
        <v>152</v>
      </c>
      <c r="F11" s="18" t="s">
        <v>64</v>
      </c>
      <c r="G11" s="19" t="s">
        <v>153</v>
      </c>
      <c r="H11" s="19" t="s">
        <v>128</v>
      </c>
      <c r="I11" s="70" t="s">
        <v>154</v>
      </c>
      <c r="J11" s="70" t="s">
        <v>130</v>
      </c>
      <c r="K11" s="70" t="s">
        <v>155</v>
      </c>
      <c r="L11" s="214">
        <v>940000</v>
      </c>
      <c r="M11" s="18" t="s">
        <v>64</v>
      </c>
      <c r="N11" s="18" t="s">
        <v>82</v>
      </c>
      <c r="O11" s="47" t="s">
        <v>71</v>
      </c>
      <c r="P11" s="18" t="s">
        <v>71</v>
      </c>
      <c r="Q11" s="21">
        <v>45409</v>
      </c>
      <c r="R11" s="21">
        <v>45439</v>
      </c>
      <c r="S11" s="21"/>
      <c r="T11" s="21">
        <v>45500</v>
      </c>
      <c r="U11" s="21"/>
      <c r="V11" s="19" t="s">
        <v>72</v>
      </c>
      <c r="W11" s="19" t="s">
        <v>156</v>
      </c>
      <c r="X11" s="69" t="s">
        <v>73</v>
      </c>
      <c r="Y11" s="21">
        <v>45359</v>
      </c>
      <c r="Z11" s="19" t="s">
        <v>157</v>
      </c>
      <c r="AA11" s="18" t="s">
        <v>93</v>
      </c>
      <c r="AB11" s="18" t="s">
        <v>75</v>
      </c>
      <c r="AC11" s="19" t="s">
        <v>158</v>
      </c>
      <c r="AD11" s="69" t="s">
        <v>71</v>
      </c>
      <c r="AE11" s="200">
        <v>45427</v>
      </c>
      <c r="AF11" s="22">
        <f>IF(AE11="","",DATEDIF(Y11,AE11,"d"))</f>
        <v>68</v>
      </c>
      <c r="AG11" s="193"/>
      <c r="AH11" s="21"/>
      <c r="AI11" s="21"/>
      <c r="AJ11" s="15">
        <f t="shared" si="1"/>
        <v>2024</v>
      </c>
    </row>
    <row r="12" spans="1:36" s="15" customFormat="1" ht="60.75">
      <c r="A12" s="45" t="s">
        <v>124</v>
      </c>
      <c r="B12" s="26" t="str">
        <f>IF('PCA Licit, Dispensa, Inexi'!$A12="","",VLOOKUP(A12,dados!$A$1:$B$24,2,FALSE))</f>
        <v>Diretoria de Infraestrutura</v>
      </c>
      <c r="C12" s="112" t="s">
        <v>159</v>
      </c>
      <c r="D12" s="52" t="s">
        <v>62</v>
      </c>
      <c r="E12" s="51" t="s">
        <v>160</v>
      </c>
      <c r="F12" s="18" t="s">
        <v>64</v>
      </c>
      <c r="G12" s="19" t="s">
        <v>161</v>
      </c>
      <c r="H12" s="69" t="s">
        <v>128</v>
      </c>
      <c r="I12" s="70" t="s">
        <v>162</v>
      </c>
      <c r="J12" s="70" t="s">
        <v>130</v>
      </c>
      <c r="K12" s="70" t="s">
        <v>163</v>
      </c>
      <c r="L12" s="214">
        <v>1332560</v>
      </c>
      <c r="M12" s="18" t="s">
        <v>64</v>
      </c>
      <c r="N12" s="18" t="s">
        <v>82</v>
      </c>
      <c r="O12" s="47" t="s">
        <v>71</v>
      </c>
      <c r="P12" s="18" t="s">
        <v>71</v>
      </c>
      <c r="Q12" s="21">
        <v>45471</v>
      </c>
      <c r="R12" s="21">
        <v>45501</v>
      </c>
      <c r="S12" s="21"/>
      <c r="T12" s="21">
        <v>45563</v>
      </c>
      <c r="U12" s="21"/>
      <c r="V12" s="19" t="s">
        <v>72</v>
      </c>
      <c r="W12" s="19" t="s">
        <v>91</v>
      </c>
      <c r="X12" s="69" t="s">
        <v>73</v>
      </c>
      <c r="Y12" s="21">
        <v>45503</v>
      </c>
      <c r="Z12" s="19" t="s">
        <v>164</v>
      </c>
      <c r="AA12" s="18" t="s">
        <v>93</v>
      </c>
      <c r="AB12" s="18" t="s">
        <v>75</v>
      </c>
      <c r="AC12" s="19" t="s">
        <v>165</v>
      </c>
      <c r="AD12" s="69"/>
      <c r="AE12" s="200">
        <v>45569</v>
      </c>
      <c r="AF12" s="22">
        <f>IF(AE12="","",DATEDIF(Y12,AE12,"d"))</f>
        <v>66</v>
      </c>
      <c r="AG12" s="193"/>
      <c r="AH12" s="21"/>
      <c r="AI12" s="21" t="s">
        <v>166</v>
      </c>
      <c r="AJ12" s="15">
        <f t="shared" si="1"/>
        <v>2024</v>
      </c>
    </row>
    <row r="13" spans="1:36" s="15" customFormat="1" ht="121.5">
      <c r="A13" s="45" t="s">
        <v>124</v>
      </c>
      <c r="B13" s="26" t="str">
        <f>IF('PCA Licit, Dispensa, Inexi'!$A13="","",VLOOKUP(A13,dados!$A$1:$B$24,2,FALSE))</f>
        <v>Diretoria de Infraestrutura</v>
      </c>
      <c r="C13" s="51" t="s">
        <v>167</v>
      </c>
      <c r="D13" s="52" t="s">
        <v>62</v>
      </c>
      <c r="E13" s="51" t="s">
        <v>168</v>
      </c>
      <c r="F13" s="18" t="s">
        <v>64</v>
      </c>
      <c r="G13" s="19" t="s">
        <v>169</v>
      </c>
      <c r="H13" s="69" t="s">
        <v>128</v>
      </c>
      <c r="I13" s="70" t="s">
        <v>170</v>
      </c>
      <c r="J13" s="70" t="s">
        <v>130</v>
      </c>
      <c r="K13" s="70" t="s">
        <v>171</v>
      </c>
      <c r="L13" s="214">
        <v>4267952.7</v>
      </c>
      <c r="M13" s="18" t="s">
        <v>64</v>
      </c>
      <c r="N13" s="18" t="s">
        <v>82</v>
      </c>
      <c r="O13" s="47" t="s">
        <v>71</v>
      </c>
      <c r="P13" s="18" t="s">
        <v>71</v>
      </c>
      <c r="Q13" s="21">
        <v>45476</v>
      </c>
      <c r="R13" s="21">
        <v>45538</v>
      </c>
      <c r="S13" s="21"/>
      <c r="T13" s="21">
        <v>45599</v>
      </c>
      <c r="U13" s="21"/>
      <c r="V13" s="19" t="s">
        <v>140</v>
      </c>
      <c r="W13" s="19" t="s">
        <v>104</v>
      </c>
      <c r="X13" s="69" t="s">
        <v>73</v>
      </c>
      <c r="Y13" s="21">
        <v>45490</v>
      </c>
      <c r="Z13" s="19" t="s">
        <v>172</v>
      </c>
      <c r="AA13" s="18" t="s">
        <v>93</v>
      </c>
      <c r="AB13" s="18" t="s">
        <v>75</v>
      </c>
      <c r="AC13" s="19" t="s">
        <v>173</v>
      </c>
      <c r="AD13" s="69"/>
      <c r="AE13" s="200">
        <v>45559</v>
      </c>
      <c r="AF13" s="22">
        <f>IF(AE13="","",DATEDIF(Y13,AE13,"d"))</f>
        <v>69</v>
      </c>
      <c r="AG13" s="193"/>
      <c r="AH13" s="21"/>
      <c r="AI13" s="21"/>
      <c r="AJ13" s="15">
        <f t="shared" si="1"/>
        <v>2024</v>
      </c>
    </row>
    <row r="14" spans="1:36" s="104" customFormat="1" ht="183">
      <c r="A14" s="134" t="s">
        <v>174</v>
      </c>
      <c r="B14" s="26" t="str">
        <f>IF('PCA Licit, Dispensa, Inexi'!$A22="","",VLOOKUP(A14,dados!$A$1:$B$24,2,FALSE))</f>
        <v>Diretoria de Material e Patrimônio</v>
      </c>
      <c r="C14" s="51" t="s">
        <v>175</v>
      </c>
      <c r="D14" s="75" t="s">
        <v>62</v>
      </c>
      <c r="E14" s="51" t="s">
        <v>176</v>
      </c>
      <c r="F14" s="69" t="s">
        <v>64</v>
      </c>
      <c r="G14" s="19" t="s">
        <v>177</v>
      </c>
      <c r="H14" s="69" t="s">
        <v>178</v>
      </c>
      <c r="I14" s="438" t="s">
        <v>179</v>
      </c>
      <c r="J14" s="69" t="s">
        <v>130</v>
      </c>
      <c r="K14" s="53" t="s">
        <v>180</v>
      </c>
      <c r="L14" s="213">
        <v>85000</v>
      </c>
      <c r="M14" s="18" t="s">
        <v>64</v>
      </c>
      <c r="N14" s="18" t="s">
        <v>70</v>
      </c>
      <c r="O14" s="47" t="s">
        <v>71</v>
      </c>
      <c r="P14" s="18" t="s">
        <v>71</v>
      </c>
      <c r="Q14" s="115">
        <v>45411</v>
      </c>
      <c r="R14" s="115">
        <v>45434</v>
      </c>
      <c r="S14" s="115">
        <v>45503</v>
      </c>
      <c r="T14" s="115">
        <v>45498</v>
      </c>
      <c r="U14" s="350">
        <v>45565</v>
      </c>
      <c r="V14" s="351" t="s">
        <v>104</v>
      </c>
      <c r="W14" s="351"/>
      <c r="X14" s="155" t="s">
        <v>73</v>
      </c>
      <c r="Y14" s="350"/>
      <c r="Z14" s="351"/>
      <c r="AA14" s="155" t="s">
        <v>181</v>
      </c>
      <c r="AB14" s="442" t="s">
        <v>75</v>
      </c>
      <c r="AC14" s="351"/>
      <c r="AD14" s="155"/>
      <c r="AE14" s="524"/>
      <c r="AF14" s="286"/>
      <c r="AG14" s="497"/>
      <c r="AH14" s="442" t="s">
        <v>182</v>
      </c>
      <c r="AI14" s="350" t="s">
        <v>183</v>
      </c>
    </row>
    <row r="15" spans="1:36" s="104" customFormat="1" ht="60.75">
      <c r="A15" s="45" t="s">
        <v>60</v>
      </c>
      <c r="B15" s="26" t="str">
        <f>IF('PCA Licit, Dispensa, Inexi'!$A82="","",VLOOKUP(A15,dados!$A$1:$B$24,2,FALSE))</f>
        <v>Diretoria de Engenharia e Arquitetura</v>
      </c>
      <c r="C15" s="68" t="s">
        <v>184</v>
      </c>
      <c r="D15" s="80" t="s">
        <v>185</v>
      </c>
      <c r="E15" s="443" t="s">
        <v>186</v>
      </c>
      <c r="F15" s="85" t="s">
        <v>71</v>
      </c>
      <c r="G15" s="83" t="s">
        <v>187</v>
      </c>
      <c r="H15" s="53" t="s">
        <v>188</v>
      </c>
      <c r="I15" s="53" t="s">
        <v>189</v>
      </c>
      <c r="J15" s="87" t="s">
        <v>190</v>
      </c>
      <c r="K15" s="53" t="s">
        <v>191</v>
      </c>
      <c r="L15" s="213">
        <v>7563000</v>
      </c>
      <c r="M15" s="18" t="s">
        <v>64</v>
      </c>
      <c r="N15" s="18" t="s">
        <v>82</v>
      </c>
      <c r="O15" s="47" t="s">
        <v>71</v>
      </c>
      <c r="P15" s="18" t="s">
        <v>71</v>
      </c>
      <c r="Q15" s="372">
        <v>44751</v>
      </c>
      <c r="R15" s="444">
        <v>45337</v>
      </c>
      <c r="S15" s="91">
        <v>45514</v>
      </c>
      <c r="T15" s="492">
        <v>45521</v>
      </c>
      <c r="U15" s="146">
        <v>45736</v>
      </c>
      <c r="V15" s="55" t="s">
        <v>192</v>
      </c>
      <c r="W15" s="55" t="s">
        <v>192</v>
      </c>
      <c r="X15" s="55" t="s">
        <v>73</v>
      </c>
      <c r="Y15" s="146">
        <v>45490</v>
      </c>
      <c r="Z15" s="441" t="s">
        <v>193</v>
      </c>
      <c r="AA15" s="24" t="s">
        <v>93</v>
      </c>
      <c r="AB15" s="24" t="s">
        <v>194</v>
      </c>
      <c r="AC15" s="55" t="s">
        <v>195</v>
      </c>
      <c r="AD15" s="95" t="s">
        <v>96</v>
      </c>
      <c r="AE15" s="521">
        <v>45699</v>
      </c>
      <c r="AF15" s="310">
        <f>IF(AE15="","",DATEDIF(Y15,AE15,"d"))</f>
        <v>209</v>
      </c>
      <c r="AG15" s="487" t="s">
        <v>97</v>
      </c>
      <c r="AH15" s="146" t="s">
        <v>196</v>
      </c>
      <c r="AI15" s="146" t="s">
        <v>197</v>
      </c>
      <c r="AJ15" s="15">
        <f t="shared" ref="AJ15:AJ16" si="2">YEAR(AE15)</f>
        <v>2025</v>
      </c>
    </row>
    <row r="16" spans="1:36" s="104" customFormat="1" ht="290.25">
      <c r="A16" s="321" t="s">
        <v>198</v>
      </c>
      <c r="B16" s="26" t="str">
        <f>IF('PCA Licit, Dispensa, Inexi'!$A36="","",VLOOKUP(A16,dados!$A$1:$B$24,2,FALSE))</f>
        <v>Casa Militar</v>
      </c>
      <c r="C16" s="361" t="s">
        <v>199</v>
      </c>
      <c r="D16" s="362" t="s">
        <v>62</v>
      </c>
      <c r="E16" s="139" t="s">
        <v>200</v>
      </c>
      <c r="F16" s="89" t="s">
        <v>71</v>
      </c>
      <c r="G16" s="362" t="s">
        <v>201</v>
      </c>
      <c r="H16" s="362" t="s">
        <v>202</v>
      </c>
      <c r="I16" s="362" t="s">
        <v>203</v>
      </c>
      <c r="J16" s="140" t="s">
        <v>204</v>
      </c>
      <c r="K16" s="86" t="s">
        <v>205</v>
      </c>
      <c r="L16" s="215">
        <v>550000</v>
      </c>
      <c r="M16" s="89" t="s">
        <v>64</v>
      </c>
      <c r="N16" s="89" t="s">
        <v>82</v>
      </c>
      <c r="O16" s="89" t="s">
        <v>71</v>
      </c>
      <c r="P16" s="89" t="s">
        <v>71</v>
      </c>
      <c r="Q16" s="373">
        <v>45352</v>
      </c>
      <c r="R16" s="373">
        <v>45397</v>
      </c>
      <c r="S16" s="373">
        <v>45534</v>
      </c>
      <c r="T16" s="373">
        <v>45473</v>
      </c>
      <c r="U16" s="373">
        <v>45601</v>
      </c>
      <c r="V16" s="88" t="s">
        <v>140</v>
      </c>
      <c r="W16" s="88" t="s">
        <v>140</v>
      </c>
      <c r="X16" s="88" t="s">
        <v>73</v>
      </c>
      <c r="Y16" s="373">
        <v>45504</v>
      </c>
      <c r="Z16" s="362" t="s">
        <v>206</v>
      </c>
      <c r="AA16" s="86" t="s">
        <v>93</v>
      </c>
      <c r="AB16" s="86" t="s">
        <v>75</v>
      </c>
      <c r="AC16" s="362" t="s">
        <v>207</v>
      </c>
      <c r="AD16" s="73" t="s">
        <v>64</v>
      </c>
      <c r="AE16" s="525">
        <v>45607</v>
      </c>
      <c r="AF16" s="322">
        <f>IF(AE16="","",DATEDIF(Y16,AE16,"d"))</f>
        <v>103</v>
      </c>
      <c r="AG16" s="500" t="s">
        <v>97</v>
      </c>
      <c r="AH16" s="501" t="s">
        <v>208</v>
      </c>
      <c r="AI16" s="92" t="s">
        <v>209</v>
      </c>
      <c r="AJ16" s="15">
        <f t="shared" si="2"/>
        <v>2024</v>
      </c>
    </row>
    <row r="17" spans="1:36" s="104" customFormat="1" ht="198">
      <c r="A17" s="76" t="s">
        <v>174</v>
      </c>
      <c r="B17" s="26" t="str">
        <f>IF('PCA Licit, Dispensa, Inexi'!$A17="","",VLOOKUP(A17,dados!$A$1:$B$24,2,FALSE))</f>
        <v>Diretoria de Material e Patrimônio</v>
      </c>
      <c r="C17" s="78" t="s">
        <v>210</v>
      </c>
      <c r="D17" s="78" t="s">
        <v>62</v>
      </c>
      <c r="E17" s="445" t="s">
        <v>211</v>
      </c>
      <c r="F17" s="73" t="s">
        <v>64</v>
      </c>
      <c r="G17" s="84" t="s">
        <v>212</v>
      </c>
      <c r="H17" s="73" t="s">
        <v>213</v>
      </c>
      <c r="I17" s="88" t="s">
        <v>214</v>
      </c>
      <c r="J17" s="136" t="s">
        <v>130</v>
      </c>
      <c r="K17" s="73" t="s">
        <v>215</v>
      </c>
      <c r="L17" s="215">
        <v>2082000.6</v>
      </c>
      <c r="M17" s="86" t="s">
        <v>64</v>
      </c>
      <c r="N17" s="86" t="s">
        <v>82</v>
      </c>
      <c r="O17" s="89" t="s">
        <v>71</v>
      </c>
      <c r="P17" s="86" t="s">
        <v>71</v>
      </c>
      <c r="Q17" s="79">
        <v>45474</v>
      </c>
      <c r="R17" s="79">
        <v>45536</v>
      </c>
      <c r="S17" s="92"/>
      <c r="T17" s="79">
        <v>45597</v>
      </c>
      <c r="U17" s="92"/>
      <c r="V17" s="88" t="s">
        <v>104</v>
      </c>
      <c r="W17" s="88"/>
      <c r="X17" s="73" t="s">
        <v>73</v>
      </c>
      <c r="Y17" s="92"/>
      <c r="Z17" s="84"/>
      <c r="AA17" s="73" t="s">
        <v>216</v>
      </c>
      <c r="AB17" s="86" t="s">
        <v>75</v>
      </c>
      <c r="AC17" s="88"/>
      <c r="AD17" s="73"/>
      <c r="AE17" s="525"/>
      <c r="AF17" s="22" t="str">
        <f>IF(AE17="","",DATEDIF(Y17,AE17,"d"))</f>
        <v/>
      </c>
      <c r="AG17" s="193"/>
      <c r="AH17" s="21" t="s">
        <v>217</v>
      </c>
      <c r="AI17" s="92" t="s">
        <v>218</v>
      </c>
    </row>
    <row r="18" spans="1:36" s="104" customFormat="1" ht="409.6">
      <c r="A18" s="316" t="s">
        <v>219</v>
      </c>
      <c r="B18" s="26" t="str">
        <f>IF('PCA Licit, Dispensa, Inexi'!$A157="","",VLOOKUP(A18,dados!$A$1:$B$24,2,FALSE))</f>
        <v>Núcleo de Inteligência e Segurança Institucional</v>
      </c>
      <c r="C18" s="77" t="s">
        <v>220</v>
      </c>
      <c r="D18" s="81" t="s">
        <v>115</v>
      </c>
      <c r="E18" s="77">
        <v>5720</v>
      </c>
      <c r="F18" s="86" t="s">
        <v>71</v>
      </c>
      <c r="G18" s="73" t="s">
        <v>221</v>
      </c>
      <c r="H18" s="73" t="s">
        <v>222</v>
      </c>
      <c r="I18" s="73" t="s">
        <v>223</v>
      </c>
      <c r="J18" s="140" t="s">
        <v>204</v>
      </c>
      <c r="K18" s="73" t="s">
        <v>224</v>
      </c>
      <c r="L18" s="220">
        <v>264600</v>
      </c>
      <c r="M18" s="89" t="s">
        <v>64</v>
      </c>
      <c r="N18" s="89" t="s">
        <v>82</v>
      </c>
      <c r="O18" s="89" t="s">
        <v>64</v>
      </c>
      <c r="P18" s="89" t="s">
        <v>71</v>
      </c>
      <c r="Q18" s="79">
        <v>45190</v>
      </c>
      <c r="R18" s="79">
        <v>45337</v>
      </c>
      <c r="S18" s="143">
        <v>45642</v>
      </c>
      <c r="T18" s="79">
        <v>45595</v>
      </c>
      <c r="U18" s="79">
        <v>45747</v>
      </c>
      <c r="V18" s="88" t="s">
        <v>91</v>
      </c>
      <c r="W18" s="88" t="s">
        <v>91</v>
      </c>
      <c r="X18" s="73"/>
      <c r="Y18" s="73"/>
      <c r="Z18" s="73" t="s">
        <v>225</v>
      </c>
      <c r="AA18" s="86" t="s">
        <v>181</v>
      </c>
      <c r="AB18" s="86" t="s">
        <v>94</v>
      </c>
      <c r="AC18" s="73"/>
      <c r="AD18" s="73" t="s">
        <v>96</v>
      </c>
      <c r="AE18" s="526"/>
      <c r="AF18" s="22" t="str">
        <f>IF(AE18="","",DATEDIF(Y18,AE18,"d"))</f>
        <v/>
      </c>
      <c r="AG18" s="193" t="s">
        <v>97</v>
      </c>
      <c r="AH18" s="69" t="s">
        <v>226</v>
      </c>
      <c r="AI18" s="373" t="s">
        <v>227</v>
      </c>
      <c r="AJ18"/>
    </row>
    <row r="19" spans="1:36" s="104" customFormat="1" ht="259.5">
      <c r="A19" s="316" t="s">
        <v>219</v>
      </c>
      <c r="B19" s="26" t="str">
        <f>IF('PCA Licit, Dispensa, Inexi'!$A158="","",VLOOKUP(A19,dados!$A$1:$B$24,2,FALSE))</f>
        <v>Núcleo de Inteligência e Segurança Institucional</v>
      </c>
      <c r="C19" s="77" t="s">
        <v>228</v>
      </c>
      <c r="D19" s="81" t="s">
        <v>62</v>
      </c>
      <c r="E19" s="77">
        <v>51799</v>
      </c>
      <c r="F19" s="86" t="s">
        <v>71</v>
      </c>
      <c r="G19" s="73" t="s">
        <v>229</v>
      </c>
      <c r="H19" s="73" t="s">
        <v>222</v>
      </c>
      <c r="I19" s="73" t="s">
        <v>230</v>
      </c>
      <c r="J19" s="140" t="s">
        <v>204</v>
      </c>
      <c r="K19" s="73" t="s">
        <v>231</v>
      </c>
      <c r="L19" s="220">
        <v>1316856</v>
      </c>
      <c r="M19" s="89" t="s">
        <v>64</v>
      </c>
      <c r="N19" s="89" t="s">
        <v>82</v>
      </c>
      <c r="O19" s="89" t="s">
        <v>64</v>
      </c>
      <c r="P19" s="89" t="s">
        <v>71</v>
      </c>
      <c r="Q19" s="79">
        <v>45190</v>
      </c>
      <c r="R19" s="79">
        <v>45337</v>
      </c>
      <c r="S19" s="143">
        <v>45534</v>
      </c>
      <c r="T19" s="79">
        <v>45397</v>
      </c>
      <c r="U19" s="79">
        <v>45595</v>
      </c>
      <c r="V19" s="88" t="s">
        <v>91</v>
      </c>
      <c r="W19" s="88" t="s">
        <v>91</v>
      </c>
      <c r="X19" s="73"/>
      <c r="Y19" s="79">
        <v>45586</v>
      </c>
      <c r="Z19" s="73" t="s">
        <v>232</v>
      </c>
      <c r="AA19" s="86" t="s">
        <v>93</v>
      </c>
      <c r="AB19" s="86" t="s">
        <v>94</v>
      </c>
      <c r="AC19" s="73" t="s">
        <v>233</v>
      </c>
      <c r="AD19" s="73"/>
      <c r="AE19" s="527">
        <v>45610</v>
      </c>
      <c r="AF19" s="22">
        <f>IF(AE19="","",DATEDIF(Y19,AE19,"d"))</f>
        <v>24</v>
      </c>
      <c r="AG19" s="193" t="s">
        <v>97</v>
      </c>
      <c r="AH19" s="69" t="s">
        <v>234</v>
      </c>
      <c r="AI19" s="373" t="s">
        <v>235</v>
      </c>
      <c r="AJ19" s="15">
        <f t="shared" ref="AJ19:AJ21" si="3">YEAR(AE19)</f>
        <v>2024</v>
      </c>
    </row>
    <row r="20" spans="1:36" s="104" customFormat="1" ht="45.75">
      <c r="A20" s="76" t="s">
        <v>174</v>
      </c>
      <c r="B20" s="26" t="str">
        <f>IF('PCA Licit, Dispensa, Inexi'!$A18="","",VLOOKUP(A20,dados!$A$1:$B$24,2,FALSE))</f>
        <v>Diretoria de Material e Patrimônio</v>
      </c>
      <c r="C20" s="139" t="s">
        <v>236</v>
      </c>
      <c r="D20" s="78" t="s">
        <v>62</v>
      </c>
      <c r="E20" s="139" t="s">
        <v>237</v>
      </c>
      <c r="F20" s="73" t="s">
        <v>64</v>
      </c>
      <c r="G20" s="88" t="s">
        <v>238</v>
      </c>
      <c r="H20" s="73" t="s">
        <v>213</v>
      </c>
      <c r="I20" s="88" t="s">
        <v>239</v>
      </c>
      <c r="J20" s="136" t="s">
        <v>130</v>
      </c>
      <c r="K20" s="88" t="s">
        <v>240</v>
      </c>
      <c r="L20" s="215">
        <v>550000</v>
      </c>
      <c r="M20" s="86" t="s">
        <v>64</v>
      </c>
      <c r="N20" s="86" t="s">
        <v>82</v>
      </c>
      <c r="O20" s="89" t="s">
        <v>71</v>
      </c>
      <c r="P20" s="86" t="s">
        <v>71</v>
      </c>
      <c r="Q20" s="79">
        <v>45505</v>
      </c>
      <c r="R20" s="79">
        <v>45597</v>
      </c>
      <c r="S20" s="92">
        <v>45536</v>
      </c>
      <c r="T20" s="79">
        <v>45809</v>
      </c>
      <c r="U20" s="92">
        <v>45627</v>
      </c>
      <c r="V20" s="88" t="s">
        <v>112</v>
      </c>
      <c r="W20" s="88"/>
      <c r="X20" s="73" t="s">
        <v>73</v>
      </c>
      <c r="Y20" s="92">
        <v>45558</v>
      </c>
      <c r="Z20" s="88" t="s">
        <v>241</v>
      </c>
      <c r="AA20" s="73" t="s">
        <v>93</v>
      </c>
      <c r="AB20" s="86" t="s">
        <v>75</v>
      </c>
      <c r="AC20" s="88" t="s">
        <v>242</v>
      </c>
      <c r="AD20" s="73"/>
      <c r="AE20" s="525">
        <v>45624</v>
      </c>
      <c r="AF20" s="22">
        <f>IF(AE20="","",DATEDIF(Y20,AE20,"d"))</f>
        <v>66</v>
      </c>
      <c r="AG20" s="193"/>
      <c r="AH20" s="18" t="s">
        <v>243</v>
      </c>
      <c r="AI20" s="92"/>
      <c r="AJ20" s="15">
        <f t="shared" si="3"/>
        <v>2024</v>
      </c>
    </row>
    <row r="21" spans="1:36" s="104" customFormat="1" ht="60.75">
      <c r="A21" s="76" t="s">
        <v>174</v>
      </c>
      <c r="B21" s="26" t="str">
        <f>IF('PCA Licit, Dispensa, Inexi'!$A21="","",VLOOKUP(A21,dados!$A$1:$B$24,2,FALSE))</f>
        <v>Diretoria de Material e Patrimônio</v>
      </c>
      <c r="C21" s="139" t="s">
        <v>244</v>
      </c>
      <c r="D21" s="78" t="s">
        <v>62</v>
      </c>
      <c r="E21" s="139" t="s">
        <v>245</v>
      </c>
      <c r="F21" s="73" t="s">
        <v>64</v>
      </c>
      <c r="G21" s="88" t="s">
        <v>246</v>
      </c>
      <c r="H21" s="73" t="s">
        <v>178</v>
      </c>
      <c r="I21" s="88" t="s">
        <v>247</v>
      </c>
      <c r="J21" s="136" t="s">
        <v>130</v>
      </c>
      <c r="K21" s="88" t="s">
        <v>248</v>
      </c>
      <c r="L21" s="215">
        <v>700000</v>
      </c>
      <c r="M21" s="86" t="s">
        <v>64</v>
      </c>
      <c r="N21" s="86" t="s">
        <v>82</v>
      </c>
      <c r="O21" s="89" t="s">
        <v>71</v>
      </c>
      <c r="P21" s="86" t="s">
        <v>71</v>
      </c>
      <c r="Q21" s="79">
        <v>45306</v>
      </c>
      <c r="R21" s="79">
        <v>45316</v>
      </c>
      <c r="S21" s="92">
        <v>45394</v>
      </c>
      <c r="T21" s="79">
        <v>45376</v>
      </c>
      <c r="U21" s="92">
        <v>45455</v>
      </c>
      <c r="V21" s="88" t="s">
        <v>91</v>
      </c>
      <c r="W21" s="88" t="s">
        <v>72</v>
      </c>
      <c r="X21" s="73" t="s">
        <v>73</v>
      </c>
      <c r="Y21" s="92">
        <v>45391</v>
      </c>
      <c r="Z21" s="88" t="s">
        <v>249</v>
      </c>
      <c r="AA21" s="73" t="s">
        <v>93</v>
      </c>
      <c r="AB21" s="86" t="s">
        <v>75</v>
      </c>
      <c r="AC21" s="88" t="s">
        <v>250</v>
      </c>
      <c r="AD21" s="73" t="s">
        <v>64</v>
      </c>
      <c r="AE21" s="525">
        <v>45446</v>
      </c>
      <c r="AF21" s="22">
        <f>IF(AE21="","",DATEDIF(Y21,AE21,"d"))</f>
        <v>55</v>
      </c>
      <c r="AG21" s="193"/>
      <c r="AH21" s="18" t="s">
        <v>251</v>
      </c>
      <c r="AI21" s="92" t="s">
        <v>252</v>
      </c>
      <c r="AJ21" s="15">
        <f t="shared" si="3"/>
        <v>2024</v>
      </c>
    </row>
    <row r="22" spans="1:36" s="104" customFormat="1" ht="167.25">
      <c r="A22" s="319" t="s">
        <v>219</v>
      </c>
      <c r="B22" s="26" t="s">
        <v>253</v>
      </c>
      <c r="C22" s="88" t="s">
        <v>254</v>
      </c>
      <c r="D22" s="88" t="s">
        <v>62</v>
      </c>
      <c r="E22" s="139" t="s">
        <v>255</v>
      </c>
      <c r="F22" s="86" t="s">
        <v>71</v>
      </c>
      <c r="G22" s="88" t="s">
        <v>201</v>
      </c>
      <c r="H22" s="88" t="s">
        <v>202</v>
      </c>
      <c r="I22" s="88" t="s">
        <v>256</v>
      </c>
      <c r="J22" s="87" t="s">
        <v>204</v>
      </c>
      <c r="K22" s="86" t="s">
        <v>257</v>
      </c>
      <c r="L22" s="215">
        <v>120000</v>
      </c>
      <c r="M22" s="86" t="s">
        <v>64</v>
      </c>
      <c r="N22" s="86" t="s">
        <v>82</v>
      </c>
      <c r="O22" s="86" t="s">
        <v>71</v>
      </c>
      <c r="P22" s="86" t="s">
        <v>71</v>
      </c>
      <c r="Q22" s="92">
        <v>45444</v>
      </c>
      <c r="R22" s="92">
        <v>45488</v>
      </c>
      <c r="S22" s="92">
        <v>45566</v>
      </c>
      <c r="T22" s="92">
        <v>45575</v>
      </c>
      <c r="U22" s="92"/>
      <c r="V22" s="88" t="s">
        <v>91</v>
      </c>
      <c r="W22" s="88" t="s">
        <v>91</v>
      </c>
      <c r="X22" s="88" t="s">
        <v>73</v>
      </c>
      <c r="Y22" s="92"/>
      <c r="Z22" s="88"/>
      <c r="AA22" s="86" t="s">
        <v>216</v>
      </c>
      <c r="AB22" s="86" t="s">
        <v>94</v>
      </c>
      <c r="AC22" s="88"/>
      <c r="AD22" s="73"/>
      <c r="AE22" s="525"/>
      <c r="AF22" s="22" t="s">
        <v>38</v>
      </c>
      <c r="AG22" s="193"/>
      <c r="AH22" s="21" t="s">
        <v>258</v>
      </c>
      <c r="AI22" s="92" t="s">
        <v>259</v>
      </c>
      <c r="AJ22" s="15"/>
    </row>
    <row r="23" spans="1:36" s="104" customFormat="1" ht="409.6">
      <c r="A23" s="76" t="s">
        <v>174</v>
      </c>
      <c r="B23" s="26" t="str">
        <f>IF('PCA Licit, Dispensa, Inexi'!$A23="","",VLOOKUP(A23,dados!$A$1:$B$24,2,FALSE))</f>
        <v>Diretoria de Material e Patrimônio</v>
      </c>
      <c r="C23" s="139" t="s">
        <v>260</v>
      </c>
      <c r="D23" s="78" t="s">
        <v>62</v>
      </c>
      <c r="E23" s="139" t="s">
        <v>261</v>
      </c>
      <c r="F23" s="73" t="s">
        <v>64</v>
      </c>
      <c r="G23" s="88" t="s">
        <v>262</v>
      </c>
      <c r="H23" s="73" t="s">
        <v>263</v>
      </c>
      <c r="I23" s="88" t="s">
        <v>247</v>
      </c>
      <c r="J23" s="136" t="s">
        <v>130</v>
      </c>
      <c r="K23" s="88" t="s">
        <v>264</v>
      </c>
      <c r="L23" s="215">
        <v>1800000</v>
      </c>
      <c r="M23" s="86" t="s">
        <v>64</v>
      </c>
      <c r="N23" s="86" t="s">
        <v>70</v>
      </c>
      <c r="O23" s="89" t="s">
        <v>71</v>
      </c>
      <c r="P23" s="86" t="s">
        <v>71</v>
      </c>
      <c r="Q23" s="79">
        <v>45444</v>
      </c>
      <c r="R23" s="79">
        <v>45474</v>
      </c>
      <c r="S23" s="92"/>
      <c r="T23" s="79">
        <v>45539</v>
      </c>
      <c r="U23" s="92"/>
      <c r="V23" s="88" t="s">
        <v>112</v>
      </c>
      <c r="W23" s="88" t="s">
        <v>83</v>
      </c>
      <c r="X23" s="73" t="s">
        <v>73</v>
      </c>
      <c r="Y23" s="92"/>
      <c r="Z23" s="88" t="s">
        <v>265</v>
      </c>
      <c r="AA23" s="73" t="s">
        <v>266</v>
      </c>
      <c r="AB23" s="86" t="s">
        <v>75</v>
      </c>
      <c r="AC23" s="88" t="s">
        <v>267</v>
      </c>
      <c r="AD23" s="73"/>
      <c r="AE23" s="525">
        <v>45539</v>
      </c>
      <c r="AF23" s="22"/>
      <c r="AG23" s="193"/>
      <c r="AH23" s="18"/>
      <c r="AI23" s="92"/>
      <c r="AJ23" s="15">
        <f>YEAR(AE23)</f>
        <v>2024</v>
      </c>
    </row>
    <row r="24" spans="1:36" s="104" customFormat="1" ht="183">
      <c r="A24" s="134" t="s">
        <v>174</v>
      </c>
      <c r="B24" s="26" t="str">
        <f>IF('PCA Licit, Dispensa, Inexi'!$A24="","",VLOOKUP(A24,dados!$A$1:$B$24,2,FALSE))</f>
        <v>Diretoria de Material e Patrimônio</v>
      </c>
      <c r="C24" s="151" t="s">
        <v>268</v>
      </c>
      <c r="D24" s="134" t="s">
        <v>115</v>
      </c>
      <c r="E24" s="135" t="s">
        <v>269</v>
      </c>
      <c r="F24" s="69" t="s">
        <v>71</v>
      </c>
      <c r="G24" s="69" t="s">
        <v>270</v>
      </c>
      <c r="H24" s="69" t="s">
        <v>271</v>
      </c>
      <c r="I24" s="152" t="s">
        <v>272</v>
      </c>
      <c r="J24" s="152" t="s">
        <v>273</v>
      </c>
      <c r="K24" s="69" t="s">
        <v>274</v>
      </c>
      <c r="L24" s="211">
        <v>10000</v>
      </c>
      <c r="M24" s="69" t="s">
        <v>64</v>
      </c>
      <c r="N24" s="69" t="s">
        <v>82</v>
      </c>
      <c r="O24" s="69" t="s">
        <v>71</v>
      </c>
      <c r="P24" s="69" t="s">
        <v>71</v>
      </c>
      <c r="Q24" s="115">
        <v>45352</v>
      </c>
      <c r="R24" s="115">
        <v>45412</v>
      </c>
      <c r="S24" s="69"/>
      <c r="T24" s="115">
        <v>45504</v>
      </c>
      <c r="U24" s="69"/>
      <c r="V24" s="69" t="s">
        <v>83</v>
      </c>
      <c r="W24" s="73" t="s">
        <v>140</v>
      </c>
      <c r="X24" s="73" t="s">
        <v>73</v>
      </c>
      <c r="Y24" s="115">
        <v>45415</v>
      </c>
      <c r="Z24" s="69" t="s">
        <v>275</v>
      </c>
      <c r="AA24" s="73" t="s">
        <v>276</v>
      </c>
      <c r="AB24" s="69" t="s">
        <v>75</v>
      </c>
      <c r="AC24" s="93" t="s">
        <v>277</v>
      </c>
      <c r="AD24" s="69" t="s">
        <v>96</v>
      </c>
      <c r="AE24" s="522"/>
      <c r="AF24" s="22" t="str">
        <f>IF(AE24="","",DATEDIF(Y24,AE24,"d"))</f>
        <v/>
      </c>
      <c r="AG24" s="193"/>
      <c r="AH24" s="69"/>
      <c r="AI24" s="116" t="s">
        <v>278</v>
      </c>
    </row>
    <row r="25" spans="1:36" s="104" customFormat="1" ht="60.75">
      <c r="A25" s="45" t="s">
        <v>279</v>
      </c>
      <c r="B25" s="26" t="str">
        <f>IF('PCA Licit, Dispensa, Inexi'!$A25="","",VLOOKUP(A25,dados!$A$1:$B$24,2,FALSE))</f>
        <v>Direção-Geral Administrativa</v>
      </c>
      <c r="C25" s="105" t="s">
        <v>280</v>
      </c>
      <c r="D25" s="52" t="s">
        <v>115</v>
      </c>
      <c r="E25" s="51" t="s">
        <v>281</v>
      </c>
      <c r="F25" s="18" t="s">
        <v>71</v>
      </c>
      <c r="G25" s="19" t="s">
        <v>282</v>
      </c>
      <c r="H25" s="19" t="s">
        <v>283</v>
      </c>
      <c r="I25" s="19" t="s">
        <v>284</v>
      </c>
      <c r="J25" s="69" t="s">
        <v>130</v>
      </c>
      <c r="K25" s="18" t="s">
        <v>285</v>
      </c>
      <c r="L25" s="212">
        <v>56550.23</v>
      </c>
      <c r="M25" s="18" t="s">
        <v>64</v>
      </c>
      <c r="N25" s="18" t="s">
        <v>82</v>
      </c>
      <c r="O25" s="47" t="s">
        <v>71</v>
      </c>
      <c r="P25" s="18" t="s">
        <v>71</v>
      </c>
      <c r="Q25" s="21"/>
      <c r="R25" s="21"/>
      <c r="S25" s="21"/>
      <c r="T25" s="21"/>
      <c r="U25" s="21"/>
      <c r="V25" s="19" t="s">
        <v>140</v>
      </c>
      <c r="W25" s="19"/>
      <c r="X25" s="19" t="s">
        <v>73</v>
      </c>
      <c r="Y25" s="21"/>
      <c r="Z25" s="19"/>
      <c r="AA25" s="18" t="s">
        <v>286</v>
      </c>
      <c r="AB25" s="18" t="s">
        <v>75</v>
      </c>
      <c r="AC25" s="19"/>
      <c r="AD25" s="69" t="s">
        <v>96</v>
      </c>
      <c r="AE25" s="200"/>
      <c r="AF25" s="22" t="str">
        <f>IF(AE25="","",DATEDIF(Y25,AE25,"d"))</f>
        <v/>
      </c>
      <c r="AG25" s="193"/>
      <c r="AH25" s="21" t="s">
        <v>287</v>
      </c>
      <c r="AI25" s="21"/>
    </row>
    <row r="26" spans="1:36" s="104" customFormat="1" ht="60.75">
      <c r="A26" s="47" t="s">
        <v>279</v>
      </c>
      <c r="B26" s="26" t="str">
        <f>IF('PCA Licit, Dispensa, Inexi'!$A26="","",VLOOKUP(A26,dados!$A$1:$B$24,2,FALSE))</f>
        <v>Direção-Geral Administrativa</v>
      </c>
      <c r="C26" s="262" t="s">
        <v>288</v>
      </c>
      <c r="D26" s="48" t="s">
        <v>115</v>
      </c>
      <c r="E26" s="51" t="s">
        <v>281</v>
      </c>
      <c r="F26" s="47" t="s">
        <v>71</v>
      </c>
      <c r="G26" s="48" t="s">
        <v>289</v>
      </c>
      <c r="H26" s="48" t="s">
        <v>283</v>
      </c>
      <c r="I26" s="19" t="s">
        <v>284</v>
      </c>
      <c r="J26" s="19" t="s">
        <v>130</v>
      </c>
      <c r="K26" s="18" t="s">
        <v>290</v>
      </c>
      <c r="L26" s="212">
        <v>489454.54</v>
      </c>
      <c r="M26" s="47" t="s">
        <v>64</v>
      </c>
      <c r="N26" s="47" t="s">
        <v>82</v>
      </c>
      <c r="O26" s="47" t="s">
        <v>71</v>
      </c>
      <c r="P26" s="47" t="s">
        <v>71</v>
      </c>
      <c r="Q26" s="50">
        <v>45050</v>
      </c>
      <c r="R26" s="50">
        <v>45447</v>
      </c>
      <c r="S26" s="50"/>
      <c r="T26" s="50">
        <v>45539</v>
      </c>
      <c r="U26" s="50"/>
      <c r="V26" s="19" t="s">
        <v>72</v>
      </c>
      <c r="W26" s="19" t="s">
        <v>156</v>
      </c>
      <c r="X26" s="19" t="s">
        <v>104</v>
      </c>
      <c r="Y26" s="50">
        <v>45484</v>
      </c>
      <c r="Z26" s="48" t="s">
        <v>291</v>
      </c>
      <c r="AA26" s="18" t="s">
        <v>93</v>
      </c>
      <c r="AB26" s="18" t="s">
        <v>75</v>
      </c>
      <c r="AC26" s="48" t="s">
        <v>292</v>
      </c>
      <c r="AD26" s="69" t="s">
        <v>96</v>
      </c>
      <c r="AE26" s="200">
        <v>45533</v>
      </c>
      <c r="AF26" s="22">
        <f>IF(AE26="","",DATEDIF(Y26,AE26,"d"))</f>
        <v>49</v>
      </c>
      <c r="AG26" s="193"/>
      <c r="AH26" s="50"/>
      <c r="AI26" s="50"/>
      <c r="AJ26" s="15">
        <f>YEAR(AE26)</f>
        <v>2024</v>
      </c>
    </row>
    <row r="27" spans="1:36" s="104" customFormat="1" ht="60.75">
      <c r="A27" s="47" t="s">
        <v>279</v>
      </c>
      <c r="B27" s="26" t="str">
        <f>IF('PCA Licit, Dispensa, Inexi'!$A27="","",VLOOKUP(A27,dados!$A$1:$B$24,2,FALSE))</f>
        <v>Direção-Geral Administrativa</v>
      </c>
      <c r="C27" s="105" t="s">
        <v>293</v>
      </c>
      <c r="D27" s="48" t="s">
        <v>115</v>
      </c>
      <c r="E27" s="51" t="s">
        <v>281</v>
      </c>
      <c r="F27" s="47" t="s">
        <v>71</v>
      </c>
      <c r="G27" s="48" t="s">
        <v>294</v>
      </c>
      <c r="H27" s="48" t="s">
        <v>283</v>
      </c>
      <c r="I27" s="19" t="s">
        <v>284</v>
      </c>
      <c r="J27" s="19" t="s">
        <v>130</v>
      </c>
      <c r="K27" s="18" t="s">
        <v>295</v>
      </c>
      <c r="L27" s="212">
        <v>80326.960000000006</v>
      </c>
      <c r="M27" s="47" t="s">
        <v>64</v>
      </c>
      <c r="N27" s="47" t="s">
        <v>82</v>
      </c>
      <c r="O27" s="47" t="s">
        <v>71</v>
      </c>
      <c r="P27" s="47" t="s">
        <v>71</v>
      </c>
      <c r="Q27" s="50"/>
      <c r="R27" s="50"/>
      <c r="S27" s="50"/>
      <c r="T27" s="50"/>
      <c r="U27" s="50"/>
      <c r="V27" s="19" t="s">
        <v>83</v>
      </c>
      <c r="W27" s="19"/>
      <c r="X27" s="19" t="s">
        <v>73</v>
      </c>
      <c r="Y27" s="50"/>
      <c r="Z27" s="48"/>
      <c r="AA27" s="18" t="s">
        <v>286</v>
      </c>
      <c r="AB27" s="18" t="s">
        <v>75</v>
      </c>
      <c r="AC27" s="48"/>
      <c r="AD27" s="69" t="s">
        <v>96</v>
      </c>
      <c r="AE27" s="200"/>
      <c r="AF27" s="22" t="str">
        <f>IF(AE27="","",DATEDIF(Y27,AE27,"d"))</f>
        <v/>
      </c>
      <c r="AG27" s="193"/>
      <c r="AH27" s="50" t="s">
        <v>287</v>
      </c>
      <c r="AI27" s="50"/>
    </row>
    <row r="28" spans="1:36" s="104" customFormat="1" ht="60.75">
      <c r="A28" s="47" t="s">
        <v>279</v>
      </c>
      <c r="B28" s="26" t="str">
        <f>IF('PCA Licit, Dispensa, Inexi'!$A28="","",VLOOKUP(A28,dados!$A$1:$B$24,2,FALSE))</f>
        <v>Direção-Geral Administrativa</v>
      </c>
      <c r="C28" s="262" t="s">
        <v>296</v>
      </c>
      <c r="D28" s="48" t="s">
        <v>115</v>
      </c>
      <c r="E28" s="51" t="s">
        <v>281</v>
      </c>
      <c r="F28" s="47" t="s">
        <v>71</v>
      </c>
      <c r="G28" s="48" t="s">
        <v>297</v>
      </c>
      <c r="H28" s="48" t="s">
        <v>283</v>
      </c>
      <c r="I28" s="19" t="s">
        <v>284</v>
      </c>
      <c r="J28" s="19" t="s">
        <v>130</v>
      </c>
      <c r="K28" s="18" t="s">
        <v>298</v>
      </c>
      <c r="L28" s="212">
        <v>69153.149999999994</v>
      </c>
      <c r="M28" s="47" t="s">
        <v>64</v>
      </c>
      <c r="N28" s="47" t="s">
        <v>82</v>
      </c>
      <c r="O28" s="47" t="s">
        <v>71</v>
      </c>
      <c r="P28" s="47" t="s">
        <v>71</v>
      </c>
      <c r="Q28" s="50"/>
      <c r="R28" s="50"/>
      <c r="S28" s="50"/>
      <c r="T28" s="50"/>
      <c r="U28" s="50"/>
      <c r="V28" s="19" t="s">
        <v>91</v>
      </c>
      <c r="W28" s="19" t="s">
        <v>91</v>
      </c>
      <c r="X28" s="19" t="s">
        <v>73</v>
      </c>
      <c r="Y28" s="50"/>
      <c r="Z28" s="48"/>
      <c r="AA28" s="18" t="s">
        <v>286</v>
      </c>
      <c r="AB28" s="18" t="s">
        <v>75</v>
      </c>
      <c r="AC28" s="48"/>
      <c r="AD28" s="69" t="s">
        <v>96</v>
      </c>
      <c r="AE28" s="200"/>
      <c r="AF28" s="22" t="str">
        <f>IF(AE28="","",DATEDIF(Y28,AE28,"d"))</f>
        <v/>
      </c>
      <c r="AG28" s="193"/>
      <c r="AH28" s="50" t="s">
        <v>287</v>
      </c>
      <c r="AI28" s="50"/>
    </row>
    <row r="29" spans="1:36" s="104" customFormat="1" ht="60.75">
      <c r="A29" s="47" t="s">
        <v>279</v>
      </c>
      <c r="B29" s="26" t="str">
        <f>IF('PCA Licit, Dispensa, Inexi'!$A29="","",VLOOKUP(A29,dados!$A$1:$B$24,2,FALSE))</f>
        <v>Direção-Geral Administrativa</v>
      </c>
      <c r="C29" s="263" t="s">
        <v>299</v>
      </c>
      <c r="D29" s="48" t="s">
        <v>115</v>
      </c>
      <c r="E29" s="51" t="s">
        <v>281</v>
      </c>
      <c r="F29" s="47" t="s">
        <v>71</v>
      </c>
      <c r="G29" s="48" t="s">
        <v>300</v>
      </c>
      <c r="H29" s="48" t="s">
        <v>283</v>
      </c>
      <c r="I29" s="87" t="s">
        <v>284</v>
      </c>
      <c r="J29" s="87" t="s">
        <v>130</v>
      </c>
      <c r="K29" s="18" t="s">
        <v>301</v>
      </c>
      <c r="L29" s="212">
        <v>103429.77</v>
      </c>
      <c r="M29" s="47" t="s">
        <v>64</v>
      </c>
      <c r="N29" s="47" t="s">
        <v>82</v>
      </c>
      <c r="O29" s="47" t="s">
        <v>71</v>
      </c>
      <c r="P29" s="47" t="s">
        <v>71</v>
      </c>
      <c r="Q29" s="50"/>
      <c r="R29" s="50"/>
      <c r="S29" s="50"/>
      <c r="T29" s="50"/>
      <c r="U29" s="50"/>
      <c r="V29" s="19" t="s">
        <v>112</v>
      </c>
      <c r="W29" s="19"/>
      <c r="X29" s="19" t="s">
        <v>73</v>
      </c>
      <c r="Y29" s="50"/>
      <c r="Z29" s="48"/>
      <c r="AA29" s="18" t="s">
        <v>286</v>
      </c>
      <c r="AB29" s="18" t="s">
        <v>75</v>
      </c>
      <c r="AC29" s="48"/>
      <c r="AD29" s="69" t="s">
        <v>96</v>
      </c>
      <c r="AE29" s="200"/>
      <c r="AF29" s="22" t="str">
        <f>IF(AE29="","",DATEDIF(Y29,AE29,"d"))</f>
        <v/>
      </c>
      <c r="AG29" s="193"/>
      <c r="AH29" s="50" t="s">
        <v>287</v>
      </c>
      <c r="AI29" s="50"/>
    </row>
    <row r="30" spans="1:36" s="104" customFormat="1" ht="60.75">
      <c r="A30" s="47" t="s">
        <v>279</v>
      </c>
      <c r="B30" s="26" t="str">
        <f>IF('PCA Licit, Dispensa, Inexi'!$A30="","",VLOOKUP(A30,dados!$A$1:$B$24,2,FALSE))</f>
        <v>Direção-Geral Administrativa</v>
      </c>
      <c r="C30" s="264" t="s">
        <v>302</v>
      </c>
      <c r="D30" s="48" t="s">
        <v>115</v>
      </c>
      <c r="E30" s="51" t="s">
        <v>281</v>
      </c>
      <c r="F30" s="47" t="s">
        <v>71</v>
      </c>
      <c r="G30" s="48" t="s">
        <v>303</v>
      </c>
      <c r="H30" s="48" t="s">
        <v>283</v>
      </c>
      <c r="I30" s="87" t="s">
        <v>284</v>
      </c>
      <c r="J30" s="87" t="s">
        <v>130</v>
      </c>
      <c r="K30" s="18" t="s">
        <v>304</v>
      </c>
      <c r="L30" s="212">
        <v>63772.94</v>
      </c>
      <c r="M30" s="47" t="s">
        <v>64</v>
      </c>
      <c r="N30" s="47" t="s">
        <v>82</v>
      </c>
      <c r="O30" s="47" t="s">
        <v>71</v>
      </c>
      <c r="P30" s="47" t="s">
        <v>71</v>
      </c>
      <c r="Q30" s="50"/>
      <c r="R30" s="50"/>
      <c r="S30" s="50"/>
      <c r="T30" s="50"/>
      <c r="U30" s="439"/>
      <c r="V30" s="351" t="s">
        <v>140</v>
      </c>
      <c r="W30" s="351"/>
      <c r="X30" s="351" t="s">
        <v>73</v>
      </c>
      <c r="Y30" s="439"/>
      <c r="Z30" s="498"/>
      <c r="AA30" s="442" t="s">
        <v>286</v>
      </c>
      <c r="AB30" s="442" t="s">
        <v>75</v>
      </c>
      <c r="AC30" s="498"/>
      <c r="AD30" s="155" t="s">
        <v>96</v>
      </c>
      <c r="AE30" s="524"/>
      <c r="AF30" s="286" t="str">
        <f>IF(AE30="","",DATEDIF(Y30,AE30,"d"))</f>
        <v/>
      </c>
      <c r="AG30" s="497"/>
      <c r="AH30" s="439" t="s">
        <v>287</v>
      </c>
      <c r="AI30" s="439"/>
    </row>
    <row r="31" spans="1:36" s="104" customFormat="1" ht="60.75">
      <c r="A31" s="47" t="s">
        <v>279</v>
      </c>
      <c r="B31" s="26" t="str">
        <f>IF('PCA Licit, Dispensa, Inexi'!$A31="","",VLOOKUP(A31,dados!$A$1:$B$24,2,FALSE))</f>
        <v>Direção-Geral Administrativa</v>
      </c>
      <c r="C31" s="264" t="s">
        <v>305</v>
      </c>
      <c r="D31" s="48" t="s">
        <v>115</v>
      </c>
      <c r="E31" s="51" t="s">
        <v>281</v>
      </c>
      <c r="F31" s="47" t="s">
        <v>71</v>
      </c>
      <c r="G31" s="48" t="s">
        <v>306</v>
      </c>
      <c r="H31" s="48" t="s">
        <v>283</v>
      </c>
      <c r="I31" s="19" t="s">
        <v>307</v>
      </c>
      <c r="J31" s="87" t="s">
        <v>130</v>
      </c>
      <c r="K31" s="18" t="s">
        <v>308</v>
      </c>
      <c r="L31" s="212">
        <v>201152.96</v>
      </c>
      <c r="M31" s="47" t="s">
        <v>64</v>
      </c>
      <c r="N31" s="47" t="s">
        <v>82</v>
      </c>
      <c r="O31" s="47" t="s">
        <v>71</v>
      </c>
      <c r="P31" s="47" t="s">
        <v>71</v>
      </c>
      <c r="Q31" s="50">
        <v>45428</v>
      </c>
      <c r="R31" s="50">
        <v>45358</v>
      </c>
      <c r="S31" s="50"/>
      <c r="T31" s="493">
        <v>45292</v>
      </c>
      <c r="U31" s="380">
        <v>45555</v>
      </c>
      <c r="V31" s="55" t="s">
        <v>72</v>
      </c>
      <c r="W31" s="55"/>
      <c r="X31" s="55" t="s">
        <v>73</v>
      </c>
      <c r="Y31" s="380"/>
      <c r="Z31" s="379" t="s">
        <v>309</v>
      </c>
      <c r="AA31" s="24" t="s">
        <v>93</v>
      </c>
      <c r="AB31" s="24" t="s">
        <v>310</v>
      </c>
      <c r="AC31" s="379"/>
      <c r="AD31" s="95" t="s">
        <v>96</v>
      </c>
      <c r="AE31" s="521"/>
      <c r="AF31" s="310" t="str">
        <f>IF(AE31="","",DATEDIF(Y31,AE31,"d"))</f>
        <v/>
      </c>
      <c r="AG31" s="487"/>
      <c r="AH31" s="515" t="s">
        <v>287</v>
      </c>
      <c r="AI31" s="380"/>
    </row>
    <row r="32" spans="1:36" s="15" customFormat="1" ht="60.75">
      <c r="A32" s="47" t="s">
        <v>279</v>
      </c>
      <c r="B32" s="26" t="str">
        <f>IF('PCA Licit, Dispensa, Inexi'!$A32="","",VLOOKUP(A32,dados!$A$1:$B$24,2,FALSE))</f>
        <v>Direção-Geral Administrativa</v>
      </c>
      <c r="C32" s="328" t="s">
        <v>311</v>
      </c>
      <c r="D32" s="48" t="s">
        <v>115</v>
      </c>
      <c r="E32" s="51" t="s">
        <v>281</v>
      </c>
      <c r="F32" s="47" t="s">
        <v>71</v>
      </c>
      <c r="G32" s="48" t="s">
        <v>312</v>
      </c>
      <c r="H32" s="48" t="s">
        <v>283</v>
      </c>
      <c r="I32" s="19" t="s">
        <v>307</v>
      </c>
      <c r="J32" s="87" t="s">
        <v>130</v>
      </c>
      <c r="K32" s="18" t="s">
        <v>313</v>
      </c>
      <c r="L32" s="212">
        <v>91664.639999999999</v>
      </c>
      <c r="M32" s="47" t="s">
        <v>64</v>
      </c>
      <c r="N32" s="47" t="s">
        <v>82</v>
      </c>
      <c r="O32" s="47" t="s">
        <v>71</v>
      </c>
      <c r="P32" s="47" t="s">
        <v>71</v>
      </c>
      <c r="Q32" s="50"/>
      <c r="R32" s="50"/>
      <c r="S32" s="50"/>
      <c r="T32" s="50"/>
      <c r="U32" s="501"/>
      <c r="V32" s="184" t="s">
        <v>120</v>
      </c>
      <c r="W32" s="184"/>
      <c r="X32" s="184" t="s">
        <v>73</v>
      </c>
      <c r="Y32" s="501"/>
      <c r="Z32" s="320"/>
      <c r="AA32" s="319" t="s">
        <v>286</v>
      </c>
      <c r="AB32" s="319" t="s">
        <v>310</v>
      </c>
      <c r="AC32" s="320"/>
      <c r="AD32" s="72" t="s">
        <v>96</v>
      </c>
      <c r="AE32" s="528"/>
      <c r="AF32" s="322" t="str">
        <f>IF(AE32="","",DATEDIF(Y32,AE32,"d"))</f>
        <v/>
      </c>
      <c r="AG32" s="500"/>
      <c r="AH32" s="296" t="s">
        <v>287</v>
      </c>
      <c r="AI32" s="501">
        <v>45414</v>
      </c>
    </row>
    <row r="33" spans="1:36" s="104" customFormat="1" ht="60.75">
      <c r="A33" s="18" t="s">
        <v>279</v>
      </c>
      <c r="B33" s="26" t="str">
        <f>IF('PCA Licit, Dispensa, Inexi'!$A33="","",VLOOKUP(A33,dados!$A$1:$B$24,2,FALSE))</f>
        <v>Direção-Geral Administrativa</v>
      </c>
      <c r="C33" s="264" t="s">
        <v>314</v>
      </c>
      <c r="D33" s="19" t="s">
        <v>115</v>
      </c>
      <c r="E33" s="19" t="s">
        <v>281</v>
      </c>
      <c r="F33" s="18" t="s">
        <v>71</v>
      </c>
      <c r="G33" s="19" t="s">
        <v>315</v>
      </c>
      <c r="H33" s="19" t="s">
        <v>283</v>
      </c>
      <c r="I33" s="19" t="s">
        <v>307</v>
      </c>
      <c r="J33" s="87" t="s">
        <v>130</v>
      </c>
      <c r="K33" s="18" t="s">
        <v>316</v>
      </c>
      <c r="L33" s="212">
        <v>55380.72</v>
      </c>
      <c r="M33" s="18" t="s">
        <v>64</v>
      </c>
      <c r="N33" s="18" t="s">
        <v>82</v>
      </c>
      <c r="O33" s="18" t="s">
        <v>71</v>
      </c>
      <c r="P33" s="18" t="s">
        <v>71</v>
      </c>
      <c r="Q33" s="21"/>
      <c r="R33" s="21"/>
      <c r="S33" s="21"/>
      <c r="T33" s="21"/>
      <c r="U33" s="21"/>
      <c r="V33" s="19" t="s">
        <v>317</v>
      </c>
      <c r="W33" s="19" t="s">
        <v>317</v>
      </c>
      <c r="X33" s="19" t="s">
        <v>73</v>
      </c>
      <c r="Y33" s="21">
        <v>45358</v>
      </c>
      <c r="Z33" s="19"/>
      <c r="AA33" s="18" t="s">
        <v>286</v>
      </c>
      <c r="AB33" s="18" t="s">
        <v>310</v>
      </c>
      <c r="AC33" s="19"/>
      <c r="AD33" s="69" t="s">
        <v>96</v>
      </c>
      <c r="AE33" s="200"/>
      <c r="AF33" s="22" t="str">
        <f>IF(AE33="","",DATEDIF(Y33,AE33,"d"))</f>
        <v/>
      </c>
      <c r="AG33" s="193"/>
      <c r="AH33" s="21" t="s">
        <v>287</v>
      </c>
      <c r="AI33" s="21"/>
    </row>
    <row r="34" spans="1:36" s="104" customFormat="1" ht="60.75">
      <c r="A34" s="47" t="s">
        <v>279</v>
      </c>
      <c r="B34" s="26" t="str">
        <f>IF('PCA Licit, Dispensa, Inexi'!$A34="","",VLOOKUP(A34,dados!$A$1:$B$24,2,FALSE))</f>
        <v>Direção-Geral Administrativa</v>
      </c>
      <c r="C34" s="264" t="s">
        <v>318</v>
      </c>
      <c r="D34" s="48" t="s">
        <v>115</v>
      </c>
      <c r="E34" s="51" t="s">
        <v>281</v>
      </c>
      <c r="F34" s="47" t="s">
        <v>71</v>
      </c>
      <c r="G34" s="48" t="s">
        <v>319</v>
      </c>
      <c r="H34" s="48" t="s">
        <v>283</v>
      </c>
      <c r="I34" s="19" t="s">
        <v>307</v>
      </c>
      <c r="J34" s="87" t="s">
        <v>130</v>
      </c>
      <c r="K34" s="18" t="s">
        <v>320</v>
      </c>
      <c r="L34" s="212">
        <v>16550.560000000001</v>
      </c>
      <c r="M34" s="47" t="s">
        <v>64</v>
      </c>
      <c r="N34" s="47" t="s">
        <v>82</v>
      </c>
      <c r="O34" s="47" t="s">
        <v>71</v>
      </c>
      <c r="P34" s="47" t="s">
        <v>71</v>
      </c>
      <c r="Q34" s="50"/>
      <c r="R34" s="50"/>
      <c r="S34" s="50"/>
      <c r="T34" s="50"/>
      <c r="U34" s="50"/>
      <c r="V34" s="19" t="s">
        <v>72</v>
      </c>
      <c r="W34" s="19"/>
      <c r="X34" s="19" t="s">
        <v>73</v>
      </c>
      <c r="Y34" s="50"/>
      <c r="Z34" s="48"/>
      <c r="AA34" s="18" t="s">
        <v>286</v>
      </c>
      <c r="AB34" s="18" t="s">
        <v>122</v>
      </c>
      <c r="AC34" s="48"/>
      <c r="AD34" s="69" t="s">
        <v>96</v>
      </c>
      <c r="AE34" s="200"/>
      <c r="AF34" s="22" t="str">
        <f>IF(AE34="","",DATEDIF(Y34,AE34,"d"))</f>
        <v/>
      </c>
      <c r="AG34" s="193"/>
      <c r="AH34" s="296" t="s">
        <v>287</v>
      </c>
      <c r="AI34" s="50"/>
    </row>
    <row r="35" spans="1:36" s="202" customFormat="1" ht="137.25">
      <c r="A35" s="46" t="s">
        <v>321</v>
      </c>
      <c r="B35" s="26" t="str">
        <f>IF('PCA Licit, Dispensa, Inexi'!$A181="","",VLOOKUP(A35,dados!$A$1:$B$24,2,FALSE))</f>
        <v>Diretoria de Gestão de Pessoas</v>
      </c>
      <c r="C35" s="358" t="s">
        <v>322</v>
      </c>
      <c r="D35" s="52" t="s">
        <v>115</v>
      </c>
      <c r="E35" s="134" t="s">
        <v>323</v>
      </c>
      <c r="F35" s="18" t="s">
        <v>71</v>
      </c>
      <c r="G35" s="69" t="s">
        <v>324</v>
      </c>
      <c r="H35" s="69" t="s">
        <v>325</v>
      </c>
      <c r="I35" s="69" t="s">
        <v>326</v>
      </c>
      <c r="J35" s="140" t="s">
        <v>190</v>
      </c>
      <c r="K35" s="69">
        <v>484</v>
      </c>
      <c r="L35" s="211" t="s">
        <v>327</v>
      </c>
      <c r="M35" s="47" t="s">
        <v>64</v>
      </c>
      <c r="N35" s="47" t="s">
        <v>82</v>
      </c>
      <c r="O35" s="47" t="s">
        <v>71</v>
      </c>
      <c r="P35" s="47" t="s">
        <v>71</v>
      </c>
      <c r="Q35" s="115">
        <v>44958</v>
      </c>
      <c r="R35" s="115">
        <v>45460</v>
      </c>
      <c r="S35" s="115">
        <v>45566</v>
      </c>
      <c r="T35" s="115">
        <v>45521</v>
      </c>
      <c r="U35" s="115">
        <v>45645</v>
      </c>
      <c r="V35" s="19" t="s">
        <v>104</v>
      </c>
      <c r="W35" s="19" t="s">
        <v>104</v>
      </c>
      <c r="X35" s="69" t="s">
        <v>71</v>
      </c>
      <c r="Y35" s="115">
        <v>45574</v>
      </c>
      <c r="Z35" s="69" t="s">
        <v>328</v>
      </c>
      <c r="AA35" s="18" t="s">
        <v>93</v>
      </c>
      <c r="AB35" s="18" t="s">
        <v>75</v>
      </c>
      <c r="AC35" s="69" t="s">
        <v>329</v>
      </c>
      <c r="AD35" s="69"/>
      <c r="AE35" s="522">
        <v>45628</v>
      </c>
      <c r="AF35" s="22">
        <f>IF(AE35="","",DATEDIF(Y35,AE35,"d"))</f>
        <v>54</v>
      </c>
      <c r="AG35" s="15" t="s">
        <v>97</v>
      </c>
      <c r="AH35" s="115" t="s">
        <v>330</v>
      </c>
      <c r="AI35" s="115" t="s">
        <v>331</v>
      </c>
      <c r="AJ35" s="15">
        <f t="shared" ref="AJ35:AJ36" si="4">YEAR(AE35)</f>
        <v>2024</v>
      </c>
    </row>
    <row r="36" spans="1:36" s="104" customFormat="1" ht="152.25">
      <c r="A36" s="47" t="s">
        <v>332</v>
      </c>
      <c r="B36" s="26" t="str">
        <f>IF('PCA Licit, Dispensa, Inexi'!$A70="","",VLOOKUP(A36,dados!$A$1:$B$24,2,FALSE))</f>
        <v>Diretoria de Tecnologia da Informação</v>
      </c>
      <c r="C36" s="239" t="s">
        <v>333</v>
      </c>
      <c r="D36" s="240" t="s">
        <v>334</v>
      </c>
      <c r="E36" s="239" t="s">
        <v>335</v>
      </c>
      <c r="F36" s="241" t="s">
        <v>64</v>
      </c>
      <c r="G36" s="266" t="s">
        <v>336</v>
      </c>
      <c r="H36" s="239" t="s">
        <v>332</v>
      </c>
      <c r="I36" s="251" t="s">
        <v>337</v>
      </c>
      <c r="J36" s="242" t="s">
        <v>338</v>
      </c>
      <c r="K36" s="255">
        <v>430</v>
      </c>
      <c r="L36" s="243">
        <v>3010000</v>
      </c>
      <c r="M36" s="239" t="s">
        <v>64</v>
      </c>
      <c r="N36" s="266" t="s">
        <v>82</v>
      </c>
      <c r="O36" s="241" t="s">
        <v>71</v>
      </c>
      <c r="P36" s="241" t="s">
        <v>71</v>
      </c>
      <c r="Q36" s="446">
        <v>45422</v>
      </c>
      <c r="R36" s="446">
        <v>45471</v>
      </c>
      <c r="S36" s="446">
        <v>45569</v>
      </c>
      <c r="T36" s="447">
        <v>45565</v>
      </c>
      <c r="U36" s="21">
        <v>45632</v>
      </c>
      <c r="V36" s="19" t="s">
        <v>140</v>
      </c>
      <c r="W36" s="19" t="s">
        <v>156</v>
      </c>
      <c r="X36" s="19" t="s">
        <v>73</v>
      </c>
      <c r="Y36" s="21"/>
      <c r="Z36" s="19" t="s">
        <v>339</v>
      </c>
      <c r="AA36" s="18" t="s">
        <v>93</v>
      </c>
      <c r="AB36" s="18" t="s">
        <v>75</v>
      </c>
      <c r="AC36" s="19" t="s">
        <v>340</v>
      </c>
      <c r="AD36" s="69"/>
      <c r="AE36" s="200">
        <v>45637</v>
      </c>
      <c r="AF36" s="22">
        <f>IF(AE36="","",DATEDIF(Y36,AE36,"d"))</f>
        <v>45637</v>
      </c>
      <c r="AG36" s="193" t="s">
        <v>97</v>
      </c>
      <c r="AH36" s="21" t="s">
        <v>341</v>
      </c>
      <c r="AI36" s="21" t="s">
        <v>342</v>
      </c>
      <c r="AJ36" s="15">
        <f t="shared" si="4"/>
        <v>2024</v>
      </c>
    </row>
    <row r="37" spans="1:36" s="104" customFormat="1" ht="60.75">
      <c r="A37" s="47" t="s">
        <v>219</v>
      </c>
      <c r="B37" s="26" t="str">
        <f>IF('PCA Licit, Dispensa, Inexi'!$A37="","",VLOOKUP(A37,dados!$A$1:$B$24,2,FALSE))</f>
        <v>Núcleo de Inteligência e Segurança Institucional</v>
      </c>
      <c r="C37" s="297" t="s">
        <v>343</v>
      </c>
      <c r="D37" s="48" t="s">
        <v>62</v>
      </c>
      <c r="E37" s="51" t="s">
        <v>344</v>
      </c>
      <c r="F37" s="47" t="s">
        <v>71</v>
      </c>
      <c r="G37" s="48" t="s">
        <v>345</v>
      </c>
      <c r="H37" s="48" t="s">
        <v>346</v>
      </c>
      <c r="I37" s="48" t="s">
        <v>347</v>
      </c>
      <c r="J37" s="48" t="s">
        <v>204</v>
      </c>
      <c r="K37" s="18" t="s">
        <v>348</v>
      </c>
      <c r="L37" s="212">
        <v>500000</v>
      </c>
      <c r="M37" s="47" t="s">
        <v>64</v>
      </c>
      <c r="N37" s="47" t="s">
        <v>82</v>
      </c>
      <c r="O37" s="47" t="s">
        <v>71</v>
      </c>
      <c r="P37" s="47" t="s">
        <v>71</v>
      </c>
      <c r="Q37" s="50">
        <v>45352</v>
      </c>
      <c r="R37" s="50">
        <v>45397</v>
      </c>
      <c r="S37" s="50"/>
      <c r="T37" s="50">
        <v>45473</v>
      </c>
      <c r="U37" s="50"/>
      <c r="V37" s="19" t="s">
        <v>112</v>
      </c>
      <c r="W37" s="19"/>
      <c r="X37" s="19" t="s">
        <v>73</v>
      </c>
      <c r="Y37" s="50"/>
      <c r="Z37" s="48"/>
      <c r="AA37" s="18" t="s">
        <v>349</v>
      </c>
      <c r="AB37" s="18" t="s">
        <v>75</v>
      </c>
      <c r="AC37" s="48"/>
      <c r="AD37" s="69"/>
      <c r="AE37" s="200"/>
      <c r="AF37" s="22" t="str">
        <f>IF(AE37="","",DATEDIF(Y37,AE37,"d"))</f>
        <v/>
      </c>
      <c r="AG37" s="193"/>
      <c r="AH37" s="50"/>
      <c r="AI37" s="299" t="s">
        <v>350</v>
      </c>
    </row>
    <row r="38" spans="1:36" s="15" customFormat="1" ht="159">
      <c r="A38" s="46" t="s">
        <v>332</v>
      </c>
      <c r="B38" s="26" t="str">
        <f>IF('PCA Licit, Dispensa, Inexi'!$A58="","",VLOOKUP(A38,dados!$A$1:$B$24,2,FALSE))</f>
        <v>Diretoria de Tecnologia da Informação</v>
      </c>
      <c r="C38" s="239" t="s">
        <v>351</v>
      </c>
      <c r="D38" s="240" t="s">
        <v>334</v>
      </c>
      <c r="E38" s="239" t="s">
        <v>352</v>
      </c>
      <c r="F38" s="241" t="s">
        <v>71</v>
      </c>
      <c r="G38" s="239" t="s">
        <v>353</v>
      </c>
      <c r="H38" s="162" t="s">
        <v>332</v>
      </c>
      <c r="I38" s="246" t="s">
        <v>354</v>
      </c>
      <c r="J38" s="242" t="s">
        <v>338</v>
      </c>
      <c r="K38" s="247" t="s">
        <v>355</v>
      </c>
      <c r="L38" s="248">
        <v>4609011.1500000004</v>
      </c>
      <c r="M38" s="239" t="s">
        <v>71</v>
      </c>
      <c r="N38" s="266" t="s">
        <v>82</v>
      </c>
      <c r="O38" s="241" t="s">
        <v>71</v>
      </c>
      <c r="P38" s="241" t="s">
        <v>71</v>
      </c>
      <c r="Q38" s="249">
        <v>45474</v>
      </c>
      <c r="R38" s="249">
        <v>45569</v>
      </c>
      <c r="S38" s="249">
        <v>45572</v>
      </c>
      <c r="T38" s="249">
        <v>45688</v>
      </c>
      <c r="U38" s="21"/>
      <c r="V38" s="19" t="s">
        <v>91</v>
      </c>
      <c r="W38" s="19" t="s">
        <v>83</v>
      </c>
      <c r="X38" s="19" t="s">
        <v>140</v>
      </c>
      <c r="Y38" s="21">
        <v>45579</v>
      </c>
      <c r="Z38" s="19" t="s">
        <v>356</v>
      </c>
      <c r="AA38" s="18" t="s">
        <v>93</v>
      </c>
      <c r="AB38" s="18" t="s">
        <v>75</v>
      </c>
      <c r="AC38" s="353" t="s">
        <v>357</v>
      </c>
      <c r="AD38" s="69" t="s">
        <v>96</v>
      </c>
      <c r="AE38" s="529">
        <v>45672</v>
      </c>
      <c r="AF38" s="22">
        <f>IF(AE38="","",DATEDIF(Y38,AE38,"d"))</f>
        <v>93</v>
      </c>
      <c r="AG38" s="193"/>
      <c r="AH38" s="341" t="s">
        <v>358</v>
      </c>
      <c r="AI38" s="116" t="s">
        <v>359</v>
      </c>
      <c r="AJ38" s="15">
        <f>YEAR(AE38)</f>
        <v>2025</v>
      </c>
    </row>
    <row r="39" spans="1:36" s="15" customFormat="1" ht="76.5">
      <c r="A39" s="18" t="s">
        <v>219</v>
      </c>
      <c r="B39" s="26" t="str">
        <f>IF('PCA Licit, Dispensa, Inexi'!$A39="","",VLOOKUP(A39,dados!$A$1:$B$24,2,FALSE))</f>
        <v>Núcleo de Inteligência e Segurança Institucional</v>
      </c>
      <c r="C39" s="19" t="s">
        <v>360</v>
      </c>
      <c r="D39" s="19" t="s">
        <v>62</v>
      </c>
      <c r="E39" s="51" t="s">
        <v>361</v>
      </c>
      <c r="F39" s="18" t="s">
        <v>71</v>
      </c>
      <c r="G39" s="19" t="s">
        <v>362</v>
      </c>
      <c r="H39" s="19" t="s">
        <v>363</v>
      </c>
      <c r="I39" s="19" t="s">
        <v>364</v>
      </c>
      <c r="J39" s="19" t="s">
        <v>204</v>
      </c>
      <c r="K39" s="18" t="s">
        <v>365</v>
      </c>
      <c r="L39" s="212">
        <v>250000</v>
      </c>
      <c r="M39" s="18" t="s">
        <v>71</v>
      </c>
      <c r="N39" s="18" t="s">
        <v>82</v>
      </c>
      <c r="O39" s="18" t="s">
        <v>64</v>
      </c>
      <c r="P39" s="18" t="s">
        <v>71</v>
      </c>
      <c r="Q39" s="21">
        <v>45306</v>
      </c>
      <c r="R39" s="21">
        <v>45351</v>
      </c>
      <c r="S39" s="21"/>
      <c r="T39" s="21">
        <v>45471</v>
      </c>
      <c r="U39" s="21"/>
      <c r="V39" s="19" t="s">
        <v>112</v>
      </c>
      <c r="W39" s="19" t="s">
        <v>112</v>
      </c>
      <c r="X39" s="19" t="s">
        <v>91</v>
      </c>
      <c r="Y39" s="21"/>
      <c r="Z39" s="19"/>
      <c r="AA39" s="18" t="s">
        <v>349</v>
      </c>
      <c r="AB39" s="18" t="s">
        <v>94</v>
      </c>
      <c r="AC39" s="19"/>
      <c r="AD39" s="69"/>
      <c r="AE39" s="200"/>
      <c r="AF39" s="22" t="str">
        <f>IF(AE39="","",DATEDIF(Y39,AE39,"d"))</f>
        <v/>
      </c>
      <c r="AG39" s="193"/>
      <c r="AH39" s="21"/>
      <c r="AI39" s="21" t="s">
        <v>366</v>
      </c>
    </row>
    <row r="40" spans="1:36" s="15" customFormat="1" ht="91.5">
      <c r="A40" s="198" t="s">
        <v>219</v>
      </c>
      <c r="B40" s="26" t="str">
        <f>IF('PCA Licit, Dispensa, Inexi'!$A35="","",VLOOKUP(A40,dados!$A$1:$B$24,2,FALSE))</f>
        <v>Núcleo de Inteligência e Segurança Institucional</v>
      </c>
      <c r="C40" s="357" t="s">
        <v>367</v>
      </c>
      <c r="D40" s="199" t="s">
        <v>62</v>
      </c>
      <c r="E40" s="199" t="s">
        <v>368</v>
      </c>
      <c r="F40" s="198" t="s">
        <v>71</v>
      </c>
      <c r="G40" s="199" t="s">
        <v>369</v>
      </c>
      <c r="H40" s="199" t="s">
        <v>346</v>
      </c>
      <c r="I40" s="199" t="s">
        <v>370</v>
      </c>
      <c r="J40" s="199" t="s">
        <v>204</v>
      </c>
      <c r="K40" s="198" t="s">
        <v>371</v>
      </c>
      <c r="L40" s="216">
        <v>68000</v>
      </c>
      <c r="M40" s="198" t="s">
        <v>64</v>
      </c>
      <c r="N40" s="198" t="s">
        <v>70</v>
      </c>
      <c r="O40" s="198" t="s">
        <v>71</v>
      </c>
      <c r="P40" s="198" t="s">
        <v>71</v>
      </c>
      <c r="Q40" s="200">
        <v>45306</v>
      </c>
      <c r="R40" s="200">
        <v>45351</v>
      </c>
      <c r="S40" s="200">
        <v>45580</v>
      </c>
      <c r="T40" s="200">
        <v>45473</v>
      </c>
      <c r="U40" s="200">
        <v>45641</v>
      </c>
      <c r="V40" s="199" t="s">
        <v>83</v>
      </c>
      <c r="W40" s="199"/>
      <c r="X40" s="199" t="s">
        <v>73</v>
      </c>
      <c r="Y40" s="200"/>
      <c r="Z40" s="199"/>
      <c r="AA40" s="198" t="s">
        <v>216</v>
      </c>
      <c r="AB40" s="198" t="s">
        <v>75</v>
      </c>
      <c r="AC40" s="199"/>
      <c r="AD40" s="201"/>
      <c r="AE40" s="200"/>
      <c r="AF40" s="22" t="str">
        <f>IF(AE40="","",DATEDIF(Y40,AE40,"d"))</f>
        <v/>
      </c>
      <c r="AG40" s="193"/>
      <c r="AH40" s="200" t="s">
        <v>372</v>
      </c>
      <c r="AI40" s="200">
        <v>45336</v>
      </c>
      <c r="AJ40" s="202"/>
    </row>
    <row r="41" spans="1:36" s="104" customFormat="1" ht="152.25">
      <c r="A41" s="47" t="s">
        <v>124</v>
      </c>
      <c r="B41" s="26" t="str">
        <f>IF('PCA Licit, Dispensa, Inexi'!$A41="","",VLOOKUP(A41,dados!$A$1:$B$24,2,FALSE))</f>
        <v>Diretoria de Infraestrutura</v>
      </c>
      <c r="C41" s="48" t="s">
        <v>373</v>
      </c>
      <c r="D41" s="48" t="s">
        <v>62</v>
      </c>
      <c r="E41" s="51" t="s">
        <v>374</v>
      </c>
      <c r="F41" s="47" t="s">
        <v>71</v>
      </c>
      <c r="G41" s="48" t="s">
        <v>375</v>
      </c>
      <c r="H41" s="48" t="s">
        <v>202</v>
      </c>
      <c r="I41" s="48" t="s">
        <v>376</v>
      </c>
      <c r="J41" s="48" t="s">
        <v>204</v>
      </c>
      <c r="K41" s="18" t="s">
        <v>377</v>
      </c>
      <c r="L41" s="212">
        <v>1700000</v>
      </c>
      <c r="M41" s="47" t="s">
        <v>64</v>
      </c>
      <c r="N41" s="47" t="s">
        <v>82</v>
      </c>
      <c r="O41" s="47" t="s">
        <v>71</v>
      </c>
      <c r="P41" s="47" t="s">
        <v>71</v>
      </c>
      <c r="Q41" s="50">
        <v>45444</v>
      </c>
      <c r="R41" s="50">
        <v>45488</v>
      </c>
      <c r="S41" s="50"/>
      <c r="T41" s="50">
        <v>45575</v>
      </c>
      <c r="U41" s="50"/>
      <c r="V41" s="19" t="s">
        <v>104</v>
      </c>
      <c r="W41" s="19"/>
      <c r="X41" s="53" t="s">
        <v>73</v>
      </c>
      <c r="Y41" s="50"/>
      <c r="Z41" s="48"/>
      <c r="AA41" s="18" t="s">
        <v>216</v>
      </c>
      <c r="AB41" s="18" t="s">
        <v>75</v>
      </c>
      <c r="AC41" s="48"/>
      <c r="AD41" s="69"/>
      <c r="AE41" s="200"/>
      <c r="AF41" s="22" t="str">
        <f>IF(AE41="","",DATEDIF(Y41,AE41,"d"))</f>
        <v/>
      </c>
      <c r="AG41" s="193"/>
      <c r="AH41" s="50" t="s">
        <v>378</v>
      </c>
      <c r="AI41" s="50" t="s">
        <v>379</v>
      </c>
    </row>
    <row r="42" spans="1:36" s="104" customFormat="1" ht="76.5">
      <c r="A42" s="47" t="s">
        <v>380</v>
      </c>
      <c r="B42" s="26" t="str">
        <f>IF('PCA Licit, Dispensa, Inexi'!$A42="","",VLOOKUP(A42,dados!$A$1:$B$24,2,FALSE))</f>
        <v>Diretoria de Orçamento e Finanças</v>
      </c>
      <c r="C42" s="48" t="s">
        <v>381</v>
      </c>
      <c r="D42" s="48" t="s">
        <v>115</v>
      </c>
      <c r="E42" s="51" t="s">
        <v>382</v>
      </c>
      <c r="F42" s="47" t="s">
        <v>71</v>
      </c>
      <c r="G42" s="48" t="s">
        <v>383</v>
      </c>
      <c r="H42" s="48" t="s">
        <v>384</v>
      </c>
      <c r="I42" s="48" t="s">
        <v>385</v>
      </c>
      <c r="J42" s="48" t="s">
        <v>204</v>
      </c>
      <c r="K42" s="18">
        <v>1</v>
      </c>
      <c r="L42" s="212">
        <v>0</v>
      </c>
      <c r="M42" s="47" t="s">
        <v>64</v>
      </c>
      <c r="N42" s="47" t="s">
        <v>82</v>
      </c>
      <c r="O42" s="47" t="s">
        <v>71</v>
      </c>
      <c r="P42" s="47" t="s">
        <v>64</v>
      </c>
      <c r="Q42" s="50">
        <v>45214</v>
      </c>
      <c r="R42" s="50">
        <v>45350</v>
      </c>
      <c r="S42" s="50">
        <v>45646</v>
      </c>
      <c r="T42" s="50">
        <v>45454</v>
      </c>
      <c r="U42" s="50">
        <v>45819</v>
      </c>
      <c r="V42" s="19" t="s">
        <v>386</v>
      </c>
      <c r="W42" s="19" t="s">
        <v>386</v>
      </c>
      <c r="X42" s="73" t="s">
        <v>72</v>
      </c>
      <c r="Y42" s="50">
        <v>45568</v>
      </c>
      <c r="Z42" s="48" t="s">
        <v>387</v>
      </c>
      <c r="AA42" s="18" t="s">
        <v>93</v>
      </c>
      <c r="AB42" s="18" t="s">
        <v>122</v>
      </c>
      <c r="AC42" s="48" t="s">
        <v>388</v>
      </c>
      <c r="AD42" s="69" t="s">
        <v>96</v>
      </c>
      <c r="AE42" s="200">
        <v>45574</v>
      </c>
      <c r="AF42" s="22">
        <f>IF(AE42="","",DATEDIF(Y42,AE42,"d"))</f>
        <v>6</v>
      </c>
      <c r="AG42" s="193" t="s">
        <v>97</v>
      </c>
      <c r="AH42" s="50">
        <v>45376</v>
      </c>
      <c r="AI42" s="50">
        <v>45369</v>
      </c>
      <c r="AJ42" s="15">
        <f t="shared" ref="AJ42:AJ43" si="5">YEAR(AE42)</f>
        <v>2024</v>
      </c>
    </row>
    <row r="43" spans="1:36" s="104" customFormat="1" ht="290.25">
      <c r="A43" s="47" t="s">
        <v>332</v>
      </c>
      <c r="B43" s="26" t="str">
        <f>IF('PCA Licit, Dispensa, Inexi'!$A72="","",VLOOKUP(A43,dados!$A$1:$B$24,2,FALSE))</f>
        <v>Diretoria de Tecnologia da Informação</v>
      </c>
      <c r="C43" s="239" t="s">
        <v>389</v>
      </c>
      <c r="D43" s="240" t="s">
        <v>334</v>
      </c>
      <c r="E43" s="448">
        <v>602801</v>
      </c>
      <c r="F43" s="241" t="s">
        <v>71</v>
      </c>
      <c r="G43" s="266" t="s">
        <v>390</v>
      </c>
      <c r="H43" s="239" t="s">
        <v>332</v>
      </c>
      <c r="I43" s="268" t="s">
        <v>391</v>
      </c>
      <c r="J43" s="242" t="s">
        <v>190</v>
      </c>
      <c r="K43" s="255" t="s">
        <v>392</v>
      </c>
      <c r="L43" s="269">
        <v>1000000</v>
      </c>
      <c r="M43" s="239" t="s">
        <v>64</v>
      </c>
      <c r="N43" s="266" t="s">
        <v>82</v>
      </c>
      <c r="O43" s="241" t="s">
        <v>64</v>
      </c>
      <c r="P43" s="241" t="s">
        <v>64</v>
      </c>
      <c r="Q43" s="270">
        <v>45445</v>
      </c>
      <c r="R43" s="270">
        <v>45535</v>
      </c>
      <c r="S43" s="270">
        <v>45580</v>
      </c>
      <c r="T43" s="270">
        <v>45645</v>
      </c>
      <c r="U43" s="21"/>
      <c r="V43" s="19" t="s">
        <v>83</v>
      </c>
      <c r="W43" s="19" t="s">
        <v>393</v>
      </c>
      <c r="X43" s="19" t="s">
        <v>104</v>
      </c>
      <c r="Y43" s="21">
        <v>45583</v>
      </c>
      <c r="Z43" s="68" t="s">
        <v>394</v>
      </c>
      <c r="AA43" s="18" t="s">
        <v>93</v>
      </c>
      <c r="AB43" s="18" t="s">
        <v>75</v>
      </c>
      <c r="AC43" s="19" t="s">
        <v>395</v>
      </c>
      <c r="AD43" s="69" t="s">
        <v>96</v>
      </c>
      <c r="AE43" s="200">
        <v>45702</v>
      </c>
      <c r="AF43" s="22">
        <f>IF(AE43="","",DATEDIF(Y43,AE43,"d"))</f>
        <v>119</v>
      </c>
      <c r="AG43" s="193"/>
      <c r="AH43" s="21" t="s">
        <v>396</v>
      </c>
      <c r="AI43" s="21" t="s">
        <v>397</v>
      </c>
      <c r="AJ43" s="15">
        <f t="shared" si="5"/>
        <v>2025</v>
      </c>
    </row>
    <row r="44" spans="1:36" s="104" customFormat="1" ht="60.75">
      <c r="A44" s="45" t="s">
        <v>60</v>
      </c>
      <c r="B44" s="26" t="str">
        <f>IF('PCA Licit, Dispensa, Inexi'!$A85="","",VLOOKUP(A44,dados!$A$1:$B$24,2,FALSE))</f>
        <v>Diretoria de Engenharia e Arquitetura</v>
      </c>
      <c r="C44" s="68" t="s">
        <v>398</v>
      </c>
      <c r="D44" s="52" t="s">
        <v>185</v>
      </c>
      <c r="E44" s="106" t="s">
        <v>399</v>
      </c>
      <c r="F44" s="18" t="s">
        <v>71</v>
      </c>
      <c r="G44" s="68" t="s">
        <v>400</v>
      </c>
      <c r="H44" s="19" t="s">
        <v>188</v>
      </c>
      <c r="I44" s="19" t="s">
        <v>189</v>
      </c>
      <c r="J44" s="19" t="s">
        <v>190</v>
      </c>
      <c r="K44" s="19" t="s">
        <v>191</v>
      </c>
      <c r="L44" s="212">
        <v>16836000</v>
      </c>
      <c r="M44" s="18" t="s">
        <v>64</v>
      </c>
      <c r="N44" s="18" t="s">
        <v>82</v>
      </c>
      <c r="O44" s="47" t="s">
        <v>71</v>
      </c>
      <c r="P44" s="18" t="s">
        <v>71</v>
      </c>
      <c r="Q44" s="175">
        <v>44789</v>
      </c>
      <c r="R44" s="176">
        <v>45329</v>
      </c>
      <c r="S44" s="21">
        <v>45580</v>
      </c>
      <c r="T44" s="175">
        <v>45579</v>
      </c>
      <c r="U44" s="21">
        <v>45708</v>
      </c>
      <c r="V44" s="19" t="s">
        <v>192</v>
      </c>
      <c r="W44" s="88" t="s">
        <v>192</v>
      </c>
      <c r="X44" s="88" t="s">
        <v>73</v>
      </c>
      <c r="Y44" s="21"/>
      <c r="Z44" s="68" t="s">
        <v>401</v>
      </c>
      <c r="AA44" s="18" t="s">
        <v>181</v>
      </c>
      <c r="AB44" s="18" t="s">
        <v>194</v>
      </c>
      <c r="AC44" s="19" t="s">
        <v>402</v>
      </c>
      <c r="AD44" s="69" t="s">
        <v>96</v>
      </c>
      <c r="AE44" s="200"/>
      <c r="AF44" s="22" t="str">
        <f>IF(AE44="","",DATEDIF(Y44,AE44,"d"))</f>
        <v/>
      </c>
      <c r="AG44" s="193" t="s">
        <v>97</v>
      </c>
      <c r="AH44" s="149" t="s">
        <v>403</v>
      </c>
      <c r="AI44" s="21" t="s">
        <v>404</v>
      </c>
      <c r="AJ44" s="15"/>
    </row>
    <row r="45" spans="1:36" s="104" customFormat="1" ht="60.75">
      <c r="A45" s="45" t="s">
        <v>60</v>
      </c>
      <c r="B45" s="26" t="str">
        <f>IF('PCA Licit, Dispensa, Inexi'!$A95="","",VLOOKUP(A45,dados!$A$1:$B$24,2,FALSE))</f>
        <v>Diretoria de Engenharia e Arquitetura</v>
      </c>
      <c r="C45" s="68" t="s">
        <v>405</v>
      </c>
      <c r="D45" s="52" t="s">
        <v>185</v>
      </c>
      <c r="E45" s="106" t="s">
        <v>399</v>
      </c>
      <c r="F45" s="18" t="s">
        <v>71</v>
      </c>
      <c r="G45" s="68" t="s">
        <v>406</v>
      </c>
      <c r="H45" s="19" t="s">
        <v>188</v>
      </c>
      <c r="I45" s="19" t="s">
        <v>189</v>
      </c>
      <c r="J45" s="19" t="s">
        <v>190</v>
      </c>
      <c r="K45" s="19" t="s">
        <v>191</v>
      </c>
      <c r="L45" s="212">
        <v>6291408</v>
      </c>
      <c r="M45" s="18" t="s">
        <v>64</v>
      </c>
      <c r="N45" s="18" t="s">
        <v>82</v>
      </c>
      <c r="O45" s="47" t="s">
        <v>71</v>
      </c>
      <c r="P45" s="18" t="s">
        <v>71</v>
      </c>
      <c r="Q45" s="175">
        <v>44883</v>
      </c>
      <c r="R45" s="176">
        <v>45423</v>
      </c>
      <c r="S45" s="21">
        <v>45603</v>
      </c>
      <c r="T45" s="175">
        <v>45643</v>
      </c>
      <c r="U45" s="21">
        <v>45838</v>
      </c>
      <c r="V45" s="19" t="s">
        <v>192</v>
      </c>
      <c r="W45" s="19" t="s">
        <v>192</v>
      </c>
      <c r="X45" s="19" t="s">
        <v>73</v>
      </c>
      <c r="Y45" s="21"/>
      <c r="Z45" s="68" t="s">
        <v>407</v>
      </c>
      <c r="AA45" s="18" t="s">
        <v>181</v>
      </c>
      <c r="AB45" s="18" t="s">
        <v>194</v>
      </c>
      <c r="AC45" s="19" t="s">
        <v>408</v>
      </c>
      <c r="AD45" s="69" t="s">
        <v>96</v>
      </c>
      <c r="AE45" s="200"/>
      <c r="AF45" s="22" t="str">
        <f>IF(AE45="","",DATEDIF(Y45,AE45,"d"))</f>
        <v/>
      </c>
      <c r="AG45" s="193"/>
      <c r="AH45" s="149" t="s">
        <v>409</v>
      </c>
      <c r="AI45" s="21" t="s">
        <v>410</v>
      </c>
      <c r="AJ45" s="15"/>
    </row>
    <row r="46" spans="1:36" s="104" customFormat="1" ht="121.5">
      <c r="A46" s="47" t="s">
        <v>411</v>
      </c>
      <c r="B46" s="26" t="str">
        <f>IF('PCA Licit, Dispensa, Inexi'!$A46="","",VLOOKUP(A46,dados!$A$1:$B$24,2,FALSE))</f>
        <v>Diretoria de Saúde e Qualidade de Vida</v>
      </c>
      <c r="C46" s="48" t="s">
        <v>412</v>
      </c>
      <c r="D46" s="48" t="s">
        <v>115</v>
      </c>
      <c r="E46" s="51" t="s">
        <v>413</v>
      </c>
      <c r="F46" s="47" t="s">
        <v>71</v>
      </c>
      <c r="G46" s="48" t="s">
        <v>414</v>
      </c>
      <c r="H46" s="48" t="s">
        <v>411</v>
      </c>
      <c r="I46" s="48" t="s">
        <v>415</v>
      </c>
      <c r="J46" s="48" t="s">
        <v>273</v>
      </c>
      <c r="K46" s="18">
        <v>12737</v>
      </c>
      <c r="L46" s="212">
        <v>1006223</v>
      </c>
      <c r="M46" s="47" t="s">
        <v>64</v>
      </c>
      <c r="N46" s="47" t="s">
        <v>82</v>
      </c>
      <c r="O46" s="47" t="s">
        <v>71</v>
      </c>
      <c r="P46" s="194" t="s">
        <v>71</v>
      </c>
      <c r="Q46" s="449">
        <v>45299</v>
      </c>
      <c r="R46" s="450">
        <v>45323</v>
      </c>
      <c r="S46" s="451"/>
      <c r="T46" s="449">
        <v>45392</v>
      </c>
      <c r="U46" s="195"/>
      <c r="V46" s="19" t="s">
        <v>72</v>
      </c>
      <c r="W46" s="19" t="s">
        <v>156</v>
      </c>
      <c r="X46" s="19" t="s">
        <v>73</v>
      </c>
      <c r="Y46" s="50">
        <v>45323</v>
      </c>
      <c r="Z46" s="48" t="s">
        <v>416</v>
      </c>
      <c r="AA46" s="18" t="s">
        <v>93</v>
      </c>
      <c r="AB46" s="18" t="s">
        <v>75</v>
      </c>
      <c r="AC46" s="48" t="s">
        <v>417</v>
      </c>
      <c r="AD46" s="69" t="s">
        <v>96</v>
      </c>
      <c r="AE46" s="200">
        <v>45366</v>
      </c>
      <c r="AF46" s="22">
        <f>IF(AE46="","",DATEDIF(Y46,AE46,"d"))</f>
        <v>43</v>
      </c>
      <c r="AG46" s="193"/>
      <c r="AH46" s="329" t="s">
        <v>418</v>
      </c>
      <c r="AI46" s="50"/>
      <c r="AJ46" s="15">
        <f t="shared" ref="AJ46:AJ48" si="6">YEAR(AE46)</f>
        <v>2024</v>
      </c>
    </row>
    <row r="47" spans="1:36" s="104" customFormat="1" ht="106.5">
      <c r="A47" s="47" t="s">
        <v>411</v>
      </c>
      <c r="B47" s="26" t="str">
        <f>IF('PCA Licit, Dispensa, Inexi'!$A47="","",VLOOKUP(A47,dados!$A$1:$B$24,2,FALSE))</f>
        <v>Diretoria de Saúde e Qualidade de Vida</v>
      </c>
      <c r="C47" s="48" t="s">
        <v>419</v>
      </c>
      <c r="D47" s="48" t="s">
        <v>115</v>
      </c>
      <c r="E47" s="51" t="s">
        <v>420</v>
      </c>
      <c r="F47" s="47" t="s">
        <v>71</v>
      </c>
      <c r="G47" s="48" t="s">
        <v>421</v>
      </c>
      <c r="H47" s="48" t="s">
        <v>411</v>
      </c>
      <c r="I47" s="48" t="s">
        <v>422</v>
      </c>
      <c r="J47" s="48" t="s">
        <v>273</v>
      </c>
      <c r="K47" s="18">
        <v>3097</v>
      </c>
      <c r="L47" s="212">
        <v>487429.08</v>
      </c>
      <c r="M47" s="47" t="s">
        <v>64</v>
      </c>
      <c r="N47" s="47" t="s">
        <v>82</v>
      </c>
      <c r="O47" s="47" t="s">
        <v>71</v>
      </c>
      <c r="P47" s="194" t="s">
        <v>71</v>
      </c>
      <c r="Q47" s="449">
        <v>45352</v>
      </c>
      <c r="R47" s="449">
        <v>45427</v>
      </c>
      <c r="S47" s="451"/>
      <c r="T47" s="449">
        <v>45519</v>
      </c>
      <c r="U47" s="195"/>
      <c r="V47" s="19" t="s">
        <v>83</v>
      </c>
      <c r="W47" s="19" t="s">
        <v>156</v>
      </c>
      <c r="X47" s="19" t="s">
        <v>73</v>
      </c>
      <c r="Y47" s="50">
        <v>45436</v>
      </c>
      <c r="Z47" s="48" t="s">
        <v>423</v>
      </c>
      <c r="AA47" s="18" t="s">
        <v>93</v>
      </c>
      <c r="AB47" s="18" t="s">
        <v>75</v>
      </c>
      <c r="AC47" s="48" t="s">
        <v>424</v>
      </c>
      <c r="AD47" s="69" t="s">
        <v>96</v>
      </c>
      <c r="AE47" s="200">
        <v>45499</v>
      </c>
      <c r="AF47" s="22">
        <f>IF(AE47="","",DATEDIF(Y47,AE47,"d"))</f>
        <v>63</v>
      </c>
      <c r="AG47" s="193"/>
      <c r="AH47" s="50"/>
      <c r="AI47" s="50" t="s">
        <v>425</v>
      </c>
      <c r="AJ47" s="15">
        <f t="shared" si="6"/>
        <v>2024</v>
      </c>
    </row>
    <row r="48" spans="1:36" s="104" customFormat="1" ht="275.25">
      <c r="A48" s="47" t="s">
        <v>332</v>
      </c>
      <c r="B48" s="26" t="str">
        <f>IF('PCA Licit, Dispensa, Inexi'!$A64="","",VLOOKUP(A48,dados!$A$1:$B$24,2,FALSE))</f>
        <v>Diretoria de Tecnologia da Informação</v>
      </c>
      <c r="C48" s="239" t="s">
        <v>426</v>
      </c>
      <c r="D48" s="240" t="s">
        <v>334</v>
      </c>
      <c r="E48" s="239">
        <v>27740</v>
      </c>
      <c r="F48" s="241" t="s">
        <v>71</v>
      </c>
      <c r="G48" s="239" t="s">
        <v>427</v>
      </c>
      <c r="H48" s="239" t="s">
        <v>332</v>
      </c>
      <c r="I48" s="245" t="s">
        <v>428</v>
      </c>
      <c r="J48" s="242" t="s">
        <v>338</v>
      </c>
      <c r="K48" s="255" t="s">
        <v>429</v>
      </c>
      <c r="L48" s="243">
        <v>1080000</v>
      </c>
      <c r="M48" s="239" t="s">
        <v>71</v>
      </c>
      <c r="N48" s="266" t="s">
        <v>82</v>
      </c>
      <c r="O48" s="241" t="s">
        <v>71</v>
      </c>
      <c r="P48" s="371" t="s">
        <v>71</v>
      </c>
      <c r="Q48" s="375">
        <v>45505</v>
      </c>
      <c r="R48" s="376">
        <v>45590</v>
      </c>
      <c r="S48" s="376">
        <v>45610</v>
      </c>
      <c r="T48" s="375">
        <v>45645</v>
      </c>
      <c r="U48" s="91">
        <v>45681</v>
      </c>
      <c r="V48" s="19" t="s">
        <v>83</v>
      </c>
      <c r="W48" s="19"/>
      <c r="X48" s="19" t="s">
        <v>73</v>
      </c>
      <c r="Y48" s="21">
        <v>45614</v>
      </c>
      <c r="Z48" s="19" t="s">
        <v>430</v>
      </c>
      <c r="AA48" s="18" t="s">
        <v>93</v>
      </c>
      <c r="AB48" s="18" t="s">
        <v>94</v>
      </c>
      <c r="AC48" s="19" t="s">
        <v>431</v>
      </c>
      <c r="AD48" s="69" t="s">
        <v>96</v>
      </c>
      <c r="AE48" s="200">
        <v>45670</v>
      </c>
      <c r="AF48" s="22">
        <f>IF(AE48="","",DATEDIF(Y48,AE48,"d"))</f>
        <v>56</v>
      </c>
      <c r="AG48" s="193" t="s">
        <v>97</v>
      </c>
      <c r="AH48" s="342" t="s">
        <v>432</v>
      </c>
      <c r="AI48" s="21">
        <v>45566</v>
      </c>
      <c r="AJ48" s="15">
        <f t="shared" si="6"/>
        <v>2025</v>
      </c>
    </row>
    <row r="49" spans="1:36" s="15" customFormat="1" ht="351">
      <c r="A49" s="46" t="s">
        <v>332</v>
      </c>
      <c r="B49" s="26" t="str">
        <f>IF('PCA Licit, Dispensa, Inexi'!$A154="","",VLOOKUP(A49,dados!$A$1:$B$24,2,FALSE))</f>
        <v>Diretoria de Tecnologia da Informação</v>
      </c>
      <c r="C49" s="134" t="s">
        <v>433</v>
      </c>
      <c r="D49" s="52" t="s">
        <v>334</v>
      </c>
      <c r="E49" s="134">
        <v>27022</v>
      </c>
      <c r="F49" s="18" t="s">
        <v>71</v>
      </c>
      <c r="G49" s="69" t="s">
        <v>434</v>
      </c>
      <c r="H49" s="69" t="s">
        <v>435</v>
      </c>
      <c r="I49" s="69" t="s">
        <v>436</v>
      </c>
      <c r="J49" s="48" t="s">
        <v>338</v>
      </c>
      <c r="K49" s="69" t="s">
        <v>437</v>
      </c>
      <c r="L49" s="211">
        <v>10500000</v>
      </c>
      <c r="M49" s="47" t="s">
        <v>64</v>
      </c>
      <c r="N49" s="47" t="s">
        <v>82</v>
      </c>
      <c r="O49" s="47"/>
      <c r="P49" s="47" t="s">
        <v>64</v>
      </c>
      <c r="Q49" s="452">
        <v>45110</v>
      </c>
      <c r="R49" s="452">
        <v>45383</v>
      </c>
      <c r="S49" s="453">
        <v>45632</v>
      </c>
      <c r="T49" s="452">
        <v>45471</v>
      </c>
      <c r="U49" s="115">
        <v>45713</v>
      </c>
      <c r="V49" s="19" t="s">
        <v>83</v>
      </c>
      <c r="W49" s="19"/>
      <c r="X49" s="69" t="s">
        <v>140</v>
      </c>
      <c r="Y49" s="69"/>
      <c r="Z49" s="69" t="s">
        <v>438</v>
      </c>
      <c r="AA49" s="18" t="s">
        <v>181</v>
      </c>
      <c r="AB49" s="18" t="s">
        <v>75</v>
      </c>
      <c r="AC49" s="69" t="s">
        <v>439</v>
      </c>
      <c r="AD49" s="69"/>
      <c r="AE49" s="201"/>
      <c r="AF49" s="22" t="str">
        <f>IF(AE49="","",DATEDIF(Y49,AE49,"d"))</f>
        <v/>
      </c>
      <c r="AG49" s="193" t="s">
        <v>97</v>
      </c>
      <c r="AH49" s="69" t="s">
        <v>440</v>
      </c>
      <c r="AI49" s="21" t="s">
        <v>441</v>
      </c>
      <c r="AJ49"/>
    </row>
    <row r="50" spans="1:36" s="174" customFormat="1" ht="275.25">
      <c r="A50" s="134" t="s">
        <v>174</v>
      </c>
      <c r="B50" s="26" t="str">
        <f>IF('PCA Licit, Dispensa, Inexi'!$A16="","",VLOOKUP(A50,dados!$A$1:$B$24,2,FALSE))</f>
        <v>Diretoria de Material e Patrimônio</v>
      </c>
      <c r="C50" s="51" t="s">
        <v>442</v>
      </c>
      <c r="D50" s="75" t="s">
        <v>62</v>
      </c>
      <c r="E50" s="135" t="s">
        <v>443</v>
      </c>
      <c r="F50" s="69" t="s">
        <v>64</v>
      </c>
      <c r="G50" s="69" t="s">
        <v>444</v>
      </c>
      <c r="H50" s="69" t="s">
        <v>213</v>
      </c>
      <c r="I50" s="69" t="s">
        <v>445</v>
      </c>
      <c r="J50" s="69" t="s">
        <v>130</v>
      </c>
      <c r="K50" s="19">
        <v>5600</v>
      </c>
      <c r="L50" s="212">
        <v>6587884</v>
      </c>
      <c r="M50" s="18" t="s">
        <v>64</v>
      </c>
      <c r="N50" s="319" t="s">
        <v>82</v>
      </c>
      <c r="O50" s="47" t="s">
        <v>71</v>
      </c>
      <c r="P50" s="18" t="s">
        <v>71</v>
      </c>
      <c r="Q50" s="115">
        <v>45474</v>
      </c>
      <c r="R50" s="115">
        <v>45536</v>
      </c>
      <c r="S50" s="115">
        <v>45604</v>
      </c>
      <c r="T50" s="115">
        <v>45597</v>
      </c>
      <c r="U50" s="115">
        <v>45689</v>
      </c>
      <c r="V50" s="69" t="s">
        <v>91</v>
      </c>
      <c r="W50" s="69" t="s">
        <v>104</v>
      </c>
      <c r="X50" s="69" t="s">
        <v>112</v>
      </c>
      <c r="Y50" s="115">
        <v>45603</v>
      </c>
      <c r="Z50" s="69" t="s">
        <v>446</v>
      </c>
      <c r="AA50" s="69" t="s">
        <v>93</v>
      </c>
      <c r="AB50" s="69" t="s">
        <v>75</v>
      </c>
      <c r="AC50" s="69" t="s">
        <v>447</v>
      </c>
      <c r="AD50" s="69" t="s">
        <v>64</v>
      </c>
      <c r="AE50" s="522">
        <v>45797</v>
      </c>
      <c r="AF50" s="22">
        <f>IF(AE50="","",DATEDIF(Y50,AE50,"d"))</f>
        <v>194</v>
      </c>
      <c r="AG50" s="193" t="s">
        <v>97</v>
      </c>
      <c r="AH50" s="344" t="s">
        <v>448</v>
      </c>
      <c r="AI50" s="116" t="s">
        <v>449</v>
      </c>
      <c r="AJ50" s="15">
        <f>YEAR(AE50)</f>
        <v>2025</v>
      </c>
    </row>
    <row r="51" spans="1:36" s="15" customFormat="1" ht="409.6">
      <c r="A51" s="47" t="s">
        <v>411</v>
      </c>
      <c r="B51" s="26" t="str">
        <f>IF('PCA Licit, Dispensa, Inexi'!$A48="","",VLOOKUP(A51,dados!$A$1:$B$24,2,FALSE))</f>
        <v>Diretoria de Saúde e Qualidade de Vida</v>
      </c>
      <c r="C51" s="48" t="s">
        <v>450</v>
      </c>
      <c r="D51" s="48" t="s">
        <v>115</v>
      </c>
      <c r="E51" s="51" t="s">
        <v>451</v>
      </c>
      <c r="F51" s="47" t="s">
        <v>71</v>
      </c>
      <c r="G51" s="48" t="s">
        <v>452</v>
      </c>
      <c r="H51" s="48" t="s">
        <v>411</v>
      </c>
      <c r="I51" s="48" t="s">
        <v>453</v>
      </c>
      <c r="J51" s="48" t="s">
        <v>273</v>
      </c>
      <c r="K51" s="18">
        <v>1</v>
      </c>
      <c r="L51" s="212">
        <v>430030.33</v>
      </c>
      <c r="M51" s="47" t="s">
        <v>64</v>
      </c>
      <c r="N51" s="321" t="s">
        <v>82</v>
      </c>
      <c r="O51" s="47" t="s">
        <v>71</v>
      </c>
      <c r="P51" s="47" t="s">
        <v>71</v>
      </c>
      <c r="Q51" s="374">
        <v>45352</v>
      </c>
      <c r="R51" s="374">
        <v>45427</v>
      </c>
      <c r="S51" s="374">
        <v>45758</v>
      </c>
      <c r="T51" s="374">
        <v>45519</v>
      </c>
      <c r="U51" s="50">
        <v>45809</v>
      </c>
      <c r="V51" s="19" t="s">
        <v>91</v>
      </c>
      <c r="W51" s="19"/>
      <c r="X51" s="19" t="s">
        <v>73</v>
      </c>
      <c r="Y51" s="50"/>
      <c r="Z51" s="48" t="s">
        <v>454</v>
      </c>
      <c r="AA51" s="18" t="s">
        <v>181</v>
      </c>
      <c r="AB51" s="18" t="s">
        <v>122</v>
      </c>
      <c r="AC51" s="48"/>
      <c r="AD51" s="69" t="s">
        <v>96</v>
      </c>
      <c r="AE51" s="200"/>
      <c r="AF51" s="22" t="str">
        <f>IF(AE51="","",DATEDIF(Y51,AE51,"d"))</f>
        <v/>
      </c>
      <c r="AG51" s="193" t="s">
        <v>97</v>
      </c>
      <c r="AH51" s="50" t="s">
        <v>455</v>
      </c>
      <c r="AI51" s="50" t="s">
        <v>456</v>
      </c>
      <c r="AJ51" s="104"/>
    </row>
    <row r="52" spans="1:36" s="15" customFormat="1" ht="351">
      <c r="A52" s="47" t="s">
        <v>332</v>
      </c>
      <c r="B52" s="26" t="str">
        <f>IF('PCA Licit, Dispensa, Inexi'!$A52="","",VLOOKUP(A52,dados!$A$1:$B$24,2,FALSE))</f>
        <v>Diretoria de Tecnologia da Informação</v>
      </c>
      <c r="C52" s="239" t="s">
        <v>457</v>
      </c>
      <c r="D52" s="240" t="s">
        <v>334</v>
      </c>
      <c r="E52" s="239">
        <v>27022</v>
      </c>
      <c r="F52" s="241" t="s">
        <v>71</v>
      </c>
      <c r="G52" s="239" t="s">
        <v>458</v>
      </c>
      <c r="H52" s="162" t="s">
        <v>332</v>
      </c>
      <c r="I52" s="242" t="s">
        <v>459</v>
      </c>
      <c r="J52" s="242" t="s">
        <v>338</v>
      </c>
      <c r="K52" s="239" t="s">
        <v>460</v>
      </c>
      <c r="L52" s="454">
        <v>2200000</v>
      </c>
      <c r="M52" s="241" t="s">
        <v>64</v>
      </c>
      <c r="N52" s="169" t="s">
        <v>82</v>
      </c>
      <c r="O52" s="241" t="s">
        <v>71</v>
      </c>
      <c r="P52" s="241" t="s">
        <v>71</v>
      </c>
      <c r="Q52" s="455">
        <v>45261</v>
      </c>
      <c r="R52" s="455">
        <v>45383</v>
      </c>
      <c r="S52" s="455">
        <v>45443</v>
      </c>
      <c r="T52" s="241">
        <v>45445</v>
      </c>
      <c r="U52" s="439">
        <v>45504</v>
      </c>
      <c r="V52" s="351" t="s">
        <v>112</v>
      </c>
      <c r="W52" s="351" t="s">
        <v>156</v>
      </c>
      <c r="X52" s="351" t="s">
        <v>73</v>
      </c>
      <c r="Y52" s="439">
        <v>45440</v>
      </c>
      <c r="Z52" s="498" t="s">
        <v>461</v>
      </c>
      <c r="AA52" s="442" t="s">
        <v>93</v>
      </c>
      <c r="AB52" s="442" t="s">
        <v>75</v>
      </c>
      <c r="AC52" s="498" t="s">
        <v>462</v>
      </c>
      <c r="AD52" s="155"/>
      <c r="AE52" s="524">
        <v>45492</v>
      </c>
      <c r="AF52" s="286">
        <f>IF(AE52="","",DATEDIF(Y52,AE52,"d"))</f>
        <v>52</v>
      </c>
      <c r="AG52" s="497" t="s">
        <v>97</v>
      </c>
      <c r="AH52" s="439"/>
      <c r="AI52" s="350" t="s">
        <v>463</v>
      </c>
      <c r="AJ52" s="15">
        <f t="shared" ref="AJ52:AJ54" si="7">YEAR(AE52)</f>
        <v>2024</v>
      </c>
    </row>
    <row r="53" spans="1:36" s="15" customFormat="1" ht="167.25">
      <c r="A53" s="47" t="s">
        <v>332</v>
      </c>
      <c r="B53" s="26" t="str">
        <f>IF('PCA Licit, Dispensa, Inexi'!$A53="","",VLOOKUP(A53,dados!$A$1:$B$24,2,FALSE))</f>
        <v>Diretoria de Tecnologia da Informação</v>
      </c>
      <c r="C53" s="239" t="s">
        <v>464</v>
      </c>
      <c r="D53" s="240" t="s">
        <v>334</v>
      </c>
      <c r="E53" s="239">
        <v>27740</v>
      </c>
      <c r="F53" s="241" t="s">
        <v>71</v>
      </c>
      <c r="G53" s="239" t="s">
        <v>465</v>
      </c>
      <c r="H53" s="162" t="s">
        <v>332</v>
      </c>
      <c r="I53" s="242" t="s">
        <v>466</v>
      </c>
      <c r="J53" s="242" t="s">
        <v>338</v>
      </c>
      <c r="K53" s="239">
        <v>1</v>
      </c>
      <c r="L53" s="243">
        <v>2021147.4</v>
      </c>
      <c r="M53" s="244" t="s">
        <v>64</v>
      </c>
      <c r="N53" s="169" t="s">
        <v>82</v>
      </c>
      <c r="O53" s="241" t="s">
        <v>71</v>
      </c>
      <c r="P53" s="241" t="s">
        <v>71</v>
      </c>
      <c r="Q53" s="241">
        <v>45307</v>
      </c>
      <c r="R53" s="241">
        <v>45366</v>
      </c>
      <c r="S53" s="241">
        <v>45486</v>
      </c>
      <c r="T53" s="371">
        <v>45519</v>
      </c>
      <c r="U53" s="380">
        <v>45495</v>
      </c>
      <c r="V53" s="55" t="s">
        <v>112</v>
      </c>
      <c r="W53" s="55" t="s">
        <v>112</v>
      </c>
      <c r="X53" s="55" t="s">
        <v>73</v>
      </c>
      <c r="Y53" s="380">
        <v>45516</v>
      </c>
      <c r="Z53" s="379" t="s">
        <v>467</v>
      </c>
      <c r="AA53" s="24" t="s">
        <v>93</v>
      </c>
      <c r="AB53" s="24" t="s">
        <v>94</v>
      </c>
      <c r="AC53" s="379"/>
      <c r="AD53" s="95" t="s">
        <v>96</v>
      </c>
      <c r="AE53" s="521">
        <v>45544</v>
      </c>
      <c r="AF53" s="310">
        <f>IF(AE53="","",DATEDIF(Y53,AE53,"d"))</f>
        <v>28</v>
      </c>
      <c r="AG53" s="487" t="s">
        <v>97</v>
      </c>
      <c r="AH53" s="380" t="s">
        <v>468</v>
      </c>
      <c r="AI53" s="380"/>
      <c r="AJ53" s="15">
        <f t="shared" si="7"/>
        <v>2024</v>
      </c>
    </row>
    <row r="54" spans="1:36" s="15" customFormat="1" ht="76.5">
      <c r="A54" s="47" t="s">
        <v>332</v>
      </c>
      <c r="B54" s="26" t="str">
        <f>IF('PCA Licit, Dispensa, Inexi'!$A54="","",VLOOKUP(A54,dados!$A$1:$B$24,2,FALSE))</f>
        <v>Diretoria de Tecnologia da Informação</v>
      </c>
      <c r="C54" s="239" t="s">
        <v>469</v>
      </c>
      <c r="D54" s="240" t="s">
        <v>334</v>
      </c>
      <c r="E54" s="239">
        <v>27464</v>
      </c>
      <c r="F54" s="241" t="s">
        <v>71</v>
      </c>
      <c r="G54" s="239" t="s">
        <v>470</v>
      </c>
      <c r="H54" s="162" t="s">
        <v>332</v>
      </c>
      <c r="I54" s="245" t="s">
        <v>471</v>
      </c>
      <c r="J54" s="242" t="s">
        <v>338</v>
      </c>
      <c r="K54" s="239" t="s">
        <v>472</v>
      </c>
      <c r="L54" s="243">
        <v>1812000</v>
      </c>
      <c r="M54" s="241" t="s">
        <v>64</v>
      </c>
      <c r="N54" s="169" t="s">
        <v>82</v>
      </c>
      <c r="O54" s="241" t="s">
        <v>71</v>
      </c>
      <c r="P54" s="241" t="s">
        <v>71</v>
      </c>
      <c r="Q54" s="241">
        <v>45413</v>
      </c>
      <c r="R54" s="241">
        <v>45473</v>
      </c>
      <c r="S54" s="241">
        <v>45503</v>
      </c>
      <c r="T54" s="241">
        <v>45565</v>
      </c>
      <c r="U54" s="501">
        <v>45565</v>
      </c>
      <c r="V54" s="184" t="s">
        <v>140</v>
      </c>
      <c r="W54" s="184" t="s">
        <v>72</v>
      </c>
      <c r="X54" s="184" t="s">
        <v>73</v>
      </c>
      <c r="Y54" s="501">
        <v>45492</v>
      </c>
      <c r="Z54" s="320" t="s">
        <v>473</v>
      </c>
      <c r="AA54" s="319" t="s">
        <v>93</v>
      </c>
      <c r="AB54" s="319" t="s">
        <v>75</v>
      </c>
      <c r="AC54" s="320" t="s">
        <v>474</v>
      </c>
      <c r="AD54" s="72" t="s">
        <v>96</v>
      </c>
      <c r="AE54" s="528">
        <v>45566</v>
      </c>
      <c r="AF54" s="322">
        <f>IF(AE54="","",DATEDIF(Y54,AE54,"d"))</f>
        <v>74</v>
      </c>
      <c r="AG54" s="500" t="s">
        <v>97</v>
      </c>
      <c r="AH54" s="301"/>
      <c r="AI54" s="501" t="s">
        <v>475</v>
      </c>
      <c r="AJ54" s="15">
        <f t="shared" si="7"/>
        <v>2024</v>
      </c>
    </row>
    <row r="55" spans="1:36" s="15" customFormat="1" ht="81">
      <c r="A55" s="47" t="s">
        <v>332</v>
      </c>
      <c r="B55" s="26" t="str">
        <f>IF('PCA Licit, Dispensa, Inexi'!$A55="","",VLOOKUP(A55,dados!$A$1:$B$24,2,FALSE))</f>
        <v>Diretoria de Tecnologia da Informação</v>
      </c>
      <c r="C55" s="239" t="s">
        <v>476</v>
      </c>
      <c r="D55" s="240" t="s">
        <v>334</v>
      </c>
      <c r="E55" s="239">
        <v>27472</v>
      </c>
      <c r="F55" s="241" t="s">
        <v>64</v>
      </c>
      <c r="G55" s="239" t="s">
        <v>477</v>
      </c>
      <c r="H55" s="162" t="s">
        <v>332</v>
      </c>
      <c r="I55" s="246" t="s">
        <v>478</v>
      </c>
      <c r="J55" s="242" t="s">
        <v>338</v>
      </c>
      <c r="K55" s="247">
        <v>10300</v>
      </c>
      <c r="L55" s="248">
        <v>4000000</v>
      </c>
      <c r="M55" s="244" t="s">
        <v>71</v>
      </c>
      <c r="N55" s="169" t="s">
        <v>82</v>
      </c>
      <c r="O55" s="241" t="s">
        <v>64</v>
      </c>
      <c r="P55" s="241" t="s">
        <v>64</v>
      </c>
      <c r="Q55" s="249">
        <v>45447</v>
      </c>
      <c r="R55" s="249">
        <v>45509</v>
      </c>
      <c r="S55" s="249"/>
      <c r="T55" s="249">
        <v>45586</v>
      </c>
      <c r="U55" s="50"/>
      <c r="V55" s="19" t="s">
        <v>72</v>
      </c>
      <c r="W55" s="19"/>
      <c r="X55" s="19" t="s">
        <v>91</v>
      </c>
      <c r="Y55" s="50"/>
      <c r="Z55" s="48"/>
      <c r="AA55" s="18" t="s">
        <v>349</v>
      </c>
      <c r="AB55" s="18" t="s">
        <v>75</v>
      </c>
      <c r="AC55" s="48"/>
      <c r="AD55" s="69"/>
      <c r="AE55" s="200"/>
      <c r="AF55" s="22" t="str">
        <f>IF(AE55="","",DATEDIF(Y55,AE55,"d"))</f>
        <v/>
      </c>
      <c r="AG55" s="193"/>
      <c r="AH55" s="346" t="s">
        <v>479</v>
      </c>
      <c r="AI55" s="50"/>
    </row>
    <row r="56" spans="1:36" s="15" customFormat="1" ht="113.25">
      <c r="A56" s="47" t="s">
        <v>332</v>
      </c>
      <c r="B56" s="26" t="str">
        <f>IF('PCA Licit, Dispensa, Inexi'!$A56="","",VLOOKUP(A56,dados!$A$1:$B$24,2,FALSE))</f>
        <v>Diretoria de Tecnologia da Informação</v>
      </c>
      <c r="C56" s="239" t="s">
        <v>480</v>
      </c>
      <c r="D56" s="240" t="s">
        <v>334</v>
      </c>
      <c r="E56" s="239">
        <v>26077</v>
      </c>
      <c r="F56" s="241" t="s">
        <v>71</v>
      </c>
      <c r="G56" s="239" t="s">
        <v>481</v>
      </c>
      <c r="H56" s="162" t="s">
        <v>332</v>
      </c>
      <c r="I56" s="246" t="s">
        <v>482</v>
      </c>
      <c r="J56" s="242" t="s">
        <v>338</v>
      </c>
      <c r="K56" s="247" t="s">
        <v>483</v>
      </c>
      <c r="L56" s="248">
        <v>800000</v>
      </c>
      <c r="M56" s="244" t="s">
        <v>71</v>
      </c>
      <c r="N56" s="265" t="s">
        <v>70</v>
      </c>
      <c r="O56" s="241" t="s">
        <v>64</v>
      </c>
      <c r="P56" s="241" t="s">
        <v>64</v>
      </c>
      <c r="Q56" s="249">
        <v>45510</v>
      </c>
      <c r="R56" s="249">
        <v>45566</v>
      </c>
      <c r="S56" s="249"/>
      <c r="T56" s="249">
        <v>45639</v>
      </c>
      <c r="U56" s="21"/>
      <c r="V56" s="19" t="s">
        <v>72</v>
      </c>
      <c r="W56" s="19"/>
      <c r="X56" s="19" t="s">
        <v>140</v>
      </c>
      <c r="Y56" s="21"/>
      <c r="Z56" s="19"/>
      <c r="AA56" s="18" t="s">
        <v>349</v>
      </c>
      <c r="AB56" s="18" t="s">
        <v>75</v>
      </c>
      <c r="AC56" s="19"/>
      <c r="AD56" s="69" t="s">
        <v>96</v>
      </c>
      <c r="AE56" s="200"/>
      <c r="AF56" s="22" t="str">
        <f>IF(AE56="","",DATEDIF(Y56,AE56,"d"))</f>
        <v/>
      </c>
      <c r="AG56" s="193"/>
      <c r="AH56" s="347" t="s">
        <v>484</v>
      </c>
      <c r="AI56" s="21"/>
    </row>
    <row r="57" spans="1:36" s="15" customFormat="1" ht="351">
      <c r="A57" s="47" t="s">
        <v>332</v>
      </c>
      <c r="B57" s="26" t="str">
        <f>IF('PCA Licit, Dispensa, Inexi'!$A49="","",VLOOKUP(A57,dados!$A$1:$B$24,2,FALSE))</f>
        <v>Diretoria de Tecnologia da Informação</v>
      </c>
      <c r="C57" s="48" t="s">
        <v>485</v>
      </c>
      <c r="D57" s="48" t="s">
        <v>334</v>
      </c>
      <c r="E57" s="48">
        <v>27022</v>
      </c>
      <c r="F57" s="47" t="s">
        <v>71</v>
      </c>
      <c r="G57" s="48" t="s">
        <v>486</v>
      </c>
      <c r="H57" s="48" t="s">
        <v>332</v>
      </c>
      <c r="I57" s="48" t="s">
        <v>487</v>
      </c>
      <c r="J57" s="161" t="s">
        <v>338</v>
      </c>
      <c r="K57" s="18">
        <v>1</v>
      </c>
      <c r="L57" s="212">
        <f>12*80000</f>
        <v>960000</v>
      </c>
      <c r="M57" s="321" t="s">
        <v>71</v>
      </c>
      <c r="N57" s="321" t="s">
        <v>82</v>
      </c>
      <c r="O57" s="47" t="s">
        <v>64</v>
      </c>
      <c r="P57" s="47" t="s">
        <v>64</v>
      </c>
      <c r="Q57" s="162">
        <v>45278</v>
      </c>
      <c r="R57" s="162">
        <v>45380</v>
      </c>
      <c r="S57" s="50">
        <v>45716</v>
      </c>
      <c r="T57" s="162">
        <v>45443</v>
      </c>
      <c r="U57" s="50">
        <v>45807</v>
      </c>
      <c r="V57" s="19" t="s">
        <v>72</v>
      </c>
      <c r="W57" s="19"/>
      <c r="X57" s="19" t="s">
        <v>140</v>
      </c>
      <c r="Y57" s="50"/>
      <c r="Z57" s="48" t="s">
        <v>488</v>
      </c>
      <c r="AA57" s="18" t="s">
        <v>181</v>
      </c>
      <c r="AB57" s="18" t="s">
        <v>75</v>
      </c>
      <c r="AC57" s="379"/>
      <c r="AD57" s="69" t="s">
        <v>96</v>
      </c>
      <c r="AE57" s="521"/>
      <c r="AF57" s="22" t="str">
        <f>IF(AE57="","",DATEDIF(Y57,AE57,"d"))</f>
        <v/>
      </c>
      <c r="AG57" s="193" t="s">
        <v>97</v>
      </c>
      <c r="AH57" s="380" t="s">
        <v>489</v>
      </c>
      <c r="AI57" s="195" t="s">
        <v>490</v>
      </c>
    </row>
    <row r="58" spans="1:36" s="15" customFormat="1" ht="409.6">
      <c r="A58" s="47" t="s">
        <v>332</v>
      </c>
      <c r="B58" s="26" t="str">
        <f>IF('PCA Licit, Dispensa, Inexi'!$A51="","",VLOOKUP(A58,dados!$A$1:$B$24,2,FALSE))</f>
        <v>Diretoria de Tecnologia da Informação</v>
      </c>
      <c r="C58" s="162" t="s">
        <v>491</v>
      </c>
      <c r="D58" s="162" t="s">
        <v>334</v>
      </c>
      <c r="E58" s="165">
        <v>452839</v>
      </c>
      <c r="F58" s="162" t="s">
        <v>71</v>
      </c>
      <c r="G58" s="162" t="s">
        <v>492</v>
      </c>
      <c r="H58" s="162" t="s">
        <v>332</v>
      </c>
      <c r="I58" s="162" t="s">
        <v>493</v>
      </c>
      <c r="J58" s="162" t="s">
        <v>338</v>
      </c>
      <c r="K58" s="162" t="s">
        <v>494</v>
      </c>
      <c r="L58" s="217">
        <f>20*120000+4*800000</f>
        <v>5600000</v>
      </c>
      <c r="M58" s="196" t="s">
        <v>71</v>
      </c>
      <c r="N58" s="169" t="s">
        <v>82</v>
      </c>
      <c r="O58" s="162" t="s">
        <v>71</v>
      </c>
      <c r="P58" s="162" t="s">
        <v>64</v>
      </c>
      <c r="Q58" s="162">
        <v>45323</v>
      </c>
      <c r="R58" s="162">
        <v>45443</v>
      </c>
      <c r="S58" s="162">
        <v>45747</v>
      </c>
      <c r="T58" s="50">
        <v>45504</v>
      </c>
      <c r="U58" s="162">
        <v>45838</v>
      </c>
      <c r="V58" s="19" t="s">
        <v>104</v>
      </c>
      <c r="W58" s="19"/>
      <c r="X58" s="19" t="s">
        <v>140</v>
      </c>
      <c r="Y58" s="50"/>
      <c r="Z58" s="48" t="s">
        <v>495</v>
      </c>
      <c r="AA58" s="18" t="s">
        <v>181</v>
      </c>
      <c r="AB58" s="18" t="s">
        <v>75</v>
      </c>
      <c r="AC58" s="48"/>
      <c r="AD58" s="69" t="s">
        <v>96</v>
      </c>
      <c r="AE58" s="200"/>
      <c r="AF58" s="22" t="str">
        <f>IF(AE58="","",DATEDIF(Y58,AE58,"d"))</f>
        <v/>
      </c>
      <c r="AG58" s="193"/>
      <c r="AH58" s="332" t="s">
        <v>496</v>
      </c>
      <c r="AI58" s="92" t="s">
        <v>497</v>
      </c>
    </row>
    <row r="59" spans="1:36" s="15" customFormat="1" ht="153.75">
      <c r="A59" s="47" t="s">
        <v>332</v>
      </c>
      <c r="B59" s="26" t="str">
        <f>IF('PCA Licit, Dispensa, Inexi'!$A59="","",VLOOKUP(A59,dados!$A$1:$B$24,2,FALSE))</f>
        <v>Diretoria de Tecnologia da Informação</v>
      </c>
      <c r="C59" s="266" t="s">
        <v>498</v>
      </c>
      <c r="D59" s="250" t="s">
        <v>334</v>
      </c>
      <c r="E59" s="239">
        <v>27502</v>
      </c>
      <c r="F59" s="241" t="s">
        <v>71</v>
      </c>
      <c r="G59" s="239" t="s">
        <v>499</v>
      </c>
      <c r="H59" s="162" t="s">
        <v>332</v>
      </c>
      <c r="I59" s="251" t="s">
        <v>500</v>
      </c>
      <c r="J59" s="242" t="s">
        <v>338</v>
      </c>
      <c r="K59" s="252" t="s">
        <v>501</v>
      </c>
      <c r="L59" s="267">
        <v>6000000</v>
      </c>
      <c r="M59" s="244" t="s">
        <v>71</v>
      </c>
      <c r="N59" s="265" t="s">
        <v>82</v>
      </c>
      <c r="O59" s="241" t="s">
        <v>71</v>
      </c>
      <c r="P59" s="241" t="s">
        <v>71</v>
      </c>
      <c r="Q59" s="241">
        <v>45240</v>
      </c>
      <c r="R59" s="241">
        <v>45317</v>
      </c>
      <c r="S59" s="241">
        <v>45329</v>
      </c>
      <c r="T59" s="241">
        <v>45378</v>
      </c>
      <c r="U59" s="21"/>
      <c r="V59" s="19" t="s">
        <v>91</v>
      </c>
      <c r="W59" s="19" t="s">
        <v>120</v>
      </c>
      <c r="X59" s="19" t="s">
        <v>112</v>
      </c>
      <c r="Y59" s="21">
        <v>45345</v>
      </c>
      <c r="Z59" s="19" t="s">
        <v>502</v>
      </c>
      <c r="AA59" s="18" t="s">
        <v>93</v>
      </c>
      <c r="AB59" s="18" t="s">
        <v>94</v>
      </c>
      <c r="AC59" s="19" t="s">
        <v>503</v>
      </c>
      <c r="AD59" s="69" t="s">
        <v>96</v>
      </c>
      <c r="AE59" s="200">
        <v>45373</v>
      </c>
      <c r="AF59" s="22">
        <f>IF(AE59="","",DATEDIF(Y59,AE59,"d"))</f>
        <v>28</v>
      </c>
      <c r="AG59" s="193"/>
      <c r="AH59" s="238" t="s">
        <v>504</v>
      </c>
      <c r="AI59" s="21" t="s">
        <v>505</v>
      </c>
      <c r="AJ59" s="15">
        <f>YEAR(AE59)</f>
        <v>2024</v>
      </c>
    </row>
    <row r="60" spans="1:36" s="15" customFormat="1" ht="381.75">
      <c r="A60" s="47" t="s">
        <v>332</v>
      </c>
      <c r="B60" s="26" t="str">
        <f>IF('PCA Licit, Dispensa, Inexi'!$A60="","",VLOOKUP(A60,dados!$A$1:$B$24,2,FALSE))</f>
        <v>Diretoria de Tecnologia da Informação</v>
      </c>
      <c r="C60" s="239" t="s">
        <v>506</v>
      </c>
      <c r="D60" s="250" t="s">
        <v>334</v>
      </c>
      <c r="E60" s="239">
        <v>26000</v>
      </c>
      <c r="F60" s="241" t="s">
        <v>71</v>
      </c>
      <c r="G60" s="239" t="s">
        <v>507</v>
      </c>
      <c r="H60" s="266" t="s">
        <v>508</v>
      </c>
      <c r="I60" s="251" t="s">
        <v>509</v>
      </c>
      <c r="J60" s="242" t="s">
        <v>338</v>
      </c>
      <c r="K60" s="266" t="s">
        <v>510</v>
      </c>
      <c r="L60" s="267">
        <v>516000</v>
      </c>
      <c r="M60" s="244" t="s">
        <v>71</v>
      </c>
      <c r="N60" s="265" t="s">
        <v>82</v>
      </c>
      <c r="O60" s="241" t="s">
        <v>71</v>
      </c>
      <c r="P60" s="241" t="s">
        <v>71</v>
      </c>
      <c r="Q60" s="253">
        <v>45250</v>
      </c>
      <c r="R60" s="241">
        <v>45306</v>
      </c>
      <c r="S60" s="241">
        <v>45351</v>
      </c>
      <c r="T60" s="254">
        <v>45385</v>
      </c>
      <c r="U60" s="350">
        <v>45412</v>
      </c>
      <c r="V60" s="351" t="s">
        <v>386</v>
      </c>
      <c r="W60" s="351" t="s">
        <v>386</v>
      </c>
      <c r="X60" s="351" t="s">
        <v>73</v>
      </c>
      <c r="Y60" s="350"/>
      <c r="Z60" s="351"/>
      <c r="AA60" s="442" t="s">
        <v>74</v>
      </c>
      <c r="AB60" s="442" t="s">
        <v>94</v>
      </c>
      <c r="AC60" s="351"/>
      <c r="AD60" s="155" t="s">
        <v>96</v>
      </c>
      <c r="AE60" s="524"/>
      <c r="AF60" s="286" t="str">
        <f>IF(AE60="","",DATEDIF(Y60,AE60,"d"))</f>
        <v/>
      </c>
      <c r="AG60" s="497"/>
      <c r="AH60" s="442" t="s">
        <v>511</v>
      </c>
      <c r="AI60" s="350"/>
    </row>
    <row r="61" spans="1:36" s="15" customFormat="1" ht="183">
      <c r="A61" s="46" t="s">
        <v>332</v>
      </c>
      <c r="B61" s="26" t="str">
        <f>IF('PCA Licit, Dispensa, Inexi'!$A156="","",VLOOKUP(A61,dados!$A$1:$B$24,2,FALSE))</f>
        <v>Diretoria de Tecnologia da Informação</v>
      </c>
      <c r="C61" s="151" t="s">
        <v>512</v>
      </c>
      <c r="D61" s="52" t="s">
        <v>334</v>
      </c>
      <c r="E61" s="134">
        <v>27022</v>
      </c>
      <c r="F61" s="18" t="s">
        <v>71</v>
      </c>
      <c r="G61" s="72" t="s">
        <v>513</v>
      </c>
      <c r="H61" s="69" t="s">
        <v>514</v>
      </c>
      <c r="I61" s="69" t="s">
        <v>515</v>
      </c>
      <c r="J61" s="48" t="s">
        <v>338</v>
      </c>
      <c r="K61" s="141">
        <v>282000</v>
      </c>
      <c r="L61" s="211">
        <v>0</v>
      </c>
      <c r="M61" s="321" t="s">
        <v>64</v>
      </c>
      <c r="N61" s="321" t="s">
        <v>82</v>
      </c>
      <c r="O61" s="47" t="s">
        <v>71</v>
      </c>
      <c r="P61" s="47" t="s">
        <v>71</v>
      </c>
      <c r="Q61" s="115">
        <v>45240</v>
      </c>
      <c r="R61" s="115">
        <v>45324</v>
      </c>
      <c r="S61" s="298">
        <v>45634</v>
      </c>
      <c r="T61" s="494">
        <v>45415</v>
      </c>
      <c r="U61" s="144">
        <v>45741</v>
      </c>
      <c r="V61" s="55" t="s">
        <v>112</v>
      </c>
      <c r="W61" s="55" t="s">
        <v>72</v>
      </c>
      <c r="X61" s="95" t="s">
        <v>73</v>
      </c>
      <c r="Y61" s="144">
        <v>45692</v>
      </c>
      <c r="Z61" s="95" t="s">
        <v>516</v>
      </c>
      <c r="AA61" s="24" t="s">
        <v>93</v>
      </c>
      <c r="AB61" s="24" t="s">
        <v>75</v>
      </c>
      <c r="AC61" s="95" t="s">
        <v>517</v>
      </c>
      <c r="AD61" s="95" t="s">
        <v>96</v>
      </c>
      <c r="AE61" s="517">
        <v>45736</v>
      </c>
      <c r="AF61" s="310">
        <f>IF(AE61="","",DATEDIF(Y61,AE61,"d"))</f>
        <v>44</v>
      </c>
      <c r="AG61" s="487" t="s">
        <v>97</v>
      </c>
      <c r="AH61" s="95" t="s">
        <v>518</v>
      </c>
      <c r="AI61" s="380"/>
      <c r="AJ61" s="15">
        <f t="shared" ref="AJ61:AJ62" si="8">YEAR(AE61)</f>
        <v>2025</v>
      </c>
    </row>
    <row r="62" spans="1:36" s="15" customFormat="1" ht="213">
      <c r="A62" s="46" t="s">
        <v>60</v>
      </c>
      <c r="B62" s="26" t="str">
        <f>IF('PCA Licit, Dispensa, Inexi'!$A143="","",VLOOKUP(A62,dados!$A$1:$B$24,2,FALSE))</f>
        <v>Diretoria de Engenharia e Arquitetura</v>
      </c>
      <c r="C62" s="157" t="s">
        <v>519</v>
      </c>
      <c r="D62" s="52" t="s">
        <v>115</v>
      </c>
      <c r="E62" s="157">
        <v>2771</v>
      </c>
      <c r="F62" s="18" t="s">
        <v>71</v>
      </c>
      <c r="G62" s="19" t="s">
        <v>520</v>
      </c>
      <c r="H62" s="19" t="s">
        <v>521</v>
      </c>
      <c r="I62" s="111" t="s">
        <v>522</v>
      </c>
      <c r="J62" s="19" t="s">
        <v>190</v>
      </c>
      <c r="K62" s="18">
        <v>1</v>
      </c>
      <c r="L62" s="212">
        <v>80000</v>
      </c>
      <c r="M62" s="319" t="s">
        <v>64</v>
      </c>
      <c r="N62" s="319" t="s">
        <v>82</v>
      </c>
      <c r="O62" s="47" t="s">
        <v>71</v>
      </c>
      <c r="P62" s="18" t="s">
        <v>71</v>
      </c>
      <c r="Q62" s="175">
        <v>45298</v>
      </c>
      <c r="R62" s="175">
        <v>45335</v>
      </c>
      <c r="S62" s="175">
        <v>45636</v>
      </c>
      <c r="T62" s="440">
        <v>45395</v>
      </c>
      <c r="U62" s="437">
        <v>45726</v>
      </c>
      <c r="V62" s="55" t="s">
        <v>104</v>
      </c>
      <c r="W62" s="55" t="s">
        <v>112</v>
      </c>
      <c r="X62" s="55" t="s">
        <v>73</v>
      </c>
      <c r="Y62" s="117">
        <v>45621</v>
      </c>
      <c r="Z62" s="488" t="s">
        <v>523</v>
      </c>
      <c r="AA62" s="24" t="s">
        <v>93</v>
      </c>
      <c r="AB62" s="24" t="s">
        <v>75</v>
      </c>
      <c r="AC62" s="488" t="s">
        <v>524</v>
      </c>
      <c r="AD62" s="95" t="s">
        <v>96</v>
      </c>
      <c r="AE62" s="530">
        <v>45702</v>
      </c>
      <c r="AF62" s="310">
        <f>IF(AE62="","",DATEDIF(Y62,AE62,"d"))</f>
        <v>81</v>
      </c>
      <c r="AG62" s="487" t="s">
        <v>97</v>
      </c>
      <c r="AH62" s="146" t="s">
        <v>525</v>
      </c>
      <c r="AI62" s="146" t="s">
        <v>526</v>
      </c>
      <c r="AJ62" s="15">
        <f t="shared" si="8"/>
        <v>2025</v>
      </c>
    </row>
    <row r="63" spans="1:36" s="15" customFormat="1" ht="137.25">
      <c r="A63" s="47" t="s">
        <v>332</v>
      </c>
      <c r="B63" s="26" t="str">
        <f>IF('PCA Licit, Dispensa, Inexi'!$A63="","",VLOOKUP(A63,dados!$A$1:$B$24,2,FALSE))</f>
        <v>Diretoria de Tecnologia da Informação</v>
      </c>
      <c r="C63" s="239" t="s">
        <v>527</v>
      </c>
      <c r="D63" s="240" t="s">
        <v>334</v>
      </c>
      <c r="E63" s="239">
        <v>20710</v>
      </c>
      <c r="F63" s="241" t="s">
        <v>71</v>
      </c>
      <c r="G63" s="265" t="s">
        <v>528</v>
      </c>
      <c r="H63" s="239" t="s">
        <v>332</v>
      </c>
      <c r="I63" s="245" t="s">
        <v>529</v>
      </c>
      <c r="J63" s="242" t="s">
        <v>338</v>
      </c>
      <c r="K63" s="255" t="s">
        <v>530</v>
      </c>
      <c r="L63" s="243">
        <v>924368.38</v>
      </c>
      <c r="M63" s="244" t="s">
        <v>71</v>
      </c>
      <c r="N63" s="265" t="s">
        <v>82</v>
      </c>
      <c r="O63" s="241" t="s">
        <v>71</v>
      </c>
      <c r="P63" s="241" t="s">
        <v>71</v>
      </c>
      <c r="Q63" s="241">
        <v>45664</v>
      </c>
      <c r="R63" s="254">
        <v>45777</v>
      </c>
      <c r="S63" s="254"/>
      <c r="T63" s="241">
        <v>45844</v>
      </c>
      <c r="U63" s="352"/>
      <c r="V63" s="184" t="s">
        <v>91</v>
      </c>
      <c r="W63" s="184"/>
      <c r="X63" s="184" t="s">
        <v>73</v>
      </c>
      <c r="Y63" s="352"/>
      <c r="Z63" s="184"/>
      <c r="AA63" s="319" t="s">
        <v>181</v>
      </c>
      <c r="AB63" s="319" t="s">
        <v>75</v>
      </c>
      <c r="AC63" s="184"/>
      <c r="AD63" s="72" t="s">
        <v>96</v>
      </c>
      <c r="AE63" s="528"/>
      <c r="AF63" s="322" t="str">
        <f>IF(AE63="","",DATEDIF(Y63,AE63,"d"))</f>
        <v/>
      </c>
      <c r="AG63" s="500"/>
      <c r="AH63" s="352"/>
      <c r="AI63" s="352">
        <v>45443</v>
      </c>
    </row>
    <row r="64" spans="1:36" s="15" customFormat="1" ht="60.75">
      <c r="A64" s="45" t="s">
        <v>60</v>
      </c>
      <c r="B64" s="26" t="str">
        <f>IF('PCA Licit, Dispensa, Inexi'!$A84="","",VLOOKUP(A64,dados!$A$1:$B$24,2,FALSE))</f>
        <v>Diretoria de Engenharia e Arquitetura</v>
      </c>
      <c r="C64" s="68" t="s">
        <v>531</v>
      </c>
      <c r="D64" s="52" t="s">
        <v>185</v>
      </c>
      <c r="E64" s="106" t="s">
        <v>532</v>
      </c>
      <c r="F64" s="18" t="s">
        <v>71</v>
      </c>
      <c r="G64" s="68" t="s">
        <v>533</v>
      </c>
      <c r="H64" s="19" t="s">
        <v>188</v>
      </c>
      <c r="I64" s="19" t="s">
        <v>189</v>
      </c>
      <c r="J64" s="19" t="s">
        <v>190</v>
      </c>
      <c r="K64" s="19" t="s">
        <v>191</v>
      </c>
      <c r="L64" s="212">
        <v>1539418</v>
      </c>
      <c r="M64" s="319" t="s">
        <v>64</v>
      </c>
      <c r="N64" s="319" t="s">
        <v>82</v>
      </c>
      <c r="O64" s="47" t="s">
        <v>71</v>
      </c>
      <c r="P64" s="18" t="s">
        <v>71</v>
      </c>
      <c r="Q64" s="175">
        <v>45492</v>
      </c>
      <c r="R64" s="176">
        <v>45301</v>
      </c>
      <c r="S64" s="21">
        <v>45641</v>
      </c>
      <c r="T64" s="175">
        <v>45521</v>
      </c>
      <c r="U64" s="21">
        <v>45797</v>
      </c>
      <c r="V64" s="19" t="s">
        <v>192</v>
      </c>
      <c r="W64" s="19" t="s">
        <v>192</v>
      </c>
      <c r="X64" s="19" t="s">
        <v>73</v>
      </c>
      <c r="Y64" s="21"/>
      <c r="Z64" s="68"/>
      <c r="AA64" s="18" t="s">
        <v>181</v>
      </c>
      <c r="AB64" s="18" t="s">
        <v>194</v>
      </c>
      <c r="AC64" s="19"/>
      <c r="AD64" s="69" t="s">
        <v>96</v>
      </c>
      <c r="AE64" s="200"/>
      <c r="AF64" s="22" t="str">
        <f>IF(AE64="","",DATEDIF(Y64,AE64,"d"))</f>
        <v/>
      </c>
      <c r="AG64" s="193" t="s">
        <v>97</v>
      </c>
      <c r="AH64" s="21" t="s">
        <v>534</v>
      </c>
      <c r="AI64" s="21" t="s">
        <v>404</v>
      </c>
    </row>
    <row r="65" spans="1:36" s="15" customFormat="1" ht="106.5">
      <c r="A65" s="47" t="s">
        <v>332</v>
      </c>
      <c r="B65" s="26" t="str">
        <f>IF('PCA Licit, Dispensa, Inexi'!$A65="","",VLOOKUP(A65,dados!$A$1:$B$24,2,FALSE))</f>
        <v>Diretoria de Tecnologia da Informação</v>
      </c>
      <c r="C65" s="239" t="s">
        <v>535</v>
      </c>
      <c r="D65" s="240" t="s">
        <v>334</v>
      </c>
      <c r="E65" s="239">
        <v>264655</v>
      </c>
      <c r="F65" s="241" t="s">
        <v>71</v>
      </c>
      <c r="G65" s="239" t="s">
        <v>536</v>
      </c>
      <c r="H65" s="239" t="s">
        <v>332</v>
      </c>
      <c r="I65" s="268" t="s">
        <v>537</v>
      </c>
      <c r="J65" s="242" t="s">
        <v>338</v>
      </c>
      <c r="K65" s="255" t="s">
        <v>538</v>
      </c>
      <c r="L65" s="243">
        <v>10000000</v>
      </c>
      <c r="M65" s="244" t="s">
        <v>64</v>
      </c>
      <c r="N65" s="265" t="s">
        <v>82</v>
      </c>
      <c r="O65" s="241" t="s">
        <v>71</v>
      </c>
      <c r="P65" s="241" t="s">
        <v>64</v>
      </c>
      <c r="Q65" s="241">
        <v>45447</v>
      </c>
      <c r="R65" s="254">
        <v>45534</v>
      </c>
      <c r="S65" s="254">
        <v>45488</v>
      </c>
      <c r="T65" s="241">
        <v>45646</v>
      </c>
      <c r="U65" s="21">
        <v>45597</v>
      </c>
      <c r="V65" s="19" t="s">
        <v>91</v>
      </c>
      <c r="W65" s="19" t="s">
        <v>72</v>
      </c>
      <c r="X65" s="19"/>
      <c r="Y65" s="21">
        <v>45489</v>
      </c>
      <c r="Z65" s="438" t="s">
        <v>539</v>
      </c>
      <c r="AA65" s="18" t="s">
        <v>93</v>
      </c>
      <c r="AB65" s="18" t="s">
        <v>75</v>
      </c>
      <c r="AC65" s="19" t="s">
        <v>540</v>
      </c>
      <c r="AD65" s="69" t="s">
        <v>96</v>
      </c>
      <c r="AE65" s="200">
        <v>45566</v>
      </c>
      <c r="AF65" s="22">
        <f>IF(AE65="","",DATEDIF(Y65,AE65,"d"))</f>
        <v>77</v>
      </c>
      <c r="AG65" s="193" t="s">
        <v>97</v>
      </c>
      <c r="AH65" s="18" t="s">
        <v>541</v>
      </c>
      <c r="AI65" s="21" t="s">
        <v>542</v>
      </c>
      <c r="AJ65" s="15">
        <f>YEAR(AE65)</f>
        <v>2024</v>
      </c>
    </row>
    <row r="66" spans="1:36" s="15" customFormat="1" ht="91.5">
      <c r="A66" s="46" t="s">
        <v>60</v>
      </c>
      <c r="B66" s="26" t="str">
        <f>IF('PCA Licit, Dispensa, Inexi'!$A132="","",VLOOKUP(A66,dados!$A$1:$B$24,2,FALSE))</f>
        <v>Diretoria de Engenharia e Arquitetura</v>
      </c>
      <c r="C66" s="157" t="s">
        <v>543</v>
      </c>
      <c r="D66" s="52" t="s">
        <v>115</v>
      </c>
      <c r="E66" s="19">
        <v>2771</v>
      </c>
      <c r="F66" s="18" t="s">
        <v>71</v>
      </c>
      <c r="G66" s="19" t="s">
        <v>544</v>
      </c>
      <c r="H66" s="19" t="s">
        <v>545</v>
      </c>
      <c r="I66" s="184" t="s">
        <v>546</v>
      </c>
      <c r="J66" s="19" t="s">
        <v>190</v>
      </c>
      <c r="K66" s="18">
        <v>1</v>
      </c>
      <c r="L66" s="221">
        <v>35000</v>
      </c>
      <c r="M66" s="319" t="s">
        <v>64</v>
      </c>
      <c r="N66" s="319" t="s">
        <v>82</v>
      </c>
      <c r="O66" s="18" t="s">
        <v>71</v>
      </c>
      <c r="P66" s="18" t="s">
        <v>71</v>
      </c>
      <c r="Q66" s="175">
        <v>45412</v>
      </c>
      <c r="R66" s="175">
        <v>45502</v>
      </c>
      <c r="S66" s="21">
        <v>45641</v>
      </c>
      <c r="T66" s="175">
        <v>45595</v>
      </c>
      <c r="U66" s="21">
        <v>45731</v>
      </c>
      <c r="V66" s="19" t="s">
        <v>112</v>
      </c>
      <c r="W66" s="19"/>
      <c r="X66" s="19" t="s">
        <v>73</v>
      </c>
      <c r="Y66" s="21"/>
      <c r="Z66" s="19"/>
      <c r="AA66" s="18" t="s">
        <v>181</v>
      </c>
      <c r="AB66" s="18" t="s">
        <v>75</v>
      </c>
      <c r="AC66" s="19"/>
      <c r="AD66" s="69" t="s">
        <v>96</v>
      </c>
      <c r="AE66" s="200"/>
      <c r="AF66" s="22" t="str">
        <f>IF(AE66="","",DATEDIF(Y66,AE66,"d"))</f>
        <v/>
      </c>
      <c r="AG66" s="193"/>
      <c r="AH66" s="21" t="s">
        <v>547</v>
      </c>
      <c r="AI66" s="21"/>
    </row>
    <row r="67" spans="1:36" s="15" customFormat="1" ht="290.25">
      <c r="A67" s="47" t="s">
        <v>332</v>
      </c>
      <c r="B67" s="26" t="str">
        <f>IF('PCA Licit, Dispensa, Inexi'!$A67="","",VLOOKUP(A67,dados!$A$1:$B$24,2,FALSE))</f>
        <v>Diretoria de Tecnologia da Informação</v>
      </c>
      <c r="C67" s="239" t="s">
        <v>548</v>
      </c>
      <c r="D67" s="240" t="s">
        <v>334</v>
      </c>
      <c r="E67" s="456" t="s">
        <v>549</v>
      </c>
      <c r="F67" s="241" t="s">
        <v>71</v>
      </c>
      <c r="G67" s="239" t="s">
        <v>550</v>
      </c>
      <c r="H67" s="239" t="s">
        <v>332</v>
      </c>
      <c r="I67" s="242" t="s">
        <v>551</v>
      </c>
      <c r="J67" s="242" t="s">
        <v>338</v>
      </c>
      <c r="K67" s="239">
        <v>3000</v>
      </c>
      <c r="L67" s="457">
        <v>1500000</v>
      </c>
      <c r="M67" s="244" t="s">
        <v>64</v>
      </c>
      <c r="N67" s="265" t="s">
        <v>82</v>
      </c>
      <c r="O67" s="241" t="s">
        <v>71</v>
      </c>
      <c r="P67" s="241" t="s">
        <v>71</v>
      </c>
      <c r="Q67" s="446">
        <v>45422</v>
      </c>
      <c r="R67" s="446">
        <v>45471</v>
      </c>
      <c r="S67" s="446">
        <v>45548</v>
      </c>
      <c r="T67" s="447">
        <v>45565</v>
      </c>
      <c r="U67" s="21">
        <v>45632</v>
      </c>
      <c r="V67" s="19" t="s">
        <v>91</v>
      </c>
      <c r="W67" s="19"/>
      <c r="X67" s="19" t="s">
        <v>73</v>
      </c>
      <c r="Y67" s="21"/>
      <c r="Z67" s="19"/>
      <c r="AA67" s="18" t="s">
        <v>181</v>
      </c>
      <c r="AB67" s="18" t="s">
        <v>75</v>
      </c>
      <c r="AC67" s="19"/>
      <c r="AD67" s="69" t="s">
        <v>96</v>
      </c>
      <c r="AE67" s="200"/>
      <c r="AF67" s="22" t="str">
        <f>IF(AE67="","",DATEDIF(Y67,AE67,"d"))</f>
        <v/>
      </c>
      <c r="AG67" s="193" t="s">
        <v>97</v>
      </c>
      <c r="AH67" s="18" t="s">
        <v>552</v>
      </c>
      <c r="AI67" s="21" t="s">
        <v>553</v>
      </c>
    </row>
    <row r="68" spans="1:36" s="15" customFormat="1" ht="244.5">
      <c r="A68" s="47" t="s">
        <v>332</v>
      </c>
      <c r="B68" s="26" t="str">
        <f>IF('PCA Licit, Dispensa, Inexi'!$A68="","",VLOOKUP(A68,dados!$A$1:$B$24,2,FALSE))</f>
        <v>Diretoria de Tecnologia da Informação</v>
      </c>
      <c r="C68" s="239" t="s">
        <v>554</v>
      </c>
      <c r="D68" s="240" t="s">
        <v>334</v>
      </c>
      <c r="E68" s="239" t="s">
        <v>555</v>
      </c>
      <c r="F68" s="458" t="s">
        <v>64</v>
      </c>
      <c r="G68" s="265" t="s">
        <v>556</v>
      </c>
      <c r="H68" s="239" t="s">
        <v>332</v>
      </c>
      <c r="I68" s="459" t="s">
        <v>557</v>
      </c>
      <c r="J68" s="460" t="s">
        <v>338</v>
      </c>
      <c r="K68" s="239">
        <v>550</v>
      </c>
      <c r="L68" s="243">
        <v>1375000</v>
      </c>
      <c r="M68" s="461" t="s">
        <v>64</v>
      </c>
      <c r="N68" s="265" t="s">
        <v>82</v>
      </c>
      <c r="O68" s="458" t="s">
        <v>71</v>
      </c>
      <c r="P68" s="458" t="s">
        <v>71</v>
      </c>
      <c r="Q68" s="462">
        <v>45422</v>
      </c>
      <c r="R68" s="462">
        <v>45471</v>
      </c>
      <c r="S68" s="462">
        <v>45548</v>
      </c>
      <c r="T68" s="463">
        <v>45565</v>
      </c>
      <c r="U68" s="21">
        <v>45632</v>
      </c>
      <c r="V68" s="19" t="s">
        <v>72</v>
      </c>
      <c r="W68" s="19"/>
      <c r="X68" s="19" t="s">
        <v>140</v>
      </c>
      <c r="Y68" s="21"/>
      <c r="Z68" s="19" t="s">
        <v>558</v>
      </c>
      <c r="AA68" s="18" t="s">
        <v>181</v>
      </c>
      <c r="AB68" s="18" t="s">
        <v>75</v>
      </c>
      <c r="AC68" s="19"/>
      <c r="AD68" s="69"/>
      <c r="AE68" s="200"/>
      <c r="AF68" s="22" t="str">
        <f>IF(AE68="","",DATEDIF(Y68,AE68,"d"))</f>
        <v/>
      </c>
      <c r="AG68" s="193"/>
      <c r="AH68" s="21" t="s">
        <v>559</v>
      </c>
      <c r="AI68" s="21" t="s">
        <v>560</v>
      </c>
    </row>
    <row r="69" spans="1:36" s="15" customFormat="1" ht="275.25">
      <c r="A69" s="47" t="s">
        <v>332</v>
      </c>
      <c r="B69" s="26" t="str">
        <f>IF('PCA Licit, Dispensa, Inexi'!$A69="","",VLOOKUP(A69,dados!$A$1:$B$24,2,FALSE))</f>
        <v>Diretoria de Tecnologia da Informação</v>
      </c>
      <c r="C69" s="239" t="s">
        <v>561</v>
      </c>
      <c r="D69" s="240" t="s">
        <v>334</v>
      </c>
      <c r="E69" s="239">
        <v>451870</v>
      </c>
      <c r="F69" s="241" t="s">
        <v>64</v>
      </c>
      <c r="G69" s="239" t="s">
        <v>562</v>
      </c>
      <c r="H69" s="239" t="s">
        <v>563</v>
      </c>
      <c r="I69" s="459" t="s">
        <v>564</v>
      </c>
      <c r="J69" s="242" t="s">
        <v>338</v>
      </c>
      <c r="K69" s="255" t="s">
        <v>565</v>
      </c>
      <c r="L69" s="243">
        <v>2250000</v>
      </c>
      <c r="M69" s="239" t="s">
        <v>64</v>
      </c>
      <c r="N69" s="265" t="s">
        <v>82</v>
      </c>
      <c r="O69" s="241" t="s">
        <v>71</v>
      </c>
      <c r="P69" s="241" t="s">
        <v>71</v>
      </c>
      <c r="Q69" s="446">
        <v>45422</v>
      </c>
      <c r="R69" s="446">
        <v>45471</v>
      </c>
      <c r="S69" s="446">
        <v>45548</v>
      </c>
      <c r="T69" s="447">
        <v>45565</v>
      </c>
      <c r="U69" s="350">
        <v>45632</v>
      </c>
      <c r="V69" s="351" t="s">
        <v>112</v>
      </c>
      <c r="W69" s="351"/>
      <c r="X69" s="351" t="s">
        <v>73</v>
      </c>
      <c r="Y69" s="350"/>
      <c r="Z69" s="351" t="s">
        <v>566</v>
      </c>
      <c r="AA69" s="442" t="s">
        <v>181</v>
      </c>
      <c r="AB69" s="442" t="s">
        <v>75</v>
      </c>
      <c r="AC69" s="351"/>
      <c r="AD69" s="155" t="s">
        <v>96</v>
      </c>
      <c r="AE69" s="524"/>
      <c r="AF69" s="286" t="str">
        <f>IF(AE69="","",DATEDIF(Y69,AE69,"d"))</f>
        <v/>
      </c>
      <c r="AG69" s="497"/>
      <c r="AH69" s="350" t="s">
        <v>432</v>
      </c>
      <c r="AI69" s="350"/>
    </row>
    <row r="70" spans="1:36" s="15" customFormat="1" ht="167.25">
      <c r="A70" s="46" t="s">
        <v>60</v>
      </c>
      <c r="B70" s="26" t="str">
        <f>IF('PCA Licit, Dispensa, Inexi'!$A135="","",VLOOKUP(A70,dados!$A$1:$B$24,2,FALSE))</f>
        <v>Diretoria de Engenharia e Arquitetura</v>
      </c>
      <c r="C70" s="157" t="s">
        <v>567</v>
      </c>
      <c r="D70" s="52" t="s">
        <v>115</v>
      </c>
      <c r="E70" s="157" t="s">
        <v>568</v>
      </c>
      <c r="F70" s="18" t="s">
        <v>71</v>
      </c>
      <c r="G70" s="184" t="s">
        <v>569</v>
      </c>
      <c r="H70" s="351" t="s">
        <v>545</v>
      </c>
      <c r="I70" s="464" t="s">
        <v>570</v>
      </c>
      <c r="J70" s="351" t="s">
        <v>190</v>
      </c>
      <c r="K70" s="18">
        <v>1</v>
      </c>
      <c r="L70" s="212">
        <v>600000</v>
      </c>
      <c r="M70" s="18" t="s">
        <v>64</v>
      </c>
      <c r="N70" s="319" t="s">
        <v>82</v>
      </c>
      <c r="O70" s="47" t="s">
        <v>71</v>
      </c>
      <c r="P70" s="18" t="s">
        <v>71</v>
      </c>
      <c r="Q70" s="465">
        <v>45298</v>
      </c>
      <c r="R70" s="465">
        <v>45352</v>
      </c>
      <c r="S70" s="350">
        <v>45641</v>
      </c>
      <c r="T70" s="495">
        <v>45413</v>
      </c>
      <c r="U70" s="146">
        <v>45746</v>
      </c>
      <c r="V70" s="55" t="s">
        <v>72</v>
      </c>
      <c r="W70" s="55" t="s">
        <v>83</v>
      </c>
      <c r="X70" s="55" t="s">
        <v>73</v>
      </c>
      <c r="Y70" s="146">
        <v>45637</v>
      </c>
      <c r="Z70" s="55" t="s">
        <v>571</v>
      </c>
      <c r="AA70" s="24" t="s">
        <v>93</v>
      </c>
      <c r="AB70" s="24" t="s">
        <v>75</v>
      </c>
      <c r="AC70" s="55" t="s">
        <v>572</v>
      </c>
      <c r="AD70" s="95" t="s">
        <v>96</v>
      </c>
      <c r="AE70" s="521">
        <v>45796</v>
      </c>
      <c r="AF70" s="310">
        <f>IF(AE70="","",DATEDIF(Y70,AE70,"d"))</f>
        <v>159</v>
      </c>
      <c r="AG70" s="487" t="s">
        <v>97</v>
      </c>
      <c r="AH70" s="146" t="s">
        <v>573</v>
      </c>
      <c r="AI70" s="146" t="s">
        <v>574</v>
      </c>
      <c r="AJ70" s="15">
        <f t="shared" ref="AJ70:AJ71" si="9">YEAR(AE70)</f>
        <v>2025</v>
      </c>
    </row>
    <row r="71" spans="1:36" s="15" customFormat="1" ht="60.75">
      <c r="A71" s="46" t="s">
        <v>60</v>
      </c>
      <c r="B71" s="26" t="str">
        <f>IF('PCA Licit, Dispensa, Inexi'!$A140="","",VLOOKUP(A71,dados!$A$1:$B$24,2,FALSE))</f>
        <v>Diretoria de Engenharia e Arquitetura</v>
      </c>
      <c r="C71" s="157" t="s">
        <v>575</v>
      </c>
      <c r="D71" s="52" t="s">
        <v>115</v>
      </c>
      <c r="E71" s="157">
        <v>3557</v>
      </c>
      <c r="F71" s="18" t="s">
        <v>71</v>
      </c>
      <c r="G71" s="184" t="s">
        <v>576</v>
      </c>
      <c r="H71" s="19" t="s">
        <v>545</v>
      </c>
      <c r="I71" s="19" t="s">
        <v>577</v>
      </c>
      <c r="J71" s="19" t="s">
        <v>190</v>
      </c>
      <c r="K71" s="18">
        <v>1</v>
      </c>
      <c r="L71" s="212">
        <v>350000</v>
      </c>
      <c r="M71" s="18" t="s">
        <v>64</v>
      </c>
      <c r="N71" s="319" t="s">
        <v>82</v>
      </c>
      <c r="O71" s="47" t="s">
        <v>71</v>
      </c>
      <c r="P71" s="18" t="s">
        <v>71</v>
      </c>
      <c r="Q71" s="175">
        <v>45229</v>
      </c>
      <c r="R71" s="175">
        <v>45329</v>
      </c>
      <c r="S71" s="298">
        <v>45641</v>
      </c>
      <c r="T71" s="175">
        <v>45386</v>
      </c>
      <c r="U71" s="453">
        <v>45746</v>
      </c>
      <c r="V71" s="184" t="s">
        <v>72</v>
      </c>
      <c r="W71" s="184" t="s">
        <v>104</v>
      </c>
      <c r="X71" s="184" t="s">
        <v>73</v>
      </c>
      <c r="Y71" s="453">
        <v>45695</v>
      </c>
      <c r="Z71" s="502" t="s">
        <v>578</v>
      </c>
      <c r="AA71" s="319" t="s">
        <v>93</v>
      </c>
      <c r="AB71" s="319" t="s">
        <v>75</v>
      </c>
      <c r="AC71" s="503" t="s">
        <v>579</v>
      </c>
      <c r="AD71" s="72" t="s">
        <v>96</v>
      </c>
      <c r="AE71" s="531">
        <v>45792</v>
      </c>
      <c r="AF71" s="322">
        <f>IF(AE71="","",DATEDIF(Y71,AE71,"d"))</f>
        <v>97</v>
      </c>
      <c r="AG71" s="500" t="s">
        <v>97</v>
      </c>
      <c r="AH71" s="352" t="s">
        <v>580</v>
      </c>
      <c r="AI71" s="352" t="s">
        <v>581</v>
      </c>
      <c r="AJ71" s="15">
        <f t="shared" si="9"/>
        <v>2025</v>
      </c>
    </row>
    <row r="72" spans="1:36" s="15" customFormat="1" ht="162.75">
      <c r="A72" s="46" t="s">
        <v>60</v>
      </c>
      <c r="B72" s="26" t="str">
        <f>IF('PCA Licit, Dispensa, Inexi'!$A150="","",VLOOKUP(A72,dados!$A$1:$B$24,2,FALSE))</f>
        <v>Diretoria de Engenharia e Arquitetura</v>
      </c>
      <c r="C72" s="157" t="s">
        <v>582</v>
      </c>
      <c r="D72" s="52" t="s">
        <v>185</v>
      </c>
      <c r="E72" s="466" t="s">
        <v>186</v>
      </c>
      <c r="F72" s="18" t="s">
        <v>71</v>
      </c>
      <c r="G72" s="72" t="s">
        <v>583</v>
      </c>
      <c r="H72" s="69" t="s">
        <v>584</v>
      </c>
      <c r="I72" s="69" t="s">
        <v>585</v>
      </c>
      <c r="J72" s="48" t="s">
        <v>190</v>
      </c>
      <c r="K72" s="69" t="s">
        <v>96</v>
      </c>
      <c r="L72" s="211">
        <v>750000</v>
      </c>
      <c r="M72" s="47" t="s">
        <v>64</v>
      </c>
      <c r="N72" s="321" t="s">
        <v>82</v>
      </c>
      <c r="O72" s="47" t="s">
        <v>71</v>
      </c>
      <c r="P72" s="47" t="s">
        <v>71</v>
      </c>
      <c r="Q72" s="115">
        <v>45250</v>
      </c>
      <c r="R72" s="115">
        <v>45473</v>
      </c>
      <c r="S72" s="298">
        <v>45641</v>
      </c>
      <c r="T72" s="115">
        <v>45645</v>
      </c>
      <c r="U72" s="21">
        <v>45858</v>
      </c>
      <c r="V72" s="19" t="s">
        <v>192</v>
      </c>
      <c r="W72" s="19" t="s">
        <v>192</v>
      </c>
      <c r="X72" s="103" t="s">
        <v>73</v>
      </c>
      <c r="Y72" s="21"/>
      <c r="Z72" s="19" t="s">
        <v>586</v>
      </c>
      <c r="AA72" s="18" t="s">
        <v>181</v>
      </c>
      <c r="AB72" s="18" t="s">
        <v>194</v>
      </c>
      <c r="AC72" s="19"/>
      <c r="AD72" s="69"/>
      <c r="AE72" s="200"/>
      <c r="AF72" s="22" t="str">
        <f>IF(AE72="","",DATEDIF(Y72,AE72,"d"))</f>
        <v/>
      </c>
      <c r="AG72" s="193"/>
      <c r="AH72" s="237" t="s">
        <v>587</v>
      </c>
      <c r="AI72" s="21" t="s">
        <v>410</v>
      </c>
    </row>
    <row r="73" spans="1:36" s="15" customFormat="1" ht="137.25">
      <c r="A73" s="47" t="s">
        <v>332</v>
      </c>
      <c r="B73" s="26" t="str">
        <f>IF('PCA Licit, Dispensa, Inexi'!$A73="","",VLOOKUP(A73,dados!$A$1:$B$24,2,FALSE))</f>
        <v>Diretoria de Tecnologia da Informação</v>
      </c>
      <c r="C73" s="239" t="s">
        <v>588</v>
      </c>
      <c r="D73" s="240" t="s">
        <v>334</v>
      </c>
      <c r="E73" s="239">
        <v>3840</v>
      </c>
      <c r="F73" s="241" t="s">
        <v>71</v>
      </c>
      <c r="G73" s="239" t="s">
        <v>589</v>
      </c>
      <c r="H73" s="239" t="s">
        <v>590</v>
      </c>
      <c r="I73" s="242" t="s">
        <v>591</v>
      </c>
      <c r="J73" s="242" t="s">
        <v>338</v>
      </c>
      <c r="K73" s="467" t="s">
        <v>592</v>
      </c>
      <c r="L73" s="243">
        <v>200000</v>
      </c>
      <c r="M73" s="239" t="s">
        <v>71</v>
      </c>
      <c r="N73" s="265" t="s">
        <v>82</v>
      </c>
      <c r="O73" s="241" t="s">
        <v>64</v>
      </c>
      <c r="P73" s="241" t="s">
        <v>71</v>
      </c>
      <c r="Q73" s="468">
        <v>45376</v>
      </c>
      <c r="R73" s="468">
        <v>45406</v>
      </c>
      <c r="S73" s="468" t="s">
        <v>593</v>
      </c>
      <c r="T73" s="469">
        <v>45471</v>
      </c>
      <c r="U73" s="21" t="s">
        <v>593</v>
      </c>
      <c r="V73" s="19" t="s">
        <v>83</v>
      </c>
      <c r="W73" s="19"/>
      <c r="X73" s="19" t="s">
        <v>91</v>
      </c>
      <c r="Y73" s="21"/>
      <c r="Z73" s="68"/>
      <c r="AA73" s="18" t="s">
        <v>349</v>
      </c>
      <c r="AB73" s="18" t="s">
        <v>75</v>
      </c>
      <c r="AC73" s="19"/>
      <c r="AD73" s="69" t="s">
        <v>96</v>
      </c>
      <c r="AE73" s="200"/>
      <c r="AF73" s="22" t="str">
        <f>IF(AE73="","",DATEDIF(Y73,AE73,"d"))</f>
        <v/>
      </c>
      <c r="AG73" s="193"/>
      <c r="AH73" s="436" t="s">
        <v>594</v>
      </c>
      <c r="AI73" s="21">
        <v>45391</v>
      </c>
    </row>
    <row r="74" spans="1:36" s="15" customFormat="1" ht="60.75">
      <c r="A74" s="46" t="s">
        <v>60</v>
      </c>
      <c r="B74" s="26" t="str">
        <f>IF('PCA Licit, Dispensa, Inexi'!$A124="","",VLOOKUP(A74,dados!$A$1:$B$24,2,FALSE))</f>
        <v>Diretoria de Engenharia e Arquitetura</v>
      </c>
      <c r="C74" s="157" t="s">
        <v>595</v>
      </c>
      <c r="D74" s="52" t="s">
        <v>115</v>
      </c>
      <c r="E74" s="157">
        <v>3557</v>
      </c>
      <c r="F74" s="18" t="s">
        <v>71</v>
      </c>
      <c r="G74" s="157" t="s">
        <v>596</v>
      </c>
      <c r="H74" s="157" t="s">
        <v>545</v>
      </c>
      <c r="I74" s="157" t="s">
        <v>597</v>
      </c>
      <c r="J74" s="19" t="s">
        <v>190</v>
      </c>
      <c r="K74" s="18">
        <v>1</v>
      </c>
      <c r="L74" s="221">
        <v>18000</v>
      </c>
      <c r="M74" s="18" t="s">
        <v>64</v>
      </c>
      <c r="N74" s="319" t="s">
        <v>82</v>
      </c>
      <c r="O74" s="18" t="s">
        <v>71</v>
      </c>
      <c r="P74" s="18" t="s">
        <v>71</v>
      </c>
      <c r="Q74" s="175">
        <v>45343</v>
      </c>
      <c r="R74" s="175">
        <v>45403</v>
      </c>
      <c r="S74" s="21">
        <v>45645</v>
      </c>
      <c r="T74" s="175">
        <v>45463</v>
      </c>
      <c r="U74" s="21">
        <v>45731</v>
      </c>
      <c r="V74" s="19" t="s">
        <v>140</v>
      </c>
      <c r="W74" s="19"/>
      <c r="X74" s="19" t="s">
        <v>73</v>
      </c>
      <c r="Y74" s="21"/>
      <c r="Z74" s="19"/>
      <c r="AA74" s="18" t="s">
        <v>181</v>
      </c>
      <c r="AB74" s="18" t="s">
        <v>75</v>
      </c>
      <c r="AC74" s="19"/>
      <c r="AD74" s="69" t="s">
        <v>96</v>
      </c>
      <c r="AE74" s="200"/>
      <c r="AF74" s="22" t="str">
        <f>IF(AE74="","",DATEDIF(Y74,AE74,"d"))</f>
        <v/>
      </c>
      <c r="AG74" s="193"/>
      <c r="AH74" s="21" t="s">
        <v>598</v>
      </c>
      <c r="AI74" s="21" t="s">
        <v>599</v>
      </c>
    </row>
    <row r="75" spans="1:36" s="15" customFormat="1" ht="121.5">
      <c r="A75" s="47" t="s">
        <v>332</v>
      </c>
      <c r="B75" s="26" t="str">
        <f>IF('PCA Licit, Dispensa, Inexi'!$A75="","",VLOOKUP(A75,dados!$A$1:$B$24,2,FALSE))</f>
        <v>Diretoria de Tecnologia da Informação</v>
      </c>
      <c r="C75" s="239" t="s">
        <v>600</v>
      </c>
      <c r="D75" s="240" t="s">
        <v>334</v>
      </c>
      <c r="E75" s="239">
        <v>26999</v>
      </c>
      <c r="F75" s="239" t="s">
        <v>71</v>
      </c>
      <c r="G75" s="265" t="s">
        <v>601</v>
      </c>
      <c r="H75" s="239" t="s">
        <v>332</v>
      </c>
      <c r="I75" s="258" t="s">
        <v>602</v>
      </c>
      <c r="J75" s="271" t="s">
        <v>338</v>
      </c>
      <c r="K75" s="272" t="s">
        <v>603</v>
      </c>
      <c r="L75" s="269">
        <v>7103040</v>
      </c>
      <c r="M75" s="239" t="s">
        <v>64</v>
      </c>
      <c r="N75" s="265" t="s">
        <v>82</v>
      </c>
      <c r="O75" s="239" t="s">
        <v>71</v>
      </c>
      <c r="P75" s="239" t="s">
        <v>71</v>
      </c>
      <c r="Q75" s="270">
        <v>45375</v>
      </c>
      <c r="R75" s="270">
        <v>45436</v>
      </c>
      <c r="S75" s="270"/>
      <c r="T75" s="270">
        <v>45521</v>
      </c>
      <c r="U75" s="21"/>
      <c r="V75" s="19" t="s">
        <v>72</v>
      </c>
      <c r="W75" s="19"/>
      <c r="X75" s="19" t="s">
        <v>604</v>
      </c>
      <c r="Y75" s="21">
        <v>45422</v>
      </c>
      <c r="Z75" s="68" t="s">
        <v>605</v>
      </c>
      <c r="AA75" s="18" t="s">
        <v>93</v>
      </c>
      <c r="AB75" s="18" t="s">
        <v>122</v>
      </c>
      <c r="AC75" s="19" t="s">
        <v>606</v>
      </c>
      <c r="AD75" s="69" t="s">
        <v>96</v>
      </c>
      <c r="AE75" s="200">
        <v>45511</v>
      </c>
      <c r="AF75" s="22">
        <f>IF(AE75="","",DATEDIF(Y75,AE75,"d"))</f>
        <v>89</v>
      </c>
      <c r="AG75" s="193"/>
      <c r="AH75" s="21"/>
      <c r="AI75" s="21" t="s">
        <v>607</v>
      </c>
      <c r="AJ75" s="15">
        <f t="shared" ref="AJ75:AJ76" si="10">YEAR(AE75)</f>
        <v>2024</v>
      </c>
    </row>
    <row r="76" spans="1:36" s="15" customFormat="1" ht="121.5">
      <c r="A76" s="47" t="s">
        <v>332</v>
      </c>
      <c r="B76" s="26" t="str">
        <f>IF('PCA Licit, Dispensa, Inexi'!$A76="","",VLOOKUP(A76,dados!$A$1:$B$24,2,FALSE))</f>
        <v>Diretoria de Tecnologia da Informação</v>
      </c>
      <c r="C76" s="259" t="s">
        <v>608</v>
      </c>
      <c r="D76" s="240" t="s">
        <v>334</v>
      </c>
      <c r="E76" s="239">
        <v>26263</v>
      </c>
      <c r="F76" s="239" t="s">
        <v>71</v>
      </c>
      <c r="G76" s="265" t="s">
        <v>609</v>
      </c>
      <c r="H76" s="239" t="s">
        <v>332</v>
      </c>
      <c r="I76" s="245" t="s">
        <v>610</v>
      </c>
      <c r="J76" s="271" t="s">
        <v>338</v>
      </c>
      <c r="K76" s="272" t="s">
        <v>611</v>
      </c>
      <c r="L76" s="269">
        <v>3795472</v>
      </c>
      <c r="M76" s="239" t="s">
        <v>64</v>
      </c>
      <c r="N76" s="265" t="s">
        <v>82</v>
      </c>
      <c r="O76" s="239" t="s">
        <v>71</v>
      </c>
      <c r="P76" s="239" t="s">
        <v>71</v>
      </c>
      <c r="Q76" s="270">
        <v>45414</v>
      </c>
      <c r="R76" s="270">
        <v>45504</v>
      </c>
      <c r="S76" s="270">
        <v>45534</v>
      </c>
      <c r="T76" s="270">
        <v>45622</v>
      </c>
      <c r="U76" s="21"/>
      <c r="V76" s="19" t="s">
        <v>83</v>
      </c>
      <c r="W76" s="19" t="s">
        <v>112</v>
      </c>
      <c r="X76" s="19" t="s">
        <v>73</v>
      </c>
      <c r="Y76" s="21">
        <v>45523</v>
      </c>
      <c r="Z76" s="68" t="s">
        <v>612</v>
      </c>
      <c r="AA76" s="18" t="s">
        <v>93</v>
      </c>
      <c r="AB76" s="18" t="s">
        <v>75</v>
      </c>
      <c r="AC76" s="19" t="s">
        <v>613</v>
      </c>
      <c r="AD76" s="69" t="s">
        <v>96</v>
      </c>
      <c r="AE76" s="200">
        <v>45588</v>
      </c>
      <c r="AF76" s="22">
        <f>IF(AE76="","",DATEDIF(Y76,AE76,"d"))</f>
        <v>65</v>
      </c>
      <c r="AG76" s="193"/>
      <c r="AH76" s="21" t="s">
        <v>614</v>
      </c>
      <c r="AI76" s="21" t="s">
        <v>615</v>
      </c>
      <c r="AJ76" s="15">
        <f t="shared" si="10"/>
        <v>2024</v>
      </c>
    </row>
    <row r="77" spans="1:36" s="15" customFormat="1" ht="60.75">
      <c r="A77" s="45" t="s">
        <v>60</v>
      </c>
      <c r="B77" s="26" t="str">
        <f>IF('PCA Licit, Dispensa, Inexi'!$A77="","",VLOOKUP(A77,dados!$A$1:$B$24,2,FALSE))</f>
        <v>Diretoria de Engenharia e Arquitetura</v>
      </c>
      <c r="C77" s="68" t="s">
        <v>616</v>
      </c>
      <c r="D77" s="52" t="s">
        <v>617</v>
      </c>
      <c r="E77" s="106" t="s">
        <v>618</v>
      </c>
      <c r="F77" s="18" t="s">
        <v>71</v>
      </c>
      <c r="G77" s="68" t="s">
        <v>619</v>
      </c>
      <c r="H77" s="19" t="s">
        <v>620</v>
      </c>
      <c r="I77" s="19" t="s">
        <v>621</v>
      </c>
      <c r="J77" s="19" t="s">
        <v>190</v>
      </c>
      <c r="K77" s="19" t="s">
        <v>191</v>
      </c>
      <c r="L77" s="212">
        <v>110000</v>
      </c>
      <c r="M77" s="18" t="s">
        <v>64</v>
      </c>
      <c r="N77" s="18" t="s">
        <v>82</v>
      </c>
      <c r="O77" s="47" t="s">
        <v>71</v>
      </c>
      <c r="P77" s="18" t="s">
        <v>71</v>
      </c>
      <c r="Q77" s="175">
        <v>45217</v>
      </c>
      <c r="R77" s="176">
        <v>45337</v>
      </c>
      <c r="S77" s="21"/>
      <c r="T77" s="175">
        <v>45521</v>
      </c>
      <c r="U77" s="21">
        <v>45677</v>
      </c>
      <c r="V77" s="19" t="s">
        <v>192</v>
      </c>
      <c r="W77" s="19" t="s">
        <v>192</v>
      </c>
      <c r="X77" s="19" t="s">
        <v>73</v>
      </c>
      <c r="Y77" s="21"/>
      <c r="Z77" s="68"/>
      <c r="AA77" s="18" t="s">
        <v>286</v>
      </c>
      <c r="AB77" s="18" t="s">
        <v>194</v>
      </c>
      <c r="AC77" s="19"/>
      <c r="AD77" s="69" t="s">
        <v>96</v>
      </c>
      <c r="AE77" s="200"/>
      <c r="AF77" s="22" t="str">
        <f>IF(AE77="","",DATEDIF(Y77,AE77,"d"))</f>
        <v/>
      </c>
      <c r="AG77" s="193" t="s">
        <v>97</v>
      </c>
      <c r="AH77" s="21" t="s">
        <v>622</v>
      </c>
      <c r="AI77" s="21" t="s">
        <v>197</v>
      </c>
    </row>
    <row r="78" spans="1:36" s="15" customFormat="1" ht="60.75">
      <c r="A78" s="45" t="s">
        <v>60</v>
      </c>
      <c r="B78" s="26" t="str">
        <f>IF('PCA Licit, Dispensa, Inexi'!$A78="","",VLOOKUP(A78,dados!$A$1:$B$24,2,FALSE))</f>
        <v>Diretoria de Engenharia e Arquitetura</v>
      </c>
      <c r="C78" s="68" t="s">
        <v>623</v>
      </c>
      <c r="D78" s="52" t="s">
        <v>617</v>
      </c>
      <c r="E78" s="106" t="s">
        <v>618</v>
      </c>
      <c r="F78" s="18" t="s">
        <v>71</v>
      </c>
      <c r="G78" s="68" t="s">
        <v>624</v>
      </c>
      <c r="H78" s="19" t="s">
        <v>620</v>
      </c>
      <c r="I78" s="19" t="s">
        <v>621</v>
      </c>
      <c r="J78" s="19" t="s">
        <v>190</v>
      </c>
      <c r="K78" s="19" t="s">
        <v>191</v>
      </c>
      <c r="L78" s="212">
        <v>150000</v>
      </c>
      <c r="M78" s="18" t="s">
        <v>64</v>
      </c>
      <c r="N78" s="18" t="s">
        <v>82</v>
      </c>
      <c r="O78" s="47" t="s">
        <v>71</v>
      </c>
      <c r="P78" s="18" t="s">
        <v>71</v>
      </c>
      <c r="Q78" s="175">
        <v>45247</v>
      </c>
      <c r="R78" s="176">
        <v>45367</v>
      </c>
      <c r="S78" s="21">
        <v>45631</v>
      </c>
      <c r="T78" s="175">
        <v>45622</v>
      </c>
      <c r="U78" s="21">
        <v>45843</v>
      </c>
      <c r="V78" s="19" t="s">
        <v>192</v>
      </c>
      <c r="W78" s="19" t="s">
        <v>192</v>
      </c>
      <c r="X78" s="19" t="s">
        <v>73</v>
      </c>
      <c r="Y78" s="21"/>
      <c r="Z78" s="68"/>
      <c r="AA78" s="18" t="s">
        <v>286</v>
      </c>
      <c r="AB78" s="18" t="s">
        <v>194</v>
      </c>
      <c r="AC78" s="19"/>
      <c r="AD78" s="69" t="s">
        <v>96</v>
      </c>
      <c r="AE78" s="200"/>
      <c r="AF78" s="22" t="str">
        <f>IF(AE78="","",DATEDIF(Y78,AE78,"d"))</f>
        <v/>
      </c>
      <c r="AG78" s="193" t="s">
        <v>97</v>
      </c>
      <c r="AH78" s="21" t="s">
        <v>625</v>
      </c>
      <c r="AI78" s="21" t="s">
        <v>197</v>
      </c>
    </row>
    <row r="79" spans="1:36" s="15" customFormat="1" ht="106.5">
      <c r="A79" s="46" t="s">
        <v>60</v>
      </c>
      <c r="B79" s="26" t="str">
        <f>IF('PCA Licit, Dispensa, Inexi'!$A130="","",VLOOKUP(A79,dados!$A$1:$B$24,2,FALSE))</f>
        <v>Diretoria de Engenharia e Arquitetura</v>
      </c>
      <c r="C79" s="157" t="s">
        <v>626</v>
      </c>
      <c r="D79" s="52" t="s">
        <v>115</v>
      </c>
      <c r="E79" s="19">
        <v>2771</v>
      </c>
      <c r="F79" s="18" t="s">
        <v>71</v>
      </c>
      <c r="G79" s="19" t="s">
        <v>627</v>
      </c>
      <c r="H79" s="19" t="s">
        <v>545</v>
      </c>
      <c r="I79" s="19" t="s">
        <v>546</v>
      </c>
      <c r="J79" s="19" t="s">
        <v>190</v>
      </c>
      <c r="K79" s="18">
        <v>1</v>
      </c>
      <c r="L79" s="221">
        <v>25000</v>
      </c>
      <c r="M79" s="18" t="s">
        <v>64</v>
      </c>
      <c r="N79" s="18" t="s">
        <v>82</v>
      </c>
      <c r="O79" s="18" t="s">
        <v>71</v>
      </c>
      <c r="P79" s="18" t="s">
        <v>71</v>
      </c>
      <c r="Q79" s="21">
        <v>45343</v>
      </c>
      <c r="R79" s="50">
        <v>45403</v>
      </c>
      <c r="S79" s="21">
        <v>45645</v>
      </c>
      <c r="T79" s="21">
        <v>45463</v>
      </c>
      <c r="U79" s="21">
        <v>45735</v>
      </c>
      <c r="V79" s="19" t="s">
        <v>112</v>
      </c>
      <c r="W79" s="19"/>
      <c r="X79" s="19" t="s">
        <v>73</v>
      </c>
      <c r="Y79" s="21"/>
      <c r="Z79" s="19"/>
      <c r="AA79" s="18" t="s">
        <v>181</v>
      </c>
      <c r="AB79" s="18" t="s">
        <v>75</v>
      </c>
      <c r="AC79" s="19"/>
      <c r="AD79" s="69" t="s">
        <v>96</v>
      </c>
      <c r="AE79" s="200"/>
      <c r="AF79" s="22" t="str">
        <f>IF(AE79="","",DATEDIF(Y79,AE79,"d"))</f>
        <v/>
      </c>
      <c r="AG79" s="193"/>
      <c r="AH79" s="21" t="s">
        <v>628</v>
      </c>
      <c r="AI79" s="21"/>
    </row>
    <row r="80" spans="1:36" s="15" customFormat="1" ht="60.75">
      <c r="A80" s="45" t="s">
        <v>60</v>
      </c>
      <c r="B80" s="26" t="str">
        <f>IF('PCA Licit, Dispensa, Inexi'!$A80="","",VLOOKUP(A80,dados!$A$1:$B$24,2,FALSE))</f>
        <v>Diretoria de Engenharia e Arquitetura</v>
      </c>
      <c r="C80" s="68" t="s">
        <v>629</v>
      </c>
      <c r="D80" s="52" t="s">
        <v>617</v>
      </c>
      <c r="E80" s="106" t="s">
        <v>618</v>
      </c>
      <c r="F80" s="18" t="s">
        <v>71</v>
      </c>
      <c r="G80" s="68" t="s">
        <v>630</v>
      </c>
      <c r="H80" s="19" t="s">
        <v>620</v>
      </c>
      <c r="I80" s="19" t="s">
        <v>621</v>
      </c>
      <c r="J80" s="19" t="s">
        <v>190</v>
      </c>
      <c r="K80" s="19" t="s">
        <v>191</v>
      </c>
      <c r="L80" s="212">
        <v>50000</v>
      </c>
      <c r="M80" s="18" t="s">
        <v>64</v>
      </c>
      <c r="N80" s="18" t="s">
        <v>82</v>
      </c>
      <c r="O80" s="47" t="s">
        <v>71</v>
      </c>
      <c r="P80" s="18" t="s">
        <v>71</v>
      </c>
      <c r="Q80" s="175">
        <v>45247</v>
      </c>
      <c r="R80" s="176">
        <v>45367</v>
      </c>
      <c r="S80" s="21">
        <v>45611</v>
      </c>
      <c r="T80" s="175">
        <v>45622</v>
      </c>
      <c r="U80" s="21">
        <v>45797</v>
      </c>
      <c r="V80" s="19" t="s">
        <v>192</v>
      </c>
      <c r="W80" s="19" t="s">
        <v>192</v>
      </c>
      <c r="X80" s="19" t="s">
        <v>73</v>
      </c>
      <c r="Y80" s="21"/>
      <c r="Z80" s="68"/>
      <c r="AA80" s="18" t="s">
        <v>286</v>
      </c>
      <c r="AB80" s="18" t="s">
        <v>194</v>
      </c>
      <c r="AC80" s="19"/>
      <c r="AD80" s="69" t="s">
        <v>96</v>
      </c>
      <c r="AE80" s="200"/>
      <c r="AF80" s="22" t="str">
        <f>IF(AE80="","",DATEDIF(Y80,AE80,"d"))</f>
        <v/>
      </c>
      <c r="AG80" s="193" t="s">
        <v>97</v>
      </c>
      <c r="AH80" s="21" t="s">
        <v>631</v>
      </c>
      <c r="AI80" s="21" t="s">
        <v>197</v>
      </c>
    </row>
    <row r="81" spans="1:36" s="15" customFormat="1" ht="60.75">
      <c r="A81" s="45" t="s">
        <v>60</v>
      </c>
      <c r="B81" s="26" t="str">
        <f>IF('PCA Licit, Dispensa, Inexi'!$A81="","",VLOOKUP(A81,dados!$A$1:$B$24,2,FALSE))</f>
        <v>Diretoria de Engenharia e Arquitetura</v>
      </c>
      <c r="C81" s="68" t="s">
        <v>632</v>
      </c>
      <c r="D81" s="52" t="s">
        <v>617</v>
      </c>
      <c r="E81" s="106" t="s">
        <v>618</v>
      </c>
      <c r="F81" s="18" t="s">
        <v>71</v>
      </c>
      <c r="G81" s="68" t="s">
        <v>633</v>
      </c>
      <c r="H81" s="19" t="s">
        <v>620</v>
      </c>
      <c r="I81" s="19" t="s">
        <v>621</v>
      </c>
      <c r="J81" s="19" t="s">
        <v>190</v>
      </c>
      <c r="K81" s="19" t="s">
        <v>191</v>
      </c>
      <c r="L81" s="218">
        <v>300000</v>
      </c>
      <c r="M81" s="18" t="s">
        <v>64</v>
      </c>
      <c r="N81" s="18" t="s">
        <v>82</v>
      </c>
      <c r="O81" s="47" t="s">
        <v>71</v>
      </c>
      <c r="P81" s="18" t="s">
        <v>71</v>
      </c>
      <c r="Q81" s="175">
        <v>45247</v>
      </c>
      <c r="R81" s="176">
        <v>45367</v>
      </c>
      <c r="S81" s="21">
        <v>45488</v>
      </c>
      <c r="T81" s="175">
        <v>45622</v>
      </c>
      <c r="U81" s="350">
        <v>45677</v>
      </c>
      <c r="V81" s="351" t="s">
        <v>192</v>
      </c>
      <c r="W81" s="351" t="s">
        <v>192</v>
      </c>
      <c r="X81" s="351" t="s">
        <v>73</v>
      </c>
      <c r="Y81" s="350"/>
      <c r="Z81" s="476"/>
      <c r="AA81" s="442" t="s">
        <v>286</v>
      </c>
      <c r="AB81" s="442" t="s">
        <v>194</v>
      </c>
      <c r="AC81" s="351"/>
      <c r="AD81" s="155" t="s">
        <v>96</v>
      </c>
      <c r="AE81" s="524"/>
      <c r="AF81" s="286" t="str">
        <f>IF(AE81="","",DATEDIF(Y81,AE81,"d"))</f>
        <v/>
      </c>
      <c r="AG81" s="497" t="s">
        <v>97</v>
      </c>
      <c r="AH81" s="350" t="s">
        <v>631</v>
      </c>
      <c r="AI81" s="350" t="s">
        <v>197</v>
      </c>
    </row>
    <row r="82" spans="1:36" s="15" customFormat="1" ht="409.6">
      <c r="A82" s="47" t="s">
        <v>380</v>
      </c>
      <c r="B82" s="26" t="str">
        <f>IF('PCA Licit, Dispensa, Inexi'!$A43="","",VLOOKUP(A82,dados!$A$1:$B$24,2,FALSE))</f>
        <v>Diretoria de Orçamento e Finanças</v>
      </c>
      <c r="C82" s="48" t="s">
        <v>634</v>
      </c>
      <c r="D82" s="48" t="s">
        <v>115</v>
      </c>
      <c r="E82" s="51" t="s">
        <v>635</v>
      </c>
      <c r="F82" s="47" t="s">
        <v>71</v>
      </c>
      <c r="G82" s="48" t="s">
        <v>636</v>
      </c>
      <c r="H82" s="48" t="s">
        <v>384</v>
      </c>
      <c r="I82" s="48" t="s">
        <v>637</v>
      </c>
      <c r="J82" s="48" t="s">
        <v>68</v>
      </c>
      <c r="K82" s="18">
        <v>1</v>
      </c>
      <c r="L82" s="212">
        <v>4500000</v>
      </c>
      <c r="M82" s="47" t="s">
        <v>64</v>
      </c>
      <c r="N82" s="47" t="s">
        <v>82</v>
      </c>
      <c r="O82" s="47" t="s">
        <v>71</v>
      </c>
      <c r="P82" s="47" t="s">
        <v>64</v>
      </c>
      <c r="Q82" s="50">
        <v>45214</v>
      </c>
      <c r="R82" s="50">
        <v>45350</v>
      </c>
      <c r="S82" s="50">
        <v>45646</v>
      </c>
      <c r="T82" s="493">
        <v>45454</v>
      </c>
      <c r="U82" s="380">
        <v>45819</v>
      </c>
      <c r="V82" s="55" t="s">
        <v>83</v>
      </c>
      <c r="W82" s="55"/>
      <c r="X82" s="55" t="s">
        <v>140</v>
      </c>
      <c r="Y82" s="380"/>
      <c r="Z82" s="550" t="s">
        <v>387</v>
      </c>
      <c r="AA82" s="24" t="s">
        <v>286</v>
      </c>
      <c r="AB82" s="96" t="s">
        <v>122</v>
      </c>
      <c r="AC82" s="379"/>
      <c r="AD82" s="95" t="s">
        <v>96</v>
      </c>
      <c r="AE82" s="521">
        <v>45573</v>
      </c>
      <c r="AF82" s="310">
        <f>IF(AE82="","",DATEDIF(Y82,AE82,"d"))</f>
        <v>45573</v>
      </c>
      <c r="AG82" s="487"/>
      <c r="AH82" s="380" t="s">
        <v>638</v>
      </c>
      <c r="AI82" s="380" t="s">
        <v>639</v>
      </c>
      <c r="AJ82" s="104"/>
    </row>
    <row r="83" spans="1:36" s="15" customFormat="1" ht="60.75">
      <c r="A83" s="45" t="s">
        <v>60</v>
      </c>
      <c r="B83" s="26" t="str">
        <f>IF('PCA Licit, Dispensa, Inexi'!$A83="","",VLOOKUP(A83,dados!$A$1:$B$24,2,FALSE))</f>
        <v>Diretoria de Engenharia e Arquitetura</v>
      </c>
      <c r="C83" s="68" t="s">
        <v>640</v>
      </c>
      <c r="D83" s="52" t="s">
        <v>617</v>
      </c>
      <c r="E83" s="106" t="s">
        <v>618</v>
      </c>
      <c r="F83" s="18" t="s">
        <v>71</v>
      </c>
      <c r="G83" s="68" t="s">
        <v>641</v>
      </c>
      <c r="H83" s="19" t="s">
        <v>620</v>
      </c>
      <c r="I83" s="19" t="s">
        <v>621</v>
      </c>
      <c r="J83" s="19" t="s">
        <v>190</v>
      </c>
      <c r="K83" s="19" t="s">
        <v>191</v>
      </c>
      <c r="L83" s="212">
        <v>45000</v>
      </c>
      <c r="M83" s="18" t="s">
        <v>64</v>
      </c>
      <c r="N83" s="18" t="s">
        <v>82</v>
      </c>
      <c r="O83" s="47" t="s">
        <v>71</v>
      </c>
      <c r="P83" s="18" t="s">
        <v>71</v>
      </c>
      <c r="Q83" s="175">
        <v>45247</v>
      </c>
      <c r="R83" s="176">
        <v>45367</v>
      </c>
      <c r="S83" s="21">
        <v>45606</v>
      </c>
      <c r="T83" s="175">
        <v>45622</v>
      </c>
      <c r="U83" s="504">
        <v>45797</v>
      </c>
      <c r="V83" s="505" t="s">
        <v>192</v>
      </c>
      <c r="W83" s="505" t="s">
        <v>192</v>
      </c>
      <c r="X83" s="505" t="s">
        <v>73</v>
      </c>
      <c r="Y83" s="504"/>
      <c r="Z83" s="551"/>
      <c r="AA83" s="24" t="s">
        <v>286</v>
      </c>
      <c r="AB83" s="285" t="s">
        <v>194</v>
      </c>
      <c r="AC83" s="505"/>
      <c r="AD83" s="123" t="s">
        <v>96</v>
      </c>
      <c r="AE83" s="532"/>
      <c r="AF83" s="507" t="str">
        <f>IF(AE83="","",DATEDIF(Y83,AE83,"d"))</f>
        <v/>
      </c>
      <c r="AG83" s="508" t="s">
        <v>97</v>
      </c>
      <c r="AH83" s="504" t="s">
        <v>642</v>
      </c>
      <c r="AI83" s="504" t="s">
        <v>197</v>
      </c>
    </row>
    <row r="84" spans="1:36" s="15" customFormat="1" ht="167.25">
      <c r="A84" s="47" t="s">
        <v>380</v>
      </c>
      <c r="B84" s="26" t="str">
        <f>IF('PCA Licit, Dispensa, Inexi'!$A44="","",VLOOKUP(A84,dados!$A$1:$B$24,2,FALSE))</f>
        <v>Diretoria de Orçamento e Finanças</v>
      </c>
      <c r="C84" s="48" t="s">
        <v>643</v>
      </c>
      <c r="D84" s="48" t="s">
        <v>115</v>
      </c>
      <c r="E84" s="51" t="s">
        <v>644</v>
      </c>
      <c r="F84" s="47" t="s">
        <v>71</v>
      </c>
      <c r="G84" s="48" t="s">
        <v>645</v>
      </c>
      <c r="H84" s="48" t="s">
        <v>384</v>
      </c>
      <c r="I84" s="48" t="s">
        <v>646</v>
      </c>
      <c r="J84" s="48" t="s">
        <v>204</v>
      </c>
      <c r="K84" s="18">
        <v>1</v>
      </c>
      <c r="L84" s="212">
        <v>0</v>
      </c>
      <c r="M84" s="47" t="s">
        <v>64</v>
      </c>
      <c r="N84" s="47" t="s">
        <v>82</v>
      </c>
      <c r="O84" s="47" t="s">
        <v>71</v>
      </c>
      <c r="P84" s="47" t="s">
        <v>64</v>
      </c>
      <c r="Q84" s="50">
        <v>45214</v>
      </c>
      <c r="R84" s="50">
        <v>45350</v>
      </c>
      <c r="S84" s="50">
        <v>45646</v>
      </c>
      <c r="T84" s="493">
        <v>45454</v>
      </c>
      <c r="U84" s="380">
        <v>45819</v>
      </c>
      <c r="V84" s="55" t="s">
        <v>104</v>
      </c>
      <c r="W84" s="55"/>
      <c r="X84" s="95" t="s">
        <v>140</v>
      </c>
      <c r="Y84" s="380"/>
      <c r="Z84" s="550" t="s">
        <v>647</v>
      </c>
      <c r="AA84" s="24" t="s">
        <v>286</v>
      </c>
      <c r="AB84" s="96" t="s">
        <v>122</v>
      </c>
      <c r="AC84" s="379"/>
      <c r="AD84" s="95" t="s">
        <v>96</v>
      </c>
      <c r="AE84" s="521"/>
      <c r="AF84" s="310" t="str">
        <f>IF(AE84="","",DATEDIF(Y84,AE84,"d"))</f>
        <v/>
      </c>
      <c r="AG84" s="487"/>
      <c r="AH84" s="489" t="s">
        <v>648</v>
      </c>
      <c r="AI84" s="380" t="s">
        <v>649</v>
      </c>
      <c r="AJ84" s="104"/>
    </row>
    <row r="85" spans="1:36" s="15" customFormat="1" ht="198">
      <c r="A85" s="47" t="s">
        <v>332</v>
      </c>
      <c r="B85" s="26" t="str">
        <f>IF('PCA Licit, Dispensa, Inexi'!$A61="","",VLOOKUP(A85,dados!$A$1:$B$24,2,FALSE))</f>
        <v>Diretoria de Tecnologia da Informação</v>
      </c>
      <c r="C85" s="239" t="s">
        <v>650</v>
      </c>
      <c r="D85" s="240" t="s">
        <v>334</v>
      </c>
      <c r="E85" s="239" t="s">
        <v>651</v>
      </c>
      <c r="F85" s="241" t="s">
        <v>71</v>
      </c>
      <c r="G85" s="266" t="s">
        <v>652</v>
      </c>
      <c r="H85" s="239" t="s">
        <v>653</v>
      </c>
      <c r="I85" s="245" t="s">
        <v>654</v>
      </c>
      <c r="J85" s="242" t="s">
        <v>338</v>
      </c>
      <c r="K85" s="255" t="s">
        <v>655</v>
      </c>
      <c r="L85" s="256">
        <v>29400000</v>
      </c>
      <c r="M85" s="239" t="s">
        <v>71</v>
      </c>
      <c r="N85" s="266" t="s">
        <v>82</v>
      </c>
      <c r="O85" s="241" t="s">
        <v>71</v>
      </c>
      <c r="P85" s="241" t="s">
        <v>64</v>
      </c>
      <c r="Q85" s="241">
        <v>45503</v>
      </c>
      <c r="R85" s="254">
        <v>45533</v>
      </c>
      <c r="S85" s="254">
        <v>45646</v>
      </c>
      <c r="T85" s="241">
        <v>45720</v>
      </c>
      <c r="U85" s="352"/>
      <c r="V85" s="184" t="s">
        <v>386</v>
      </c>
      <c r="W85" s="184" t="s">
        <v>386</v>
      </c>
      <c r="X85" s="184" t="s">
        <v>91</v>
      </c>
      <c r="Y85" s="352"/>
      <c r="Z85" s="184" t="s">
        <v>656</v>
      </c>
      <c r="AA85" s="86" t="s">
        <v>181</v>
      </c>
      <c r="AB85" s="319" t="s">
        <v>94</v>
      </c>
      <c r="AC85" s="184"/>
      <c r="AD85" s="72" t="s">
        <v>96</v>
      </c>
      <c r="AE85" s="528"/>
      <c r="AF85" s="322" t="str">
        <f>IF(AE85="","",DATEDIF(Y85,AE85,"d"))</f>
        <v/>
      </c>
      <c r="AG85" s="500"/>
      <c r="AH85" s="319"/>
      <c r="AI85" s="352">
        <v>45541</v>
      </c>
      <c r="AJ85" s="338" t="s">
        <v>657</v>
      </c>
    </row>
    <row r="86" spans="1:36" s="15" customFormat="1" ht="60.75">
      <c r="A86" s="45" t="s">
        <v>60</v>
      </c>
      <c r="B86" s="26" t="str">
        <f>IF('PCA Licit, Dispensa, Inexi'!$A86="","",VLOOKUP(A86,dados!$A$1:$B$24,2,FALSE))</f>
        <v>Diretoria de Engenharia e Arquitetura</v>
      </c>
      <c r="C86" s="68" t="s">
        <v>658</v>
      </c>
      <c r="D86" s="52" t="s">
        <v>617</v>
      </c>
      <c r="E86" s="106" t="s">
        <v>618</v>
      </c>
      <c r="F86" s="18" t="s">
        <v>71</v>
      </c>
      <c r="G86" s="68" t="s">
        <v>659</v>
      </c>
      <c r="H86" s="19" t="s">
        <v>620</v>
      </c>
      <c r="I86" s="19" t="s">
        <v>621</v>
      </c>
      <c r="J86" s="19" t="s">
        <v>190</v>
      </c>
      <c r="K86" s="19" t="s">
        <v>191</v>
      </c>
      <c r="L86" s="212">
        <v>110000</v>
      </c>
      <c r="M86" s="18" t="s">
        <v>64</v>
      </c>
      <c r="N86" s="18" t="s">
        <v>82</v>
      </c>
      <c r="O86" s="47" t="s">
        <v>71</v>
      </c>
      <c r="P86" s="18" t="s">
        <v>71</v>
      </c>
      <c r="Q86" s="175">
        <v>45210</v>
      </c>
      <c r="R86" s="176">
        <v>45330</v>
      </c>
      <c r="S86" s="21">
        <v>45488</v>
      </c>
      <c r="T86" s="175">
        <v>45550</v>
      </c>
      <c r="U86" s="21">
        <v>45677</v>
      </c>
      <c r="V86" s="19" t="s">
        <v>192</v>
      </c>
      <c r="W86" s="19" t="s">
        <v>192</v>
      </c>
      <c r="X86" s="19" t="s">
        <v>73</v>
      </c>
      <c r="Y86" s="21"/>
      <c r="Z86" s="68"/>
      <c r="AA86" s="18" t="s">
        <v>286</v>
      </c>
      <c r="AB86" s="18" t="s">
        <v>194</v>
      </c>
      <c r="AC86" s="19"/>
      <c r="AD86" s="69" t="s">
        <v>96</v>
      </c>
      <c r="AE86" s="200"/>
      <c r="AF86" s="22" t="str">
        <f>IF(AE86="","",DATEDIF(Y86,AE86,"d"))</f>
        <v/>
      </c>
      <c r="AG86" s="193" t="s">
        <v>97</v>
      </c>
      <c r="AH86" s="21" t="s">
        <v>631</v>
      </c>
      <c r="AI86" s="21" t="s">
        <v>197</v>
      </c>
    </row>
    <row r="87" spans="1:36" s="15" customFormat="1" ht="45.75">
      <c r="A87" s="45" t="s">
        <v>60</v>
      </c>
      <c r="B87" s="26" t="str">
        <f>IF('PCA Licit, Dispensa, Inexi'!$A87="","",VLOOKUP(A87,dados!$A$1:$B$24,2,FALSE))</f>
        <v>Diretoria de Engenharia e Arquitetura</v>
      </c>
      <c r="C87" s="68" t="s">
        <v>660</v>
      </c>
      <c r="D87" s="52" t="s">
        <v>617</v>
      </c>
      <c r="E87" s="106" t="s">
        <v>618</v>
      </c>
      <c r="F87" s="18" t="s">
        <v>71</v>
      </c>
      <c r="G87" s="68" t="s">
        <v>661</v>
      </c>
      <c r="H87" s="19" t="s">
        <v>620</v>
      </c>
      <c r="I87" s="19" t="s">
        <v>621</v>
      </c>
      <c r="J87" s="19" t="s">
        <v>190</v>
      </c>
      <c r="K87" s="19" t="s">
        <v>191</v>
      </c>
      <c r="L87" s="212">
        <v>35000</v>
      </c>
      <c r="M87" s="18" t="s">
        <v>64</v>
      </c>
      <c r="N87" s="18" t="s">
        <v>82</v>
      </c>
      <c r="O87" s="47" t="s">
        <v>71</v>
      </c>
      <c r="P87" s="18" t="s">
        <v>71</v>
      </c>
      <c r="Q87" s="175">
        <v>45217</v>
      </c>
      <c r="R87" s="176">
        <v>45337</v>
      </c>
      <c r="S87" s="21"/>
      <c r="T87" s="175">
        <v>45536</v>
      </c>
      <c r="U87" s="21"/>
      <c r="V87" s="19" t="s">
        <v>192</v>
      </c>
      <c r="W87" s="19" t="s">
        <v>192</v>
      </c>
      <c r="X87" s="19" t="s">
        <v>73</v>
      </c>
      <c r="Y87" s="21"/>
      <c r="Z87" s="68"/>
      <c r="AA87" s="18" t="s">
        <v>286</v>
      </c>
      <c r="AB87" s="18" t="s">
        <v>194</v>
      </c>
      <c r="AC87" s="19"/>
      <c r="AD87" s="69" t="s">
        <v>96</v>
      </c>
      <c r="AE87" s="200"/>
      <c r="AF87" s="22" t="str">
        <f>IF(AE87="","",DATEDIF(Y87,AE87,"d"))</f>
        <v/>
      </c>
      <c r="AG87" s="193"/>
      <c r="AH87" s="21" t="s">
        <v>662</v>
      </c>
      <c r="AI87" s="21" t="s">
        <v>197</v>
      </c>
    </row>
    <row r="88" spans="1:36" s="15" customFormat="1" ht="60.75">
      <c r="A88" s="45" t="s">
        <v>60</v>
      </c>
      <c r="B88" s="26" t="str">
        <f>IF('PCA Licit, Dispensa, Inexi'!$A88="","",VLOOKUP(A88,dados!$A$1:$B$24,2,FALSE))</f>
        <v>Diretoria de Engenharia e Arquitetura</v>
      </c>
      <c r="C88" s="68" t="s">
        <v>663</v>
      </c>
      <c r="D88" s="52" t="s">
        <v>617</v>
      </c>
      <c r="E88" s="106" t="s">
        <v>618</v>
      </c>
      <c r="F88" s="18" t="s">
        <v>71</v>
      </c>
      <c r="G88" s="68" t="s">
        <v>664</v>
      </c>
      <c r="H88" s="19" t="s">
        <v>620</v>
      </c>
      <c r="I88" s="19" t="s">
        <v>621</v>
      </c>
      <c r="J88" s="19" t="s">
        <v>190</v>
      </c>
      <c r="K88" s="19" t="s">
        <v>191</v>
      </c>
      <c r="L88" s="212">
        <v>650000</v>
      </c>
      <c r="M88" s="18" t="s">
        <v>64</v>
      </c>
      <c r="N88" s="18" t="s">
        <v>82</v>
      </c>
      <c r="O88" s="47" t="s">
        <v>71</v>
      </c>
      <c r="P88" s="18" t="s">
        <v>71</v>
      </c>
      <c r="Q88" s="175">
        <v>45219</v>
      </c>
      <c r="R88" s="176">
        <v>45372</v>
      </c>
      <c r="S88" s="21">
        <v>45645</v>
      </c>
      <c r="T88" s="175">
        <v>45517</v>
      </c>
      <c r="U88" s="21">
        <v>45858</v>
      </c>
      <c r="V88" s="19" t="s">
        <v>192</v>
      </c>
      <c r="W88" s="19" t="s">
        <v>192</v>
      </c>
      <c r="X88" s="19" t="s">
        <v>73</v>
      </c>
      <c r="Y88" s="21"/>
      <c r="Z88" s="68"/>
      <c r="AA88" s="18" t="s">
        <v>286</v>
      </c>
      <c r="AB88" s="18" t="s">
        <v>194</v>
      </c>
      <c r="AC88" s="19"/>
      <c r="AD88" s="69" t="s">
        <v>96</v>
      </c>
      <c r="AE88" s="200"/>
      <c r="AF88" s="22" t="str">
        <f>IF(AE88="","",DATEDIF(Y88,AE88,"d"))</f>
        <v/>
      </c>
      <c r="AG88" s="193" t="s">
        <v>97</v>
      </c>
      <c r="AH88" s="21" t="s">
        <v>665</v>
      </c>
      <c r="AI88" s="21" t="s">
        <v>197</v>
      </c>
    </row>
    <row r="89" spans="1:36" s="15" customFormat="1" ht="60.75">
      <c r="A89" s="45" t="s">
        <v>60</v>
      </c>
      <c r="B89" s="26" t="str">
        <f>IF('PCA Licit, Dispensa, Inexi'!$A89="","",VLOOKUP(A89,dados!$A$1:$B$24,2,FALSE))</f>
        <v>Diretoria de Engenharia e Arquitetura</v>
      </c>
      <c r="C89" s="68" t="s">
        <v>666</v>
      </c>
      <c r="D89" s="52" t="s">
        <v>617</v>
      </c>
      <c r="E89" s="106" t="s">
        <v>618</v>
      </c>
      <c r="F89" s="18" t="s">
        <v>71</v>
      </c>
      <c r="G89" s="68" t="s">
        <v>667</v>
      </c>
      <c r="H89" s="19" t="s">
        <v>620</v>
      </c>
      <c r="I89" s="19" t="s">
        <v>621</v>
      </c>
      <c r="J89" s="19" t="s">
        <v>190</v>
      </c>
      <c r="K89" s="19" t="s">
        <v>191</v>
      </c>
      <c r="L89" s="212">
        <v>550000</v>
      </c>
      <c r="M89" s="18" t="s">
        <v>64</v>
      </c>
      <c r="N89" s="18" t="s">
        <v>82</v>
      </c>
      <c r="O89" s="47" t="s">
        <v>71</v>
      </c>
      <c r="P89" s="18" t="s">
        <v>71</v>
      </c>
      <c r="Q89" s="175">
        <v>45247</v>
      </c>
      <c r="R89" s="176">
        <v>45367</v>
      </c>
      <c r="S89" s="21">
        <v>45635</v>
      </c>
      <c r="T89" s="175">
        <v>45622</v>
      </c>
      <c r="U89" s="21">
        <v>45858</v>
      </c>
      <c r="V89" s="19" t="s">
        <v>192</v>
      </c>
      <c r="W89" s="19" t="s">
        <v>192</v>
      </c>
      <c r="X89" s="19" t="s">
        <v>73</v>
      </c>
      <c r="Y89" s="21"/>
      <c r="Z89" s="68"/>
      <c r="AA89" s="18" t="s">
        <v>286</v>
      </c>
      <c r="AB89" s="18" t="s">
        <v>194</v>
      </c>
      <c r="AC89" s="19"/>
      <c r="AD89" s="69" t="s">
        <v>96</v>
      </c>
      <c r="AE89" s="200"/>
      <c r="AF89" s="22" t="str">
        <f>IF(AE89="","",DATEDIF(Y89,AE89,"d"))</f>
        <v/>
      </c>
      <c r="AG89" s="193" t="s">
        <v>97</v>
      </c>
      <c r="AH89" s="21" t="s">
        <v>665</v>
      </c>
      <c r="AI89" s="21" t="s">
        <v>197</v>
      </c>
    </row>
    <row r="90" spans="1:36" s="15" customFormat="1" ht="60.75">
      <c r="A90" s="46" t="s">
        <v>60</v>
      </c>
      <c r="B90" s="26" t="str">
        <f>IF('PCA Licit, Dispensa, Inexi'!$A123="","",VLOOKUP(A90,dados!$A$1:$B$24,2,FALSE))</f>
        <v>Diretoria de Engenharia e Arquitetura</v>
      </c>
      <c r="C90" s="157" t="s">
        <v>668</v>
      </c>
      <c r="D90" s="52" t="s">
        <v>115</v>
      </c>
      <c r="E90" s="157">
        <v>3557</v>
      </c>
      <c r="F90" s="18" t="s">
        <v>71</v>
      </c>
      <c r="G90" s="157" t="s">
        <v>669</v>
      </c>
      <c r="H90" s="157" t="s">
        <v>545</v>
      </c>
      <c r="I90" s="157" t="s">
        <v>597</v>
      </c>
      <c r="J90" s="19" t="s">
        <v>190</v>
      </c>
      <c r="K90" s="18">
        <v>1</v>
      </c>
      <c r="L90" s="221">
        <v>18000</v>
      </c>
      <c r="M90" s="18" t="s">
        <v>64</v>
      </c>
      <c r="N90" s="18" t="s">
        <v>82</v>
      </c>
      <c r="O90" s="18" t="s">
        <v>71</v>
      </c>
      <c r="P90" s="18" t="s">
        <v>71</v>
      </c>
      <c r="Q90" s="175">
        <v>45464</v>
      </c>
      <c r="R90" s="175">
        <v>45524</v>
      </c>
      <c r="S90" s="21">
        <v>45664</v>
      </c>
      <c r="T90" s="175">
        <v>45584</v>
      </c>
      <c r="U90" s="21">
        <v>45724</v>
      </c>
      <c r="V90" s="19" t="s">
        <v>72</v>
      </c>
      <c r="W90" s="19"/>
      <c r="X90" s="19" t="s">
        <v>73</v>
      </c>
      <c r="Y90" s="21"/>
      <c r="Z90" s="148" t="s">
        <v>670</v>
      </c>
      <c r="AA90" s="18" t="s">
        <v>93</v>
      </c>
      <c r="AB90" s="18" t="s">
        <v>122</v>
      </c>
      <c r="AC90" s="19" t="s">
        <v>671</v>
      </c>
      <c r="AD90" s="69" t="s">
        <v>96</v>
      </c>
      <c r="AE90" s="200">
        <v>45638</v>
      </c>
      <c r="AF90" s="22">
        <f>IF(AE90="","",DATEDIF(Y90,AE90,"d"))</f>
        <v>45638</v>
      </c>
      <c r="AG90" s="193"/>
      <c r="AH90" s="69" t="s">
        <v>672</v>
      </c>
      <c r="AI90" s="21" t="s">
        <v>673</v>
      </c>
      <c r="AJ90" s="15">
        <f>YEAR(AE90)</f>
        <v>2024</v>
      </c>
    </row>
    <row r="91" spans="1:36" s="15" customFormat="1" ht="60.75">
      <c r="A91" s="45" t="s">
        <v>60</v>
      </c>
      <c r="B91" s="26" t="str">
        <f>IF('PCA Licit, Dispensa, Inexi'!$A91="","",VLOOKUP(A91,dados!$A$1:$B$24,2,FALSE))</f>
        <v>Diretoria de Engenharia e Arquitetura</v>
      </c>
      <c r="C91" s="68" t="s">
        <v>674</v>
      </c>
      <c r="D91" s="52" t="s">
        <v>185</v>
      </c>
      <c r="E91" s="106" t="s">
        <v>186</v>
      </c>
      <c r="F91" s="18" t="s">
        <v>71</v>
      </c>
      <c r="G91" s="68" t="s">
        <v>675</v>
      </c>
      <c r="H91" s="19" t="s">
        <v>188</v>
      </c>
      <c r="I91" s="19" t="s">
        <v>676</v>
      </c>
      <c r="J91" s="19" t="s">
        <v>190</v>
      </c>
      <c r="K91" s="19" t="s">
        <v>191</v>
      </c>
      <c r="L91" s="212">
        <v>850000</v>
      </c>
      <c r="M91" s="18" t="s">
        <v>64</v>
      </c>
      <c r="N91" s="18" t="s">
        <v>82</v>
      </c>
      <c r="O91" s="47" t="s">
        <v>71</v>
      </c>
      <c r="P91" s="18" t="s">
        <v>71</v>
      </c>
      <c r="Q91" s="175">
        <v>44844</v>
      </c>
      <c r="R91" s="176">
        <v>45384</v>
      </c>
      <c r="S91" s="21">
        <v>45635</v>
      </c>
      <c r="T91" s="175">
        <v>45604</v>
      </c>
      <c r="U91" s="21">
        <v>45858</v>
      </c>
      <c r="V91" s="19" t="s">
        <v>192</v>
      </c>
      <c r="W91" s="19" t="s">
        <v>192</v>
      </c>
      <c r="X91" s="19" t="s">
        <v>73</v>
      </c>
      <c r="Y91" s="21"/>
      <c r="Z91" s="68"/>
      <c r="AA91" s="18" t="s">
        <v>216</v>
      </c>
      <c r="AB91" s="18" t="s">
        <v>194</v>
      </c>
      <c r="AC91" s="19"/>
      <c r="AD91" s="69" t="s">
        <v>96</v>
      </c>
      <c r="AE91" s="200"/>
      <c r="AF91" s="22" t="str">
        <f>IF(AE91="","",DATEDIF(Y91,AE91,"d"))</f>
        <v/>
      </c>
      <c r="AG91" s="193" t="s">
        <v>97</v>
      </c>
      <c r="AH91" s="21" t="s">
        <v>677</v>
      </c>
      <c r="AI91" s="21" t="s">
        <v>404</v>
      </c>
    </row>
    <row r="92" spans="1:36" s="15" customFormat="1" ht="76.5">
      <c r="A92" s="45" t="s">
        <v>60</v>
      </c>
      <c r="B92" s="26" t="str">
        <f>IF('PCA Licit, Dispensa, Inexi'!$A92="","",VLOOKUP(A92,dados!$A$1:$B$24,2,FALSE))</f>
        <v>Diretoria de Engenharia e Arquitetura</v>
      </c>
      <c r="C92" s="68" t="s">
        <v>678</v>
      </c>
      <c r="D92" s="52" t="s">
        <v>185</v>
      </c>
      <c r="E92" s="106" t="s">
        <v>399</v>
      </c>
      <c r="F92" s="18" t="s">
        <v>71</v>
      </c>
      <c r="G92" s="68" t="s">
        <v>679</v>
      </c>
      <c r="H92" s="19" t="s">
        <v>188</v>
      </c>
      <c r="I92" s="19" t="s">
        <v>189</v>
      </c>
      <c r="J92" s="19" t="s">
        <v>190</v>
      </c>
      <c r="K92" s="19" t="s">
        <v>191</v>
      </c>
      <c r="L92" s="212">
        <v>7849033</v>
      </c>
      <c r="M92" s="18" t="s">
        <v>64</v>
      </c>
      <c r="N92" s="18" t="s">
        <v>82</v>
      </c>
      <c r="O92" s="47" t="s">
        <v>71</v>
      </c>
      <c r="P92" s="18" t="s">
        <v>71</v>
      </c>
      <c r="Q92" s="175">
        <v>44851</v>
      </c>
      <c r="R92" s="176">
        <v>45391</v>
      </c>
      <c r="S92" s="21">
        <v>45645</v>
      </c>
      <c r="T92" s="175">
        <v>45641</v>
      </c>
      <c r="U92" s="21">
        <v>45858</v>
      </c>
      <c r="V92" s="19" t="s">
        <v>192</v>
      </c>
      <c r="W92" s="19" t="s">
        <v>192</v>
      </c>
      <c r="X92" s="19" t="s">
        <v>73</v>
      </c>
      <c r="Y92" s="21"/>
      <c r="Z92" s="68"/>
      <c r="AA92" s="18" t="s">
        <v>181</v>
      </c>
      <c r="AB92" s="18" t="s">
        <v>194</v>
      </c>
      <c r="AC92" s="19"/>
      <c r="AD92" s="69" t="s">
        <v>96</v>
      </c>
      <c r="AE92" s="200"/>
      <c r="AF92" s="22" t="str">
        <f>IF(AE92="","",DATEDIF(Y92,AE92,"d"))</f>
        <v/>
      </c>
      <c r="AG92" s="193" t="s">
        <v>97</v>
      </c>
      <c r="AH92" s="149" t="s">
        <v>680</v>
      </c>
      <c r="AI92" s="21" t="s">
        <v>404</v>
      </c>
    </row>
    <row r="93" spans="1:36" s="15" customFormat="1" ht="60.75">
      <c r="A93" s="45" t="s">
        <v>60</v>
      </c>
      <c r="B93" s="26" t="str">
        <f>IF('PCA Licit, Dispensa, Inexi'!$A93="","",VLOOKUP(A93,dados!$A$1:$B$24,2,FALSE))</f>
        <v>Diretoria de Engenharia e Arquitetura</v>
      </c>
      <c r="C93" s="68" t="s">
        <v>681</v>
      </c>
      <c r="D93" s="52" t="s">
        <v>617</v>
      </c>
      <c r="E93" s="106" t="s">
        <v>618</v>
      </c>
      <c r="F93" s="18" t="s">
        <v>71</v>
      </c>
      <c r="G93" s="68" t="s">
        <v>682</v>
      </c>
      <c r="H93" s="19" t="s">
        <v>620</v>
      </c>
      <c r="I93" s="19" t="s">
        <v>621</v>
      </c>
      <c r="J93" s="19" t="s">
        <v>190</v>
      </c>
      <c r="K93" s="19" t="s">
        <v>191</v>
      </c>
      <c r="L93" s="212">
        <v>300000</v>
      </c>
      <c r="M93" s="18" t="s">
        <v>64</v>
      </c>
      <c r="N93" s="18" t="s">
        <v>82</v>
      </c>
      <c r="O93" s="47" t="s">
        <v>71</v>
      </c>
      <c r="P93" s="18" t="s">
        <v>71</v>
      </c>
      <c r="Q93" s="175">
        <v>45275</v>
      </c>
      <c r="R93" s="176">
        <v>45395</v>
      </c>
      <c r="S93" s="21">
        <v>45635</v>
      </c>
      <c r="T93" s="175">
        <v>45735</v>
      </c>
      <c r="U93" s="21">
        <v>45858</v>
      </c>
      <c r="V93" s="19" t="s">
        <v>192</v>
      </c>
      <c r="W93" s="19" t="s">
        <v>192</v>
      </c>
      <c r="X93" s="19" t="s">
        <v>73</v>
      </c>
      <c r="Y93" s="21"/>
      <c r="Z93" s="68"/>
      <c r="AA93" s="18" t="s">
        <v>286</v>
      </c>
      <c r="AB93" s="18" t="s">
        <v>194</v>
      </c>
      <c r="AC93" s="19"/>
      <c r="AD93" s="69" t="s">
        <v>96</v>
      </c>
      <c r="AE93" s="200"/>
      <c r="AF93" s="22" t="str">
        <f>IF(AE93="","",DATEDIF(Y93,AE93,"d"))</f>
        <v/>
      </c>
      <c r="AG93" s="193" t="s">
        <v>97</v>
      </c>
      <c r="AH93" s="149" t="s">
        <v>683</v>
      </c>
      <c r="AI93" s="21" t="s">
        <v>197</v>
      </c>
    </row>
    <row r="94" spans="1:36" s="15" customFormat="1" ht="45.75">
      <c r="A94" s="45" t="s">
        <v>60</v>
      </c>
      <c r="B94" s="26" t="str">
        <f>IF('PCA Licit, Dispensa, Inexi'!$A94="","",VLOOKUP(A94,dados!$A$1:$B$24,2,FALSE))</f>
        <v>Diretoria de Engenharia e Arquitetura</v>
      </c>
      <c r="C94" s="68" t="s">
        <v>684</v>
      </c>
      <c r="D94" s="52" t="s">
        <v>617</v>
      </c>
      <c r="E94" s="106" t="s">
        <v>618</v>
      </c>
      <c r="F94" s="18" t="s">
        <v>71</v>
      </c>
      <c r="G94" s="68" t="s">
        <v>685</v>
      </c>
      <c r="H94" s="19" t="s">
        <v>620</v>
      </c>
      <c r="I94" s="19" t="s">
        <v>621</v>
      </c>
      <c r="J94" s="19" t="s">
        <v>190</v>
      </c>
      <c r="K94" s="19" t="s">
        <v>191</v>
      </c>
      <c r="L94" s="212">
        <v>220000</v>
      </c>
      <c r="M94" s="18" t="s">
        <v>64</v>
      </c>
      <c r="N94" s="18" t="s">
        <v>82</v>
      </c>
      <c r="O94" s="47" t="s">
        <v>71</v>
      </c>
      <c r="P94" s="18" t="s">
        <v>71</v>
      </c>
      <c r="Q94" s="175">
        <v>45279</v>
      </c>
      <c r="R94" s="176">
        <v>45399</v>
      </c>
      <c r="S94" s="21"/>
      <c r="T94" s="175">
        <v>45609</v>
      </c>
      <c r="U94" s="21"/>
      <c r="V94" s="19" t="s">
        <v>192</v>
      </c>
      <c r="W94" s="19" t="s">
        <v>192</v>
      </c>
      <c r="X94" s="19" t="s">
        <v>73</v>
      </c>
      <c r="Y94" s="21"/>
      <c r="Z94" s="68"/>
      <c r="AA94" s="18" t="s">
        <v>286</v>
      </c>
      <c r="AB94" s="18" t="s">
        <v>194</v>
      </c>
      <c r="AC94" s="19"/>
      <c r="AD94" s="69" t="s">
        <v>96</v>
      </c>
      <c r="AE94" s="200"/>
      <c r="AF94" s="22" t="str">
        <f>IF(AE94="","",DATEDIF(Y94,AE94,"d"))</f>
        <v/>
      </c>
      <c r="AG94" s="193"/>
      <c r="AH94" s="21" t="s">
        <v>662</v>
      </c>
      <c r="AI94" s="21"/>
    </row>
    <row r="95" spans="1:36" s="15" customFormat="1" ht="76.5">
      <c r="A95" s="47" t="s">
        <v>332</v>
      </c>
      <c r="B95" s="26" t="str">
        <f>IF('PCA Licit, Dispensa, Inexi'!$A62="","",VLOOKUP(A95,dados!$A$1:$B$24,2,FALSE))</f>
        <v>Diretoria de Tecnologia da Informação</v>
      </c>
      <c r="C95" s="239" t="s">
        <v>686</v>
      </c>
      <c r="D95" s="240" t="s">
        <v>334</v>
      </c>
      <c r="E95" s="239">
        <v>26077</v>
      </c>
      <c r="F95" s="241" t="s">
        <v>71</v>
      </c>
      <c r="G95" s="239" t="s">
        <v>687</v>
      </c>
      <c r="H95" s="239" t="s">
        <v>332</v>
      </c>
      <c r="I95" s="245" t="s">
        <v>688</v>
      </c>
      <c r="J95" s="242" t="s">
        <v>338</v>
      </c>
      <c r="K95" s="255">
        <v>12000</v>
      </c>
      <c r="L95" s="243">
        <v>16500000</v>
      </c>
      <c r="M95" s="239" t="s">
        <v>71</v>
      </c>
      <c r="N95" s="266" t="s">
        <v>82</v>
      </c>
      <c r="O95" s="241" t="s">
        <v>71</v>
      </c>
      <c r="P95" s="241" t="s">
        <v>64</v>
      </c>
      <c r="Q95" s="241">
        <v>45593</v>
      </c>
      <c r="R95" s="254">
        <v>45716</v>
      </c>
      <c r="S95" s="254">
        <v>45743</v>
      </c>
      <c r="T95" s="241">
        <v>45777</v>
      </c>
      <c r="U95" s="21">
        <v>45804</v>
      </c>
      <c r="V95" s="19" t="s">
        <v>83</v>
      </c>
      <c r="W95" s="19"/>
      <c r="X95" s="19" t="s">
        <v>112</v>
      </c>
      <c r="Y95" s="21"/>
      <c r="Z95" s="19"/>
      <c r="AA95" s="18" t="s">
        <v>181</v>
      </c>
      <c r="AB95" s="18" t="s">
        <v>75</v>
      </c>
      <c r="AC95" s="19"/>
      <c r="AD95" s="69" t="s">
        <v>96</v>
      </c>
      <c r="AE95" s="200"/>
      <c r="AF95" s="22" t="str">
        <f>IF(AE95="","",DATEDIF(Y95,AE95,"d"))</f>
        <v/>
      </c>
      <c r="AG95" s="193"/>
      <c r="AH95" s="290" t="s">
        <v>689</v>
      </c>
      <c r="AI95" s="21"/>
    </row>
    <row r="96" spans="1:36" s="15" customFormat="1" ht="229.5">
      <c r="A96" s="163" t="s">
        <v>332</v>
      </c>
      <c r="B96" s="26" t="str">
        <f>IF('PCA Licit, Dispensa, Inexi'!$A50="","",VLOOKUP(A96,dados!$A$1:$B$24,2,FALSE))</f>
        <v>Diretoria de Tecnologia da Informação</v>
      </c>
      <c r="C96" s="166" t="s">
        <v>690</v>
      </c>
      <c r="D96" s="164" t="s">
        <v>334</v>
      </c>
      <c r="E96" s="165">
        <v>27758</v>
      </c>
      <c r="F96" s="162" t="s">
        <v>71</v>
      </c>
      <c r="G96" s="166" t="s">
        <v>691</v>
      </c>
      <c r="H96" s="48" t="s">
        <v>332</v>
      </c>
      <c r="I96" s="167" t="s">
        <v>692</v>
      </c>
      <c r="J96" s="167" t="s">
        <v>338</v>
      </c>
      <c r="K96" s="168">
        <v>1000</v>
      </c>
      <c r="L96" s="217">
        <f>1000*1500</f>
        <v>1500000</v>
      </c>
      <c r="M96" s="162" t="s">
        <v>64</v>
      </c>
      <c r="N96" s="370" t="s">
        <v>82</v>
      </c>
      <c r="O96" s="162" t="s">
        <v>71</v>
      </c>
      <c r="P96" s="162" t="s">
        <v>64</v>
      </c>
      <c r="Q96" s="162">
        <v>45365</v>
      </c>
      <c r="R96" s="162">
        <v>45412</v>
      </c>
      <c r="S96" s="162">
        <v>45807</v>
      </c>
      <c r="T96" s="162">
        <v>45473</v>
      </c>
      <c r="U96" s="170">
        <v>45899</v>
      </c>
      <c r="V96" s="171" t="s">
        <v>104</v>
      </c>
      <c r="W96" s="171"/>
      <c r="X96" s="171" t="s">
        <v>73</v>
      </c>
      <c r="Y96" s="170"/>
      <c r="Z96" s="164" t="s">
        <v>693</v>
      </c>
      <c r="AA96" s="18" t="s">
        <v>216</v>
      </c>
      <c r="AB96" s="18" t="s">
        <v>75</v>
      </c>
      <c r="AC96" s="164"/>
      <c r="AD96" s="172" t="s">
        <v>96</v>
      </c>
      <c r="AE96" s="162"/>
      <c r="AF96" s="173" t="str">
        <f>IF(AE96="","",DATEDIF(Y96,AE96,"d"))</f>
        <v/>
      </c>
      <c r="AG96" s="193"/>
      <c r="AH96" s="340" t="s">
        <v>694</v>
      </c>
      <c r="AI96" s="21" t="s">
        <v>695</v>
      </c>
      <c r="AJ96" s="174"/>
    </row>
    <row r="97" spans="1:36" s="15" customFormat="1" ht="60.75">
      <c r="A97" s="45" t="s">
        <v>60</v>
      </c>
      <c r="B97" s="26" t="str">
        <f>IF('PCA Licit, Dispensa, Inexi'!$A97="","",VLOOKUP(A97,dados!$A$1:$B$24,2,FALSE))</f>
        <v>Diretoria de Engenharia e Arquitetura</v>
      </c>
      <c r="C97" s="68" t="s">
        <v>696</v>
      </c>
      <c r="D97" s="52" t="s">
        <v>185</v>
      </c>
      <c r="E97" s="106" t="s">
        <v>186</v>
      </c>
      <c r="F97" s="18" t="s">
        <v>71</v>
      </c>
      <c r="G97" s="68" t="s">
        <v>697</v>
      </c>
      <c r="H97" s="19" t="s">
        <v>188</v>
      </c>
      <c r="I97" s="19" t="s">
        <v>189</v>
      </c>
      <c r="J97" s="19" t="s">
        <v>190</v>
      </c>
      <c r="K97" s="19" t="s">
        <v>191</v>
      </c>
      <c r="L97" s="212">
        <v>550000</v>
      </c>
      <c r="M97" s="18" t="s">
        <v>64</v>
      </c>
      <c r="N97" s="18" t="s">
        <v>82</v>
      </c>
      <c r="O97" s="47" t="s">
        <v>71</v>
      </c>
      <c r="P97" s="18" t="s">
        <v>71</v>
      </c>
      <c r="Q97" s="175">
        <v>44900</v>
      </c>
      <c r="R97" s="176">
        <v>45440</v>
      </c>
      <c r="S97" s="21"/>
      <c r="T97" s="175">
        <v>45645</v>
      </c>
      <c r="U97" s="350"/>
      <c r="V97" s="351" t="s">
        <v>192</v>
      </c>
      <c r="W97" s="19" t="s">
        <v>192</v>
      </c>
      <c r="X97" s="19" t="s">
        <v>73</v>
      </c>
      <c r="Y97" s="21"/>
      <c r="Z97" s="476"/>
      <c r="AA97" s="18" t="s">
        <v>181</v>
      </c>
      <c r="AB97" s="18" t="s">
        <v>194</v>
      </c>
      <c r="AC97" s="19"/>
      <c r="AD97" s="69" t="s">
        <v>96</v>
      </c>
      <c r="AE97" s="200"/>
      <c r="AF97" s="22" t="str">
        <f>IF(AE97="","",DATEDIF(Y97,AE97,"d"))</f>
        <v/>
      </c>
      <c r="AG97" s="193"/>
      <c r="AH97" s="21" t="s">
        <v>698</v>
      </c>
      <c r="AI97" s="21" t="s">
        <v>410</v>
      </c>
    </row>
    <row r="98" spans="1:36" s="15" customFormat="1" ht="121.5">
      <c r="A98" s="47" t="s">
        <v>332</v>
      </c>
      <c r="B98" s="26" t="str">
        <f>IF('PCA Licit, Dispensa, Inexi'!$A66="","",VLOOKUP(A98,dados!$A$1:$B$24,2,FALSE))</f>
        <v>Diretoria de Tecnologia da Informação</v>
      </c>
      <c r="C98" s="364" t="s">
        <v>699</v>
      </c>
      <c r="D98" s="240" t="s">
        <v>334</v>
      </c>
      <c r="E98" s="239">
        <v>260929</v>
      </c>
      <c r="F98" s="241" t="s">
        <v>71</v>
      </c>
      <c r="G98" s="364" t="s">
        <v>700</v>
      </c>
      <c r="H98" s="364" t="s">
        <v>332</v>
      </c>
      <c r="I98" s="268" t="s">
        <v>701</v>
      </c>
      <c r="J98" s="242" t="s">
        <v>338</v>
      </c>
      <c r="K98" s="255" t="s">
        <v>392</v>
      </c>
      <c r="L98" s="470">
        <v>10000000</v>
      </c>
      <c r="M98" s="239" t="s">
        <v>64</v>
      </c>
      <c r="N98" s="266" t="s">
        <v>82</v>
      </c>
      <c r="O98" s="241" t="s">
        <v>71</v>
      </c>
      <c r="P98" s="241" t="s">
        <v>64</v>
      </c>
      <c r="Q98" s="241">
        <v>45447</v>
      </c>
      <c r="R98" s="254">
        <v>45534</v>
      </c>
      <c r="S98" s="471">
        <v>45838</v>
      </c>
      <c r="T98" s="371">
        <v>45646</v>
      </c>
      <c r="U98" s="146">
        <v>45930</v>
      </c>
      <c r="V98" s="55" t="s">
        <v>104</v>
      </c>
      <c r="W98" s="53"/>
      <c r="X98" s="19" t="s">
        <v>140</v>
      </c>
      <c r="Y98" s="348"/>
      <c r="Z98" s="55" t="s">
        <v>702</v>
      </c>
      <c r="AA98" s="85" t="s">
        <v>181</v>
      </c>
      <c r="AB98" s="18" t="s">
        <v>75</v>
      </c>
      <c r="AC98" s="87"/>
      <c r="AD98" s="69" t="s">
        <v>96</v>
      </c>
      <c r="AE98" s="533"/>
      <c r="AF98" s="22" t="str">
        <f>IF(AE98="","",DATEDIF(Y98,AE98,"d"))</f>
        <v/>
      </c>
      <c r="AG98" s="193"/>
      <c r="AH98" s="21" t="s">
        <v>703</v>
      </c>
      <c r="AI98" s="90" t="s">
        <v>704</v>
      </c>
    </row>
    <row r="99" spans="1:36" s="15" customFormat="1" ht="45.75">
      <c r="A99" s="45" t="s">
        <v>60</v>
      </c>
      <c r="B99" s="26" t="str">
        <f>IF('PCA Licit, Dispensa, Inexi'!$A99="","",VLOOKUP(A99,dados!$A$1:$B$24,2,FALSE))</f>
        <v>Diretoria de Engenharia e Arquitetura</v>
      </c>
      <c r="C99" s="82" t="s">
        <v>705</v>
      </c>
      <c r="D99" s="52" t="s">
        <v>617</v>
      </c>
      <c r="E99" s="106" t="s">
        <v>618</v>
      </c>
      <c r="F99" s="18" t="s">
        <v>71</v>
      </c>
      <c r="G99" s="82" t="s">
        <v>706</v>
      </c>
      <c r="H99" s="87" t="s">
        <v>620</v>
      </c>
      <c r="I99" s="19" t="s">
        <v>621</v>
      </c>
      <c r="J99" s="19" t="s">
        <v>190</v>
      </c>
      <c r="K99" s="19" t="s">
        <v>191</v>
      </c>
      <c r="L99" s="219">
        <v>550000</v>
      </c>
      <c r="M99" s="18" t="s">
        <v>64</v>
      </c>
      <c r="N99" s="18" t="s">
        <v>82</v>
      </c>
      <c r="O99" s="47" t="s">
        <v>71</v>
      </c>
      <c r="P99" s="18" t="s">
        <v>71</v>
      </c>
      <c r="Q99" s="175">
        <v>45350</v>
      </c>
      <c r="R99" s="176">
        <v>45470</v>
      </c>
      <c r="S99" s="90"/>
      <c r="T99" s="175">
        <v>45690</v>
      </c>
      <c r="U99" s="477"/>
      <c r="V99" s="184" t="s">
        <v>192</v>
      </c>
      <c r="W99" s="19" t="s">
        <v>192</v>
      </c>
      <c r="X99" s="19" t="s">
        <v>73</v>
      </c>
      <c r="Y99" s="90"/>
      <c r="Z99" s="478"/>
      <c r="AA99" s="18" t="s">
        <v>286</v>
      </c>
      <c r="AB99" s="18" t="s">
        <v>194</v>
      </c>
      <c r="AC99" s="87"/>
      <c r="AD99" s="69" t="s">
        <v>96</v>
      </c>
      <c r="AE99" s="533"/>
      <c r="AF99" s="22" t="str">
        <f>IF(AE99="","",DATEDIF(Y99,AE99,"d"))</f>
        <v/>
      </c>
      <c r="AG99" s="193"/>
      <c r="AH99" s="21" t="s">
        <v>662</v>
      </c>
      <c r="AI99" s="90"/>
    </row>
    <row r="100" spans="1:36" s="15" customFormat="1" ht="45.75">
      <c r="A100" s="45" t="s">
        <v>60</v>
      </c>
      <c r="B100" s="26" t="str">
        <f>IF('PCA Licit, Dispensa, Inexi'!$A100="","",VLOOKUP(A100,dados!$A$1:$B$24,2,FALSE))</f>
        <v>Diretoria de Engenharia e Arquitetura</v>
      </c>
      <c r="C100" s="83" t="s">
        <v>707</v>
      </c>
      <c r="D100" s="52" t="s">
        <v>617</v>
      </c>
      <c r="E100" s="106" t="s">
        <v>618</v>
      </c>
      <c r="F100" s="18" t="s">
        <v>71</v>
      </c>
      <c r="G100" s="83" t="s">
        <v>708</v>
      </c>
      <c r="H100" s="53" t="s">
        <v>620</v>
      </c>
      <c r="I100" s="19" t="s">
        <v>621</v>
      </c>
      <c r="J100" s="19" t="s">
        <v>190</v>
      </c>
      <c r="K100" s="19" t="s">
        <v>191</v>
      </c>
      <c r="L100" s="213">
        <v>110000</v>
      </c>
      <c r="M100" s="18" t="s">
        <v>64</v>
      </c>
      <c r="N100" s="18" t="s">
        <v>82</v>
      </c>
      <c r="O100" s="47" t="s">
        <v>71</v>
      </c>
      <c r="P100" s="18" t="s">
        <v>71</v>
      </c>
      <c r="Q100" s="175">
        <v>45361</v>
      </c>
      <c r="R100" s="176">
        <v>45481</v>
      </c>
      <c r="S100" s="91"/>
      <c r="T100" s="175">
        <v>45821</v>
      </c>
      <c r="U100" s="90"/>
      <c r="V100" s="351" t="s">
        <v>192</v>
      </c>
      <c r="W100" s="19" t="s">
        <v>192</v>
      </c>
      <c r="X100" s="19" t="s">
        <v>73</v>
      </c>
      <c r="Y100" s="91"/>
      <c r="Z100" s="82"/>
      <c r="AA100" s="18" t="s">
        <v>286</v>
      </c>
      <c r="AB100" s="18" t="s">
        <v>194</v>
      </c>
      <c r="AC100" s="53"/>
      <c r="AD100" s="69" t="s">
        <v>96</v>
      </c>
      <c r="AE100" s="534"/>
      <c r="AF100" s="22" t="str">
        <f>IF(AE100="","",DATEDIF(Y100,AE100,"d"))</f>
        <v/>
      </c>
      <c r="AG100" s="193"/>
      <c r="AH100" s="21" t="s">
        <v>662</v>
      </c>
      <c r="AI100" s="91"/>
    </row>
    <row r="101" spans="1:36" s="15" customFormat="1" ht="45.75">
      <c r="A101" s="45" t="s">
        <v>124</v>
      </c>
      <c r="B101" s="26" t="str">
        <f>IF('PCA Licit, Dispensa, Inexi'!$A14="","",VLOOKUP(A101,dados!$A$1:$B$24,2,FALSE))</f>
        <v>Diretoria de Infraestrutura</v>
      </c>
      <c r="C101" s="139" t="s">
        <v>709</v>
      </c>
      <c r="D101" s="52" t="s">
        <v>115</v>
      </c>
      <c r="E101" s="51" t="s">
        <v>710</v>
      </c>
      <c r="F101" s="18" t="s">
        <v>71</v>
      </c>
      <c r="G101" s="88" t="s">
        <v>711</v>
      </c>
      <c r="H101" s="73" t="s">
        <v>712</v>
      </c>
      <c r="I101" s="69" t="s">
        <v>713</v>
      </c>
      <c r="J101" s="69" t="s">
        <v>190</v>
      </c>
      <c r="K101" s="69">
        <v>1</v>
      </c>
      <c r="L101" s="220">
        <v>30000000</v>
      </c>
      <c r="M101" s="18" t="s">
        <v>64</v>
      </c>
      <c r="N101" s="18" t="s">
        <v>82</v>
      </c>
      <c r="O101" s="47" t="s">
        <v>71</v>
      </c>
      <c r="P101" s="18" t="s">
        <v>71</v>
      </c>
      <c r="Q101" s="21">
        <v>45505</v>
      </c>
      <c r="R101" s="21">
        <v>45566</v>
      </c>
      <c r="S101" s="92"/>
      <c r="T101" s="378">
        <v>45658</v>
      </c>
      <c r="U101" s="146"/>
      <c r="V101" s="55" t="s">
        <v>91</v>
      </c>
      <c r="W101" s="53" t="s">
        <v>91</v>
      </c>
      <c r="X101" s="19" t="s">
        <v>112</v>
      </c>
      <c r="Y101" s="349"/>
      <c r="Z101" s="55" t="s">
        <v>714</v>
      </c>
      <c r="AA101" s="85" t="s">
        <v>93</v>
      </c>
      <c r="AB101" s="18" t="s">
        <v>94</v>
      </c>
      <c r="AC101" s="88" t="s">
        <v>715</v>
      </c>
      <c r="AD101" s="69" t="s">
        <v>96</v>
      </c>
      <c r="AE101" s="525">
        <v>45610</v>
      </c>
      <c r="AF101" s="22">
        <f>IF(AE101="","",DATEDIF(Y101,AE101,"d"))</f>
        <v>45610</v>
      </c>
      <c r="AG101" s="193" t="s">
        <v>716</v>
      </c>
      <c r="AH101" s="21"/>
      <c r="AI101" s="92">
        <v>45538</v>
      </c>
      <c r="AJ101" s="15">
        <f t="shared" ref="AJ101:AJ104" si="11">YEAR(AE101)</f>
        <v>2024</v>
      </c>
    </row>
    <row r="102" spans="1:36" s="15" customFormat="1" ht="167.25">
      <c r="A102" s="45" t="s">
        <v>124</v>
      </c>
      <c r="B102" s="26" t="str">
        <f>IF('PCA Licit, Dispensa, Inexi'!$A15="","",VLOOKUP(A102,dados!$A$1:$B$24,2,FALSE))</f>
        <v>Diretoria de Infraestrutura</v>
      </c>
      <c r="C102" s="137" t="s">
        <v>717</v>
      </c>
      <c r="D102" s="52" t="s">
        <v>115</v>
      </c>
      <c r="E102" s="51" t="s">
        <v>718</v>
      </c>
      <c r="F102" s="18" t="s">
        <v>71</v>
      </c>
      <c r="G102" s="53" t="s">
        <v>719</v>
      </c>
      <c r="H102" s="70" t="s">
        <v>128</v>
      </c>
      <c r="I102" s="69" t="s">
        <v>720</v>
      </c>
      <c r="J102" s="69" t="s">
        <v>130</v>
      </c>
      <c r="K102" s="141">
        <v>39606</v>
      </c>
      <c r="L102" s="214">
        <v>396060</v>
      </c>
      <c r="M102" s="18" t="s">
        <v>64</v>
      </c>
      <c r="N102" s="18" t="s">
        <v>70</v>
      </c>
      <c r="O102" s="47" t="s">
        <v>71</v>
      </c>
      <c r="P102" s="18" t="s">
        <v>71</v>
      </c>
      <c r="Q102" s="21">
        <v>45597</v>
      </c>
      <c r="R102" s="21">
        <v>45627</v>
      </c>
      <c r="S102" s="91">
        <v>45638</v>
      </c>
      <c r="T102" s="21">
        <v>45704</v>
      </c>
      <c r="U102" s="352"/>
      <c r="V102" s="184" t="s">
        <v>104</v>
      </c>
      <c r="W102" s="19"/>
      <c r="X102" s="19" t="s">
        <v>73</v>
      </c>
      <c r="Y102" s="21">
        <v>45639</v>
      </c>
      <c r="Z102" s="184" t="s">
        <v>721</v>
      </c>
      <c r="AA102" s="18" t="s">
        <v>93</v>
      </c>
      <c r="AB102" s="18" t="s">
        <v>75</v>
      </c>
      <c r="AC102" s="19" t="s">
        <v>722</v>
      </c>
      <c r="AD102" s="69" t="s">
        <v>96</v>
      </c>
      <c r="AE102" s="200">
        <v>45702</v>
      </c>
      <c r="AF102" s="22">
        <f>IF(AE102="","",DATEDIF(Y102,AE102,"d"))</f>
        <v>63</v>
      </c>
      <c r="AG102" s="193" t="s">
        <v>97</v>
      </c>
      <c r="AH102" s="149" t="s">
        <v>723</v>
      </c>
      <c r="AI102" s="21" t="s">
        <v>724</v>
      </c>
      <c r="AJ102" s="15">
        <f t="shared" si="11"/>
        <v>2025</v>
      </c>
    </row>
    <row r="103" spans="1:36" s="15" customFormat="1" ht="121.5">
      <c r="A103" s="134" t="s">
        <v>174</v>
      </c>
      <c r="B103" s="26" t="str">
        <f>IF('PCA Licit, Dispensa, Inexi'!$A19="","",VLOOKUP(A103,dados!$A$1:$B$24,2,FALSE))</f>
        <v>Diretoria de Material e Patrimônio</v>
      </c>
      <c r="C103" s="139" t="s">
        <v>725</v>
      </c>
      <c r="D103" s="75" t="s">
        <v>62</v>
      </c>
      <c r="E103" s="51" t="s">
        <v>726</v>
      </c>
      <c r="F103" s="69" t="s">
        <v>64</v>
      </c>
      <c r="G103" s="88" t="s">
        <v>727</v>
      </c>
      <c r="H103" s="73" t="s">
        <v>178</v>
      </c>
      <c r="I103" s="19" t="s">
        <v>728</v>
      </c>
      <c r="J103" s="69" t="s">
        <v>130</v>
      </c>
      <c r="K103" s="19" t="s">
        <v>729</v>
      </c>
      <c r="L103" s="215">
        <v>850000</v>
      </c>
      <c r="M103" s="18" t="s">
        <v>64</v>
      </c>
      <c r="N103" s="18" t="s">
        <v>82</v>
      </c>
      <c r="O103" s="47" t="s">
        <v>71</v>
      </c>
      <c r="P103" s="18" t="s">
        <v>71</v>
      </c>
      <c r="Q103" s="115">
        <v>45575</v>
      </c>
      <c r="R103" s="115">
        <v>45601</v>
      </c>
      <c r="S103" s="92"/>
      <c r="T103" s="115">
        <v>45689</v>
      </c>
      <c r="U103" s="21"/>
      <c r="V103" s="19" t="s">
        <v>72</v>
      </c>
      <c r="W103" s="19" t="s">
        <v>72</v>
      </c>
      <c r="X103" s="69" t="s">
        <v>73</v>
      </c>
      <c r="Y103" s="21">
        <v>45615</v>
      </c>
      <c r="Z103" s="19" t="s">
        <v>730</v>
      </c>
      <c r="AA103" s="69" t="s">
        <v>93</v>
      </c>
      <c r="AB103" s="18" t="s">
        <v>75</v>
      </c>
      <c r="AC103" s="19" t="s">
        <v>731</v>
      </c>
      <c r="AD103" s="69"/>
      <c r="AE103" s="200">
        <v>45702</v>
      </c>
      <c r="AF103" s="22">
        <f>IF(AE103="","",DATEDIF(Y103,AE103,"d"))</f>
        <v>87</v>
      </c>
      <c r="AG103" s="193"/>
      <c r="AH103" s="18"/>
      <c r="AI103" s="21">
        <v>45454</v>
      </c>
      <c r="AJ103" s="15">
        <f t="shared" si="11"/>
        <v>2025</v>
      </c>
    </row>
    <row r="104" spans="1:36" s="15" customFormat="1" ht="409.6">
      <c r="A104" s="134" t="s">
        <v>174</v>
      </c>
      <c r="B104" s="26" t="str">
        <f>IF('PCA Licit, Dispensa, Inexi'!$A20="","",VLOOKUP(A104,dados!$A$1:$B$24,2,FALSE))</f>
        <v>Diretoria de Material e Patrimônio</v>
      </c>
      <c r="C104" s="520" t="s">
        <v>732</v>
      </c>
      <c r="D104" s="75" t="s">
        <v>62</v>
      </c>
      <c r="E104" s="51" t="s">
        <v>733</v>
      </c>
      <c r="F104" s="69" t="s">
        <v>64</v>
      </c>
      <c r="G104" s="88" t="s">
        <v>734</v>
      </c>
      <c r="H104" s="73" t="s">
        <v>735</v>
      </c>
      <c r="I104" s="19" t="s">
        <v>736</v>
      </c>
      <c r="J104" s="69" t="s">
        <v>130</v>
      </c>
      <c r="K104" s="19" t="s">
        <v>737</v>
      </c>
      <c r="L104" s="215">
        <v>700000</v>
      </c>
      <c r="M104" s="18" t="s">
        <v>64</v>
      </c>
      <c r="N104" s="18" t="s">
        <v>70</v>
      </c>
      <c r="O104" s="47" t="s">
        <v>71</v>
      </c>
      <c r="P104" s="18" t="s">
        <v>71</v>
      </c>
      <c r="Q104" s="115">
        <v>45544</v>
      </c>
      <c r="R104" s="115">
        <v>45566</v>
      </c>
      <c r="S104" s="92"/>
      <c r="T104" s="115">
        <v>45672</v>
      </c>
      <c r="U104" s="21"/>
      <c r="V104" s="19" t="s">
        <v>83</v>
      </c>
      <c r="W104" s="19" t="s">
        <v>104</v>
      </c>
      <c r="X104" s="69" t="s">
        <v>73</v>
      </c>
      <c r="Y104" s="21">
        <v>45378</v>
      </c>
      <c r="Z104" s="19" t="s">
        <v>738</v>
      </c>
      <c r="AA104" s="73" t="s">
        <v>93</v>
      </c>
      <c r="AB104" s="18" t="s">
        <v>75</v>
      </c>
      <c r="AC104" s="19" t="s">
        <v>739</v>
      </c>
      <c r="AD104" s="69"/>
      <c r="AE104" s="200">
        <v>45607</v>
      </c>
      <c r="AF104" s="22">
        <f>IF(AE104="","",DATEDIF(Y104,AE104,"d"))</f>
        <v>229</v>
      </c>
      <c r="AG104" s="193"/>
      <c r="AH104" s="18"/>
      <c r="AI104" s="21"/>
      <c r="AJ104" s="15">
        <f t="shared" si="11"/>
        <v>2024</v>
      </c>
    </row>
    <row r="105" spans="1:36" s="15" customFormat="1" ht="60.75">
      <c r="A105" s="47" t="s">
        <v>219</v>
      </c>
      <c r="B105" s="518" t="str">
        <f>IF('PCA Licit, Dispensa, Inexi'!$A38="","",VLOOKUP(A105,dados!$A$1:$B$24,2,FALSE))</f>
        <v>Núcleo de Inteligência e Segurança Institucional</v>
      </c>
      <c r="C105" s="379" t="s">
        <v>740</v>
      </c>
      <c r="D105" s="519" t="s">
        <v>62</v>
      </c>
      <c r="E105" s="51" t="s">
        <v>361</v>
      </c>
      <c r="F105" s="47" t="s">
        <v>71</v>
      </c>
      <c r="G105" s="362" t="s">
        <v>741</v>
      </c>
      <c r="H105" s="362" t="s">
        <v>363</v>
      </c>
      <c r="I105" s="48" t="s">
        <v>742</v>
      </c>
      <c r="J105" s="48" t="s">
        <v>204</v>
      </c>
      <c r="K105" s="18" t="s">
        <v>743</v>
      </c>
      <c r="L105" s="215">
        <v>200000</v>
      </c>
      <c r="M105" s="47" t="s">
        <v>71</v>
      </c>
      <c r="N105" s="47" t="s">
        <v>82</v>
      </c>
      <c r="O105" s="47" t="s">
        <v>64</v>
      </c>
      <c r="P105" s="47" t="s">
        <v>71</v>
      </c>
      <c r="Q105" s="50">
        <v>45306</v>
      </c>
      <c r="R105" s="50">
        <v>45351</v>
      </c>
      <c r="S105" s="373"/>
      <c r="T105" s="50">
        <v>45471</v>
      </c>
      <c r="U105" s="50"/>
      <c r="V105" s="19" t="s">
        <v>744</v>
      </c>
      <c r="W105" s="19" t="s">
        <v>744</v>
      </c>
      <c r="X105" s="19" t="s">
        <v>91</v>
      </c>
      <c r="Y105" s="50"/>
      <c r="Z105" s="48"/>
      <c r="AA105" s="18" t="s">
        <v>745</v>
      </c>
      <c r="AB105" s="18" t="s">
        <v>94</v>
      </c>
      <c r="AC105" s="48"/>
      <c r="AD105" s="69"/>
      <c r="AE105" s="200"/>
      <c r="AF105" s="22" t="str">
        <f>IF(AE105="","",DATEDIF(Y105,AE105,"d"))</f>
        <v/>
      </c>
      <c r="AG105" s="193"/>
      <c r="AH105" s="50"/>
      <c r="AI105" s="50"/>
    </row>
    <row r="106" spans="1:36" s="15" customFormat="1" ht="106.5">
      <c r="A106" s="47" t="s">
        <v>746</v>
      </c>
      <c r="B106" s="26" t="str">
        <f>IF('PCA Licit, Dispensa, Inexi'!$A45="","",VLOOKUP(A106,dados!$A$1:$B$24,2,FALSE))</f>
        <v>Núcleo de Comunicação Institucional</v>
      </c>
      <c r="C106" s="362" t="s">
        <v>747</v>
      </c>
      <c r="D106" s="48" t="s">
        <v>115</v>
      </c>
      <c r="E106" s="51" t="s">
        <v>748</v>
      </c>
      <c r="F106" s="47" t="s">
        <v>71</v>
      </c>
      <c r="G106" s="362" t="s">
        <v>749</v>
      </c>
      <c r="H106" s="362" t="s">
        <v>750</v>
      </c>
      <c r="I106" s="48" t="s">
        <v>751</v>
      </c>
      <c r="J106" s="48" t="s">
        <v>204</v>
      </c>
      <c r="K106" s="18" t="s">
        <v>274</v>
      </c>
      <c r="L106" s="215">
        <v>50000</v>
      </c>
      <c r="M106" s="47" t="s">
        <v>64</v>
      </c>
      <c r="N106" s="47" t="s">
        <v>70</v>
      </c>
      <c r="O106" s="47" t="s">
        <v>71</v>
      </c>
      <c r="P106" s="47" t="s">
        <v>71</v>
      </c>
      <c r="Q106" s="50">
        <v>45474</v>
      </c>
      <c r="R106" s="50">
        <v>45505</v>
      </c>
      <c r="S106" s="373"/>
      <c r="T106" s="50">
        <v>45658</v>
      </c>
      <c r="U106" s="50"/>
      <c r="V106" s="19" t="s">
        <v>140</v>
      </c>
      <c r="W106" s="19" t="s">
        <v>83</v>
      </c>
      <c r="X106" s="19" t="s">
        <v>73</v>
      </c>
      <c r="Y106" s="50">
        <v>45546</v>
      </c>
      <c r="Z106" s="48" t="s">
        <v>752</v>
      </c>
      <c r="AA106" s="18" t="s">
        <v>93</v>
      </c>
      <c r="AB106" s="18" t="s">
        <v>75</v>
      </c>
      <c r="AC106" s="48" t="s">
        <v>753</v>
      </c>
      <c r="AD106" s="69" t="s">
        <v>96</v>
      </c>
      <c r="AE106" s="200">
        <v>45672</v>
      </c>
      <c r="AF106" s="22">
        <f>IF(AE106="","",DATEDIF(Y106,AE106,"d"))</f>
        <v>126</v>
      </c>
      <c r="AG106" s="193"/>
      <c r="AH106" s="383"/>
      <c r="AI106" s="50" t="s">
        <v>475</v>
      </c>
      <c r="AJ106" s="15">
        <f>YEAR(AE106)</f>
        <v>2025</v>
      </c>
    </row>
    <row r="107" spans="1:36" s="15" customFormat="1" ht="45.75">
      <c r="A107" s="45" t="s">
        <v>60</v>
      </c>
      <c r="B107" s="26" t="str">
        <f>IF('PCA Licit, Dispensa, Inexi'!$A107="","",VLOOKUP(A107,dados!$A$1:$B$24,2,FALSE))</f>
        <v>Diretoria de Engenharia e Arquitetura</v>
      </c>
      <c r="C107" s="78" t="s">
        <v>754</v>
      </c>
      <c r="D107" s="52" t="s">
        <v>617</v>
      </c>
      <c r="E107" s="106" t="s">
        <v>618</v>
      </c>
      <c r="F107" s="18" t="s">
        <v>71</v>
      </c>
      <c r="G107" s="73" t="s">
        <v>755</v>
      </c>
      <c r="H107" s="73" t="s">
        <v>620</v>
      </c>
      <c r="I107" s="19" t="s">
        <v>621</v>
      </c>
      <c r="J107" s="19" t="s">
        <v>190</v>
      </c>
      <c r="K107" s="19" t="s">
        <v>191</v>
      </c>
      <c r="L107" s="220">
        <v>110000</v>
      </c>
      <c r="M107" s="18" t="s">
        <v>64</v>
      </c>
      <c r="N107" s="18" t="s">
        <v>82</v>
      </c>
      <c r="O107" s="47" t="s">
        <v>71</v>
      </c>
      <c r="P107" s="18" t="s">
        <v>71</v>
      </c>
      <c r="Q107" s="175">
        <v>45421</v>
      </c>
      <c r="R107" s="175">
        <v>45541</v>
      </c>
      <c r="S107" s="73"/>
      <c r="T107" s="175">
        <v>45786</v>
      </c>
      <c r="U107" s="21"/>
      <c r="V107" s="19" t="s">
        <v>192</v>
      </c>
      <c r="W107" s="19" t="s">
        <v>192</v>
      </c>
      <c r="X107" s="19" t="s">
        <v>73</v>
      </c>
      <c r="Y107" s="21"/>
      <c r="Z107" s="19"/>
      <c r="AA107" s="18" t="s">
        <v>286</v>
      </c>
      <c r="AB107" s="18" t="s">
        <v>194</v>
      </c>
      <c r="AC107" s="19"/>
      <c r="AD107" s="69" t="s">
        <v>96</v>
      </c>
      <c r="AE107" s="200"/>
      <c r="AF107" s="22" t="str">
        <f>IF(AE107="","",DATEDIF(Y107,AE107,"d"))</f>
        <v/>
      </c>
      <c r="AG107" s="193"/>
      <c r="AH107" s="21" t="s">
        <v>662</v>
      </c>
      <c r="AI107" s="21"/>
    </row>
    <row r="108" spans="1:36" s="15" customFormat="1" ht="121.5">
      <c r="A108" s="46" t="s">
        <v>332</v>
      </c>
      <c r="B108" s="26" t="str">
        <f>IF('PCA Licit, Dispensa, Inexi'!$A57="","",VLOOKUP(A108,dados!$A$1:$B$24,2,FALSE))</f>
        <v>Diretoria de Tecnologia da Informação</v>
      </c>
      <c r="C108" s="363" t="s">
        <v>756</v>
      </c>
      <c r="D108" s="240" t="s">
        <v>334</v>
      </c>
      <c r="E108" s="363" t="s">
        <v>352</v>
      </c>
      <c r="F108" s="241" t="s">
        <v>71</v>
      </c>
      <c r="G108" s="363" t="s">
        <v>757</v>
      </c>
      <c r="H108" s="366" t="s">
        <v>332</v>
      </c>
      <c r="I108" s="246" t="s">
        <v>758</v>
      </c>
      <c r="J108" s="242" t="s">
        <v>338</v>
      </c>
      <c r="K108" s="247" t="s">
        <v>759</v>
      </c>
      <c r="L108" s="369">
        <v>10719091.07</v>
      </c>
      <c r="M108" s="239" t="s">
        <v>64</v>
      </c>
      <c r="N108" s="266" t="s">
        <v>70</v>
      </c>
      <c r="O108" s="241" t="s">
        <v>71</v>
      </c>
      <c r="P108" s="241" t="s">
        <v>64</v>
      </c>
      <c r="Q108" s="249">
        <v>45762</v>
      </c>
      <c r="R108" s="249">
        <v>45933</v>
      </c>
      <c r="S108" s="377"/>
      <c r="T108" s="249">
        <v>46046</v>
      </c>
      <c r="U108" s="21"/>
      <c r="V108" s="19" t="s">
        <v>72</v>
      </c>
      <c r="W108" s="19"/>
      <c r="X108" s="19" t="s">
        <v>140</v>
      </c>
      <c r="Y108" s="21"/>
      <c r="Z108" s="19" t="s">
        <v>760</v>
      </c>
      <c r="AA108" s="18" t="s">
        <v>181</v>
      </c>
      <c r="AB108" s="18" t="s">
        <v>75</v>
      </c>
      <c r="AC108" s="103"/>
      <c r="AD108" s="69" t="s">
        <v>96</v>
      </c>
      <c r="AE108" s="535"/>
      <c r="AF108" s="22" t="str">
        <f>IF(AE108="","",DATEDIF(Y108,AE108,"d"))</f>
        <v/>
      </c>
      <c r="AG108" s="193"/>
      <c r="AH108" s="289"/>
      <c r="AI108" s="21"/>
    </row>
    <row r="109" spans="1:36" s="15" customFormat="1" ht="45.75">
      <c r="A109" s="45" t="s">
        <v>60</v>
      </c>
      <c r="B109" s="26" t="str">
        <f>IF('PCA Licit, Dispensa, Inexi'!$A109="","",VLOOKUP(A109,dados!$A$1:$B$24,2,FALSE))</f>
        <v>Diretoria de Engenharia e Arquitetura</v>
      </c>
      <c r="C109" s="78" t="s">
        <v>761</v>
      </c>
      <c r="D109" s="52" t="s">
        <v>617</v>
      </c>
      <c r="E109" s="106" t="s">
        <v>618</v>
      </c>
      <c r="F109" s="18" t="s">
        <v>71</v>
      </c>
      <c r="G109" s="73" t="s">
        <v>762</v>
      </c>
      <c r="H109" s="73" t="s">
        <v>620</v>
      </c>
      <c r="I109" s="19" t="s">
        <v>621</v>
      </c>
      <c r="J109" s="19" t="s">
        <v>190</v>
      </c>
      <c r="K109" s="19" t="s">
        <v>191</v>
      </c>
      <c r="L109" s="220">
        <v>110000</v>
      </c>
      <c r="M109" s="18" t="s">
        <v>64</v>
      </c>
      <c r="N109" s="18" t="s">
        <v>82</v>
      </c>
      <c r="O109" s="47" t="s">
        <v>71</v>
      </c>
      <c r="P109" s="18" t="s">
        <v>71</v>
      </c>
      <c r="Q109" s="175">
        <v>45508</v>
      </c>
      <c r="R109" s="175">
        <v>45628</v>
      </c>
      <c r="S109" s="73"/>
      <c r="T109" s="175">
        <v>45878</v>
      </c>
      <c r="U109" s="21"/>
      <c r="V109" s="19" t="s">
        <v>192</v>
      </c>
      <c r="W109" s="19" t="s">
        <v>192</v>
      </c>
      <c r="X109" s="19" t="s">
        <v>73</v>
      </c>
      <c r="Y109" s="21"/>
      <c r="Z109" s="438"/>
      <c r="AA109" s="18" t="s">
        <v>286</v>
      </c>
      <c r="AB109" s="18" t="s">
        <v>194</v>
      </c>
      <c r="AC109" s="19"/>
      <c r="AD109" s="69" t="s">
        <v>96</v>
      </c>
      <c r="AE109" s="200"/>
      <c r="AF109" s="22" t="str">
        <f>IF(AE109="","",DATEDIF(Y109,AE109,"d"))</f>
        <v/>
      </c>
      <c r="AG109" s="193"/>
      <c r="AH109" s="21" t="s">
        <v>662</v>
      </c>
      <c r="AI109" s="21"/>
    </row>
    <row r="110" spans="1:36" s="15" customFormat="1" ht="45.75">
      <c r="A110" s="45" t="s">
        <v>60</v>
      </c>
      <c r="B110" s="26" t="str">
        <f>IF('PCA Licit, Dispensa, Inexi'!$A110="","",VLOOKUP(A110,dados!$A$1:$B$24,2,FALSE))</f>
        <v>Diretoria de Engenharia e Arquitetura</v>
      </c>
      <c r="C110" s="134" t="s">
        <v>763</v>
      </c>
      <c r="D110" s="52" t="s">
        <v>617</v>
      </c>
      <c r="E110" s="106" t="s">
        <v>618</v>
      </c>
      <c r="F110" s="18" t="s">
        <v>71</v>
      </c>
      <c r="G110" s="69" t="s">
        <v>764</v>
      </c>
      <c r="H110" s="69" t="s">
        <v>620</v>
      </c>
      <c r="I110" s="19" t="s">
        <v>621</v>
      </c>
      <c r="J110" s="19" t="s">
        <v>190</v>
      </c>
      <c r="K110" s="19" t="s">
        <v>191</v>
      </c>
      <c r="L110" s="211">
        <v>220000</v>
      </c>
      <c r="M110" s="18" t="s">
        <v>64</v>
      </c>
      <c r="N110" s="18" t="s">
        <v>82</v>
      </c>
      <c r="O110" s="47" t="s">
        <v>71</v>
      </c>
      <c r="P110" s="18" t="s">
        <v>71</v>
      </c>
      <c r="Q110" s="175">
        <v>45524</v>
      </c>
      <c r="R110" s="175">
        <v>45644</v>
      </c>
      <c r="S110" s="69"/>
      <c r="T110" s="175">
        <v>45889</v>
      </c>
      <c r="U110" s="350"/>
      <c r="V110" s="351" t="s">
        <v>192</v>
      </c>
      <c r="W110" s="351" t="s">
        <v>192</v>
      </c>
      <c r="X110" s="351" t="s">
        <v>73</v>
      </c>
      <c r="Y110" s="350"/>
      <c r="Z110" s="499"/>
      <c r="AA110" s="442" t="s">
        <v>286</v>
      </c>
      <c r="AB110" s="442" t="s">
        <v>194</v>
      </c>
      <c r="AC110" s="351"/>
      <c r="AD110" s="155" t="s">
        <v>96</v>
      </c>
      <c r="AE110" s="524"/>
      <c r="AF110" s="286" t="str">
        <f>IF(AE110="","",DATEDIF(Y110,AE110,"d"))</f>
        <v/>
      </c>
      <c r="AG110" s="497"/>
      <c r="AH110" s="350" t="s">
        <v>662</v>
      </c>
      <c r="AI110" s="350"/>
    </row>
    <row r="111" spans="1:36" s="15" customFormat="1" ht="409.6">
      <c r="A111" s="47" t="s">
        <v>332</v>
      </c>
      <c r="B111" s="26" t="str">
        <f>IF('PCA Licit, Dispensa, Inexi'!$A71="","",VLOOKUP(A111,dados!$A$1:$B$24,2,FALSE))</f>
        <v>Diretoria de Tecnologia da Informação</v>
      </c>
      <c r="C111" s="239" t="s">
        <v>765</v>
      </c>
      <c r="D111" s="240" t="s">
        <v>334</v>
      </c>
      <c r="E111" s="239" t="s">
        <v>766</v>
      </c>
      <c r="F111" s="241" t="s">
        <v>64</v>
      </c>
      <c r="G111" s="266" t="s">
        <v>767</v>
      </c>
      <c r="H111" s="239" t="s">
        <v>768</v>
      </c>
      <c r="I111" s="242" t="s">
        <v>769</v>
      </c>
      <c r="J111" s="242" t="s">
        <v>130</v>
      </c>
      <c r="K111" s="257">
        <v>2000</v>
      </c>
      <c r="L111" s="243">
        <v>1000000</v>
      </c>
      <c r="M111" s="239" t="s">
        <v>64</v>
      </c>
      <c r="N111" s="266" t="s">
        <v>82</v>
      </c>
      <c r="O111" s="241" t="s">
        <v>71</v>
      </c>
      <c r="P111" s="241" t="s">
        <v>71</v>
      </c>
      <c r="Q111" s="241">
        <v>45446</v>
      </c>
      <c r="R111" s="241">
        <v>45566</v>
      </c>
      <c r="S111" s="241"/>
      <c r="T111" s="496">
        <v>45628</v>
      </c>
      <c r="U111" s="146"/>
      <c r="V111" s="55" t="s">
        <v>140</v>
      </c>
      <c r="W111" s="55"/>
      <c r="X111" s="55" t="s">
        <v>73</v>
      </c>
      <c r="Y111" s="146">
        <v>45377</v>
      </c>
      <c r="Z111" s="441" t="s">
        <v>770</v>
      </c>
      <c r="AA111" s="24" t="s">
        <v>93</v>
      </c>
      <c r="AB111" s="24" t="s">
        <v>122</v>
      </c>
      <c r="AC111" s="55"/>
      <c r="AD111" s="95"/>
      <c r="AE111" s="521">
        <v>45377</v>
      </c>
      <c r="AF111" s="310">
        <f>IF(AE111="","",DATEDIF(Y111,AE111,"d"))</f>
        <v>0</v>
      </c>
      <c r="AG111" s="487"/>
      <c r="AH111" s="146" t="s">
        <v>771</v>
      </c>
      <c r="AI111" s="146"/>
      <c r="AJ111" s="15">
        <f>YEAR(AE111)</f>
        <v>2024</v>
      </c>
    </row>
    <row r="112" spans="1:36" s="15" customFormat="1" ht="45.75">
      <c r="A112" s="45" t="s">
        <v>60</v>
      </c>
      <c r="B112" s="26" t="str">
        <f>IF('PCA Licit, Dispensa, Inexi'!$A112="","",VLOOKUP(A112,dados!$A$1:$B$24,2,FALSE))</f>
        <v>Diretoria de Engenharia e Arquitetura</v>
      </c>
      <c r="C112" s="52" t="s">
        <v>772</v>
      </c>
      <c r="D112" s="52" t="s">
        <v>617</v>
      </c>
      <c r="E112" s="106" t="s">
        <v>618</v>
      </c>
      <c r="F112" s="18" t="s">
        <v>71</v>
      </c>
      <c r="G112" s="19" t="s">
        <v>773</v>
      </c>
      <c r="H112" s="19" t="s">
        <v>620</v>
      </c>
      <c r="I112" s="19" t="s">
        <v>621</v>
      </c>
      <c r="J112" s="19" t="s">
        <v>190</v>
      </c>
      <c r="K112" s="19" t="s">
        <v>191</v>
      </c>
      <c r="L112" s="212">
        <v>150000</v>
      </c>
      <c r="M112" s="18" t="s">
        <v>64</v>
      </c>
      <c r="N112" s="18" t="s">
        <v>82</v>
      </c>
      <c r="O112" s="47" t="s">
        <v>71</v>
      </c>
      <c r="P112" s="18" t="s">
        <v>71</v>
      </c>
      <c r="Q112" s="175">
        <v>45532</v>
      </c>
      <c r="R112" s="175">
        <v>45652</v>
      </c>
      <c r="S112" s="21"/>
      <c r="T112" s="175">
        <v>45947</v>
      </c>
      <c r="U112" s="352"/>
      <c r="V112" s="184" t="s">
        <v>192</v>
      </c>
      <c r="W112" s="184" t="s">
        <v>192</v>
      </c>
      <c r="X112" s="184" t="s">
        <v>73</v>
      </c>
      <c r="Y112" s="352"/>
      <c r="Z112" s="184"/>
      <c r="AA112" s="319" t="s">
        <v>286</v>
      </c>
      <c r="AB112" s="319" t="s">
        <v>194</v>
      </c>
      <c r="AC112" s="184"/>
      <c r="AD112" s="72" t="s">
        <v>96</v>
      </c>
      <c r="AE112" s="528"/>
      <c r="AF112" s="322" t="str">
        <f>IF(AE112="","",DATEDIF(Y112,AE112,"d"))</f>
        <v/>
      </c>
      <c r="AG112" s="500"/>
      <c r="AH112" s="352" t="s">
        <v>662</v>
      </c>
      <c r="AI112" s="352"/>
    </row>
    <row r="113" spans="1:36" s="15" customFormat="1" ht="60.75">
      <c r="A113" s="45" t="s">
        <v>321</v>
      </c>
      <c r="B113" s="26" t="str">
        <f>IF('PCA Licit, Dispensa, Inexi'!$A113="","",VLOOKUP(A113,dados!$A$1:$B$24,2,FALSE))</f>
        <v>Diretoria de Gestão de Pessoas</v>
      </c>
      <c r="C113" s="105" t="s">
        <v>774</v>
      </c>
      <c r="D113" s="80" t="s">
        <v>115</v>
      </c>
      <c r="E113" s="51" t="s">
        <v>775</v>
      </c>
      <c r="F113" s="69" t="s">
        <v>71</v>
      </c>
      <c r="G113" s="19" t="s">
        <v>776</v>
      </c>
      <c r="H113" s="19" t="s">
        <v>777</v>
      </c>
      <c r="I113" s="70" t="s">
        <v>778</v>
      </c>
      <c r="J113" s="69" t="s">
        <v>190</v>
      </c>
      <c r="K113" s="19" t="s">
        <v>779</v>
      </c>
      <c r="L113" s="212">
        <v>1200000</v>
      </c>
      <c r="M113" s="18" t="s">
        <v>64</v>
      </c>
      <c r="N113" s="18" t="s">
        <v>82</v>
      </c>
      <c r="O113" s="47" t="s">
        <v>71</v>
      </c>
      <c r="P113" s="18" t="s">
        <v>64</v>
      </c>
      <c r="Q113" s="21">
        <v>45337</v>
      </c>
      <c r="R113" s="21">
        <v>45397</v>
      </c>
      <c r="S113" s="21"/>
      <c r="T113" s="21">
        <v>45458</v>
      </c>
      <c r="U113" s="21"/>
      <c r="V113" s="19" t="s">
        <v>140</v>
      </c>
      <c r="W113" s="19"/>
      <c r="X113" s="19" t="s">
        <v>73</v>
      </c>
      <c r="Y113" s="21"/>
      <c r="Z113" s="19" t="s">
        <v>780</v>
      </c>
      <c r="AA113" s="18" t="s">
        <v>286</v>
      </c>
      <c r="AB113" s="18" t="s">
        <v>75</v>
      </c>
      <c r="AC113" s="19"/>
      <c r="AD113" s="69" t="s">
        <v>96</v>
      </c>
      <c r="AE113" s="200"/>
      <c r="AF113" s="22" t="str">
        <f>IF(AE113="","",DATEDIF(Y113,AE113,"d"))</f>
        <v/>
      </c>
      <c r="AG113" s="193"/>
      <c r="AH113" s="21" t="s">
        <v>781</v>
      </c>
      <c r="AI113" s="21" t="s">
        <v>782</v>
      </c>
    </row>
    <row r="114" spans="1:36" s="15" customFormat="1" ht="45.75">
      <c r="A114" s="46" t="s">
        <v>321</v>
      </c>
      <c r="B114" s="26" t="str">
        <f>IF('PCA Licit, Dispensa, Inexi'!$A114="","",VLOOKUP(A114,dados!$A$1:$B$24,2,FALSE))</f>
        <v>Diretoria de Gestão de Pessoas</v>
      </c>
      <c r="C114" s="51" t="s">
        <v>783</v>
      </c>
      <c r="D114" s="80" t="s">
        <v>115</v>
      </c>
      <c r="E114" s="46">
        <v>12904</v>
      </c>
      <c r="F114" s="18" t="s">
        <v>71</v>
      </c>
      <c r="G114" s="19" t="s">
        <v>784</v>
      </c>
      <c r="H114" s="19" t="s">
        <v>777</v>
      </c>
      <c r="I114" s="70" t="s">
        <v>785</v>
      </c>
      <c r="J114" s="19" t="s">
        <v>190</v>
      </c>
      <c r="K114" s="18" t="s">
        <v>786</v>
      </c>
      <c r="L114" s="212">
        <v>6000000</v>
      </c>
      <c r="M114" s="18" t="s">
        <v>64</v>
      </c>
      <c r="N114" s="18" t="s">
        <v>82</v>
      </c>
      <c r="O114" s="47" t="s">
        <v>71</v>
      </c>
      <c r="P114" s="18" t="s">
        <v>64</v>
      </c>
      <c r="Q114" s="21">
        <v>45337</v>
      </c>
      <c r="R114" s="21">
        <v>45397</v>
      </c>
      <c r="S114" s="21"/>
      <c r="T114" s="21">
        <v>45458</v>
      </c>
      <c r="U114" s="21"/>
      <c r="V114" s="19" t="s">
        <v>72</v>
      </c>
      <c r="W114" s="19"/>
      <c r="X114" s="19" t="s">
        <v>112</v>
      </c>
      <c r="Y114" s="21"/>
      <c r="Z114" s="19"/>
      <c r="AA114" s="18" t="s">
        <v>286</v>
      </c>
      <c r="AB114" s="18" t="s">
        <v>75</v>
      </c>
      <c r="AC114" s="19"/>
      <c r="AD114" s="69" t="s">
        <v>96</v>
      </c>
      <c r="AE114" s="200"/>
      <c r="AF114" s="22" t="str">
        <f>IF(AE114="","",DATEDIF(Y114,AE114,"d"))</f>
        <v/>
      </c>
      <c r="AG114" s="193"/>
      <c r="AH114" s="21" t="s">
        <v>781</v>
      </c>
      <c r="AI114" s="21" t="s">
        <v>787</v>
      </c>
    </row>
    <row r="115" spans="1:36" s="15" customFormat="1" ht="167.25">
      <c r="A115" s="47" t="s">
        <v>332</v>
      </c>
      <c r="B115" s="26" t="str">
        <f>IF('PCA Licit, Dispensa, Inexi'!$A74="","",VLOOKUP(A115,dados!$A$1:$B$24,2,FALSE))</f>
        <v>Diretoria de Tecnologia da Informação</v>
      </c>
      <c r="C115" s="239" t="s">
        <v>788</v>
      </c>
      <c r="D115" s="240" t="s">
        <v>334</v>
      </c>
      <c r="E115" s="239">
        <v>24333</v>
      </c>
      <c r="F115" s="241" t="s">
        <v>71</v>
      </c>
      <c r="G115" s="239" t="s">
        <v>789</v>
      </c>
      <c r="H115" s="239" t="s">
        <v>790</v>
      </c>
      <c r="I115" s="472" t="s">
        <v>791</v>
      </c>
      <c r="J115" s="242" t="s">
        <v>338</v>
      </c>
      <c r="K115" s="467" t="s">
        <v>792</v>
      </c>
      <c r="L115" s="243">
        <v>960000</v>
      </c>
      <c r="M115" s="239" t="s">
        <v>71</v>
      </c>
      <c r="N115" s="266" t="s">
        <v>82</v>
      </c>
      <c r="O115" s="241" t="s">
        <v>71</v>
      </c>
      <c r="P115" s="241" t="s">
        <v>71</v>
      </c>
      <c r="Q115" s="468">
        <v>45405</v>
      </c>
      <c r="R115" s="468">
        <v>45495</v>
      </c>
      <c r="S115" s="468"/>
      <c r="T115" s="469">
        <v>45584</v>
      </c>
      <c r="U115" s="350"/>
      <c r="V115" s="351" t="s">
        <v>72</v>
      </c>
      <c r="W115" s="351"/>
      <c r="X115" s="351" t="s">
        <v>73</v>
      </c>
      <c r="Y115" s="350"/>
      <c r="Z115" s="476"/>
      <c r="AA115" s="442" t="s">
        <v>216</v>
      </c>
      <c r="AB115" s="442" t="s">
        <v>75</v>
      </c>
      <c r="AC115" s="351"/>
      <c r="AD115" s="155" t="s">
        <v>96</v>
      </c>
      <c r="AE115" s="524"/>
      <c r="AF115" s="286" t="str">
        <f>IF(AE115="","",DATEDIF(Y115,AE115,"d"))</f>
        <v/>
      </c>
      <c r="AG115" s="497"/>
      <c r="AH115" s="350" t="s">
        <v>793</v>
      </c>
      <c r="AI115" s="350"/>
    </row>
    <row r="116" spans="1:36" s="15" customFormat="1" ht="60.75">
      <c r="A116" s="45" t="s">
        <v>60</v>
      </c>
      <c r="B116" s="26" t="str">
        <f>IF('PCA Licit, Dispensa, Inexi'!$A79="","",VLOOKUP(A116,dados!$A$1:$B$24,2,FALSE))</f>
        <v>Diretoria de Engenharia e Arquitetura</v>
      </c>
      <c r="C116" s="69" t="s">
        <v>794</v>
      </c>
      <c r="D116" s="52" t="s">
        <v>185</v>
      </c>
      <c r="E116" s="106" t="s">
        <v>186</v>
      </c>
      <c r="F116" s="18" t="s">
        <v>71</v>
      </c>
      <c r="G116" s="68" t="s">
        <v>795</v>
      </c>
      <c r="H116" s="19" t="s">
        <v>188</v>
      </c>
      <c r="I116" s="53" t="s">
        <v>189</v>
      </c>
      <c r="J116" s="19" t="s">
        <v>190</v>
      </c>
      <c r="K116" s="19" t="s">
        <v>191</v>
      </c>
      <c r="L116" s="212">
        <v>7295000</v>
      </c>
      <c r="M116" s="18" t="s">
        <v>64</v>
      </c>
      <c r="N116" s="18" t="s">
        <v>82</v>
      </c>
      <c r="O116" s="47" t="s">
        <v>71</v>
      </c>
      <c r="P116" s="18" t="s">
        <v>71</v>
      </c>
      <c r="Q116" s="175">
        <v>44722</v>
      </c>
      <c r="R116" s="176">
        <v>45321</v>
      </c>
      <c r="S116" s="21"/>
      <c r="T116" s="440">
        <v>45566</v>
      </c>
      <c r="U116" s="146"/>
      <c r="V116" s="55" t="s">
        <v>192</v>
      </c>
      <c r="W116" s="55" t="s">
        <v>192</v>
      </c>
      <c r="X116" s="55" t="s">
        <v>73</v>
      </c>
      <c r="Y116" s="146">
        <v>45387</v>
      </c>
      <c r="Z116" s="441" t="s">
        <v>796</v>
      </c>
      <c r="AA116" s="24" t="s">
        <v>93</v>
      </c>
      <c r="AB116" s="24" t="s">
        <v>194</v>
      </c>
      <c r="AC116" s="55" t="s">
        <v>797</v>
      </c>
      <c r="AD116" s="95" t="s">
        <v>96</v>
      </c>
      <c r="AE116" s="521">
        <v>45588</v>
      </c>
      <c r="AF116" s="310">
        <f>IF(AE116="","",DATEDIF(Y116,AE116,"d"))</f>
        <v>201</v>
      </c>
      <c r="AG116" s="487" t="s">
        <v>97</v>
      </c>
      <c r="AH116" s="146"/>
      <c r="AI116" s="146"/>
      <c r="AJ116" s="15">
        <f t="shared" ref="AJ116:AJ118" si="12">YEAR(AE116)</f>
        <v>2024</v>
      </c>
    </row>
    <row r="117" spans="1:36" s="15" customFormat="1" ht="198">
      <c r="A117" s="46" t="s">
        <v>798</v>
      </c>
      <c r="B117" s="26" t="str">
        <f>IF('PCA Licit, Dispensa, Inexi'!$A117="","",VLOOKUP(A117,dados!$A$1:$B$24,2,FALSE))</f>
        <v>Assessoria de Planejamento</v>
      </c>
      <c r="C117" s="157" t="s">
        <v>799</v>
      </c>
      <c r="D117" s="52" t="s">
        <v>115</v>
      </c>
      <c r="E117" s="46">
        <v>17620</v>
      </c>
      <c r="F117" s="18" t="s">
        <v>71</v>
      </c>
      <c r="G117" s="19" t="s">
        <v>800</v>
      </c>
      <c r="H117" s="19" t="s">
        <v>801</v>
      </c>
      <c r="I117" s="19" t="s">
        <v>802</v>
      </c>
      <c r="J117" s="19" t="s">
        <v>68</v>
      </c>
      <c r="K117" s="18">
        <v>1</v>
      </c>
      <c r="L117" s="212">
        <v>327000</v>
      </c>
      <c r="M117" s="18" t="s">
        <v>71</v>
      </c>
      <c r="N117" s="18" t="s">
        <v>82</v>
      </c>
      <c r="O117" s="18" t="s">
        <v>71</v>
      </c>
      <c r="P117" s="18" t="s">
        <v>71</v>
      </c>
      <c r="Q117" s="21">
        <v>45352</v>
      </c>
      <c r="R117" s="21">
        <v>45391</v>
      </c>
      <c r="S117" s="21"/>
      <c r="T117" s="21">
        <v>45436</v>
      </c>
      <c r="U117" s="504">
        <v>45514</v>
      </c>
      <c r="V117" s="505" t="s">
        <v>72</v>
      </c>
      <c r="W117" s="505"/>
      <c r="X117" s="505" t="s">
        <v>73</v>
      </c>
      <c r="Y117" s="504">
        <v>45483</v>
      </c>
      <c r="Z117" s="505" t="s">
        <v>803</v>
      </c>
      <c r="AA117" s="506" t="s">
        <v>93</v>
      </c>
      <c r="AB117" s="506" t="s">
        <v>94</v>
      </c>
      <c r="AC117" s="505"/>
      <c r="AD117" s="123" t="s">
        <v>96</v>
      </c>
      <c r="AE117" s="532">
        <v>45503</v>
      </c>
      <c r="AF117" s="507">
        <f>IF(AE117="","",DATEDIF(Y117,AE117,"d"))</f>
        <v>20</v>
      </c>
      <c r="AG117" s="508"/>
      <c r="AH117" s="509"/>
      <c r="AI117" s="504" t="s">
        <v>804</v>
      </c>
      <c r="AJ117" s="15">
        <f t="shared" si="12"/>
        <v>2024</v>
      </c>
    </row>
    <row r="118" spans="1:36" s="15" customFormat="1" ht="60.75">
      <c r="A118" s="45" t="s">
        <v>60</v>
      </c>
      <c r="B118" s="26" t="str">
        <f>IF('PCA Licit, Dispensa, Inexi'!$A90="","",VLOOKUP(A118,dados!$A$1:$B$24,2,FALSE))</f>
        <v>Diretoria de Engenharia e Arquitetura</v>
      </c>
      <c r="C118" s="68" t="s">
        <v>805</v>
      </c>
      <c r="D118" s="52" t="s">
        <v>185</v>
      </c>
      <c r="E118" s="106" t="s">
        <v>186</v>
      </c>
      <c r="F118" s="18" t="s">
        <v>71</v>
      </c>
      <c r="G118" s="68" t="s">
        <v>806</v>
      </c>
      <c r="H118" s="19" t="s">
        <v>188</v>
      </c>
      <c r="I118" s="19" t="s">
        <v>807</v>
      </c>
      <c r="J118" s="19" t="s">
        <v>190</v>
      </c>
      <c r="K118" s="19" t="s">
        <v>191</v>
      </c>
      <c r="L118" s="212">
        <v>2350000</v>
      </c>
      <c r="M118" s="18" t="s">
        <v>64</v>
      </c>
      <c r="N118" s="18" t="s">
        <v>82</v>
      </c>
      <c r="O118" s="47" t="s">
        <v>71</v>
      </c>
      <c r="P118" s="18" t="s">
        <v>71</v>
      </c>
      <c r="Q118" s="175">
        <v>44832</v>
      </c>
      <c r="R118" s="176">
        <v>45372</v>
      </c>
      <c r="S118" s="21"/>
      <c r="T118" s="440">
        <v>45517</v>
      </c>
      <c r="U118" s="146"/>
      <c r="V118" s="55" t="s">
        <v>192</v>
      </c>
      <c r="W118" s="55" t="s">
        <v>192</v>
      </c>
      <c r="X118" s="55" t="s">
        <v>73</v>
      </c>
      <c r="Y118" s="146">
        <v>45279</v>
      </c>
      <c r="Z118" s="441" t="s">
        <v>808</v>
      </c>
      <c r="AA118" s="24" t="s">
        <v>93</v>
      </c>
      <c r="AB118" s="24" t="s">
        <v>194</v>
      </c>
      <c r="AC118" s="55" t="s">
        <v>809</v>
      </c>
      <c r="AD118" s="95" t="s">
        <v>96</v>
      </c>
      <c r="AE118" s="521">
        <v>45440</v>
      </c>
      <c r="AF118" s="310">
        <f>IF(AE118="","",DATEDIF(Y118,AE118,"d"))</f>
        <v>161</v>
      </c>
      <c r="AG118" s="487" t="s">
        <v>97</v>
      </c>
      <c r="AH118" s="146"/>
      <c r="AI118" s="146"/>
      <c r="AJ118" s="15">
        <f t="shared" si="12"/>
        <v>2024</v>
      </c>
    </row>
    <row r="119" spans="1:36" s="15" customFormat="1" ht="60.75">
      <c r="A119" s="45" t="s">
        <v>60</v>
      </c>
      <c r="B119" s="26" t="str">
        <f>IF('PCA Licit, Dispensa, Inexi'!$A96="","",VLOOKUP(A119,dados!$A$1:$B$24,2,FALSE))</f>
        <v>Diretoria de Engenharia e Arquitetura</v>
      </c>
      <c r="C119" s="68" t="s">
        <v>810</v>
      </c>
      <c r="D119" s="52" t="s">
        <v>185</v>
      </c>
      <c r="E119" s="106" t="s">
        <v>399</v>
      </c>
      <c r="F119" s="18" t="s">
        <v>71</v>
      </c>
      <c r="G119" s="68" t="s">
        <v>811</v>
      </c>
      <c r="H119" s="19" t="s">
        <v>188</v>
      </c>
      <c r="I119" s="19" t="s">
        <v>189</v>
      </c>
      <c r="J119" s="19" t="s">
        <v>190</v>
      </c>
      <c r="K119" s="19" t="s">
        <v>191</v>
      </c>
      <c r="L119" s="212">
        <v>23728402</v>
      </c>
      <c r="M119" s="18" t="s">
        <v>64</v>
      </c>
      <c r="N119" s="18" t="s">
        <v>82</v>
      </c>
      <c r="O119" s="47" t="s">
        <v>71</v>
      </c>
      <c r="P119" s="18" t="s">
        <v>71</v>
      </c>
      <c r="Q119" s="175">
        <v>44885</v>
      </c>
      <c r="R119" s="176">
        <v>45425</v>
      </c>
      <c r="S119" s="21"/>
      <c r="T119" s="175">
        <v>45665</v>
      </c>
      <c r="U119" s="352"/>
      <c r="V119" s="184" t="s">
        <v>192</v>
      </c>
      <c r="W119" s="184" t="s">
        <v>192</v>
      </c>
      <c r="X119" s="184" t="s">
        <v>73</v>
      </c>
      <c r="Y119" s="352"/>
      <c r="Z119" s="510"/>
      <c r="AA119" s="319" t="s">
        <v>181</v>
      </c>
      <c r="AB119" s="319" t="s">
        <v>194</v>
      </c>
      <c r="AC119" s="184"/>
      <c r="AD119" s="72" t="s">
        <v>96</v>
      </c>
      <c r="AE119" s="528"/>
      <c r="AF119" s="322" t="str">
        <f>IF(AE119="","",DATEDIF(Y119,AE119,"d"))</f>
        <v/>
      </c>
      <c r="AG119" s="500"/>
      <c r="AH119" s="149"/>
      <c r="AI119" s="352"/>
    </row>
    <row r="120" spans="1:36" s="15" customFormat="1" ht="226.5">
      <c r="A120" s="46" t="s">
        <v>798</v>
      </c>
      <c r="B120" s="26" t="str">
        <f>IF('PCA Licit, Dispensa, Inexi'!$A120="","",VLOOKUP(A120,dados!$A$1:$B$24,2,FALSE))</f>
        <v>Assessoria de Planejamento</v>
      </c>
      <c r="C120" s="157" t="s">
        <v>812</v>
      </c>
      <c r="D120" s="52" t="s">
        <v>115</v>
      </c>
      <c r="E120" s="46">
        <v>17620</v>
      </c>
      <c r="F120" s="18" t="s">
        <v>71</v>
      </c>
      <c r="G120" s="19" t="s">
        <v>813</v>
      </c>
      <c r="H120" s="19" t="s">
        <v>801</v>
      </c>
      <c r="I120" s="19" t="s">
        <v>814</v>
      </c>
      <c r="J120" s="19" t="s">
        <v>68</v>
      </c>
      <c r="K120" s="18">
        <v>1</v>
      </c>
      <c r="L120" s="212">
        <v>120000</v>
      </c>
      <c r="M120" s="18" t="s">
        <v>71</v>
      </c>
      <c r="N120" s="18" t="s">
        <v>82</v>
      </c>
      <c r="O120" s="18" t="s">
        <v>71</v>
      </c>
      <c r="P120" s="18" t="s">
        <v>71</v>
      </c>
      <c r="Q120" s="21">
        <v>45352</v>
      </c>
      <c r="R120" s="21">
        <v>45412</v>
      </c>
      <c r="S120" s="21"/>
      <c r="T120" s="21">
        <v>45474</v>
      </c>
      <c r="U120" s="21"/>
      <c r="V120" s="19" t="s">
        <v>91</v>
      </c>
      <c r="W120" s="19" t="s">
        <v>91</v>
      </c>
      <c r="X120" s="19" t="s">
        <v>73</v>
      </c>
      <c r="Y120" s="21"/>
      <c r="Z120" s="19"/>
      <c r="AA120" s="18" t="s">
        <v>216</v>
      </c>
      <c r="AB120" s="18" t="s">
        <v>94</v>
      </c>
      <c r="AC120" s="19"/>
      <c r="AD120" s="69" t="s">
        <v>96</v>
      </c>
      <c r="AE120" s="200"/>
      <c r="AF120" s="22" t="str">
        <f>IF(AE120="","",DATEDIF(Y120,AE120,"d"))</f>
        <v/>
      </c>
      <c r="AG120" s="193"/>
      <c r="AH120" s="343" t="s">
        <v>815</v>
      </c>
      <c r="AI120" s="21" t="s">
        <v>816</v>
      </c>
    </row>
    <row r="121" spans="1:36" s="15" customFormat="1" ht="60.75">
      <c r="A121" s="45" t="s">
        <v>60</v>
      </c>
      <c r="B121" s="26" t="str">
        <f>IF('PCA Licit, Dispensa, Inexi'!$A98="","",VLOOKUP(A121,dados!$A$1:$B$24,2,FALSE))</f>
        <v>Diretoria de Engenharia e Arquitetura</v>
      </c>
      <c r="C121" s="68" t="s">
        <v>817</v>
      </c>
      <c r="D121" s="52" t="s">
        <v>185</v>
      </c>
      <c r="E121" s="106" t="s">
        <v>186</v>
      </c>
      <c r="F121" s="18" t="s">
        <v>71</v>
      </c>
      <c r="G121" s="68" t="s">
        <v>818</v>
      </c>
      <c r="H121" s="19" t="s">
        <v>188</v>
      </c>
      <c r="I121" s="19" t="s">
        <v>189</v>
      </c>
      <c r="J121" s="19" t="s">
        <v>190</v>
      </c>
      <c r="K121" s="19" t="s">
        <v>191</v>
      </c>
      <c r="L121" s="212">
        <v>8000000</v>
      </c>
      <c r="M121" s="18" t="s">
        <v>64</v>
      </c>
      <c r="N121" s="18" t="s">
        <v>82</v>
      </c>
      <c r="O121" s="47" t="s">
        <v>71</v>
      </c>
      <c r="P121" s="18" t="s">
        <v>71</v>
      </c>
      <c r="Q121" s="175">
        <v>44901</v>
      </c>
      <c r="R121" s="176">
        <v>45441</v>
      </c>
      <c r="S121" s="21"/>
      <c r="T121" s="175">
        <v>45691</v>
      </c>
      <c r="U121" s="21"/>
      <c r="V121" s="19" t="s">
        <v>192</v>
      </c>
      <c r="W121" s="19" t="s">
        <v>192</v>
      </c>
      <c r="X121" s="19" t="s">
        <v>73</v>
      </c>
      <c r="Y121" s="21"/>
      <c r="Z121" s="68"/>
      <c r="AA121" s="18" t="s">
        <v>181</v>
      </c>
      <c r="AB121" s="18" t="s">
        <v>194</v>
      </c>
      <c r="AC121" s="19"/>
      <c r="AD121" s="69" t="s">
        <v>96</v>
      </c>
      <c r="AE121" s="200"/>
      <c r="AF121" s="22" t="str">
        <f>IF(AE121="","",DATEDIF(Y121,AE121,"d"))</f>
        <v/>
      </c>
      <c r="AG121" s="193"/>
      <c r="AH121" s="21"/>
      <c r="AI121" s="21"/>
    </row>
    <row r="122" spans="1:36" s="15" customFormat="1" ht="277.5">
      <c r="A122" s="46" t="s">
        <v>60</v>
      </c>
      <c r="B122" s="26" t="str">
        <f>IF('PCA Licit, Dispensa, Inexi'!$A122="","",VLOOKUP(A122,dados!$A$1:$B$24,2,FALSE))</f>
        <v>Diretoria de Engenharia e Arquitetura</v>
      </c>
      <c r="C122" s="157" t="s">
        <v>819</v>
      </c>
      <c r="D122" s="52" t="s">
        <v>115</v>
      </c>
      <c r="E122" s="157">
        <v>3557</v>
      </c>
      <c r="F122" s="18" t="s">
        <v>71</v>
      </c>
      <c r="G122" s="157" t="s">
        <v>820</v>
      </c>
      <c r="H122" s="157" t="s">
        <v>545</v>
      </c>
      <c r="I122" s="157" t="s">
        <v>597</v>
      </c>
      <c r="J122" s="19" t="s">
        <v>190</v>
      </c>
      <c r="K122" s="18">
        <v>1</v>
      </c>
      <c r="L122" s="221">
        <v>18000</v>
      </c>
      <c r="M122" s="18" t="s">
        <v>64</v>
      </c>
      <c r="N122" s="18" t="s">
        <v>82</v>
      </c>
      <c r="O122" s="18" t="s">
        <v>71</v>
      </c>
      <c r="P122" s="18" t="s">
        <v>71</v>
      </c>
      <c r="Q122" s="175">
        <v>45471</v>
      </c>
      <c r="R122" s="175">
        <v>45531</v>
      </c>
      <c r="S122" s="21">
        <v>45626</v>
      </c>
      <c r="T122" s="175">
        <v>45591</v>
      </c>
      <c r="U122" s="21">
        <v>45693</v>
      </c>
      <c r="V122" s="19" t="s">
        <v>91</v>
      </c>
      <c r="W122" s="19"/>
      <c r="X122" s="19" t="s">
        <v>73</v>
      </c>
      <c r="Y122" s="21"/>
      <c r="Z122" s="88"/>
      <c r="AA122" s="18" t="s">
        <v>216</v>
      </c>
      <c r="AB122" s="18" t="s">
        <v>75</v>
      </c>
      <c r="AC122" s="19"/>
      <c r="AD122" s="69" t="s">
        <v>96</v>
      </c>
      <c r="AE122" s="200"/>
      <c r="AF122" s="22" t="str">
        <f>IF(AE122="","",DATEDIF(Y122,AE122,"d"))</f>
        <v/>
      </c>
      <c r="AG122" s="193" t="s">
        <v>97</v>
      </c>
      <c r="AH122" s="238" t="s">
        <v>821</v>
      </c>
      <c r="AI122" s="21" t="s">
        <v>822</v>
      </c>
    </row>
    <row r="123" spans="1:36" s="15" customFormat="1" ht="60.75">
      <c r="A123" s="45" t="s">
        <v>60</v>
      </c>
      <c r="B123" s="26" t="str">
        <f>IF('PCA Licit, Dispensa, Inexi'!$A101="","",VLOOKUP(A123,dados!$A$1:$B$24,2,FALSE))</f>
        <v>Diretoria de Engenharia e Arquitetura</v>
      </c>
      <c r="C123" s="68" t="s">
        <v>823</v>
      </c>
      <c r="D123" s="52" t="s">
        <v>185</v>
      </c>
      <c r="E123" s="106" t="s">
        <v>399</v>
      </c>
      <c r="F123" s="18" t="s">
        <v>71</v>
      </c>
      <c r="G123" s="68" t="s">
        <v>824</v>
      </c>
      <c r="H123" s="19" t="s">
        <v>188</v>
      </c>
      <c r="I123" s="19" t="s">
        <v>189</v>
      </c>
      <c r="J123" s="19" t="s">
        <v>190</v>
      </c>
      <c r="K123" s="19" t="s">
        <v>191</v>
      </c>
      <c r="L123" s="212">
        <v>15850265</v>
      </c>
      <c r="M123" s="18" t="s">
        <v>64</v>
      </c>
      <c r="N123" s="18" t="s">
        <v>82</v>
      </c>
      <c r="O123" s="47" t="s">
        <v>71</v>
      </c>
      <c r="P123" s="18" t="s">
        <v>71</v>
      </c>
      <c r="Q123" s="175">
        <v>44945</v>
      </c>
      <c r="R123" s="176">
        <v>45485</v>
      </c>
      <c r="S123" s="21"/>
      <c r="T123" s="175">
        <v>45725</v>
      </c>
      <c r="U123" s="21"/>
      <c r="V123" s="19" t="s">
        <v>192</v>
      </c>
      <c r="W123" s="19" t="s">
        <v>192</v>
      </c>
      <c r="X123" s="19" t="s">
        <v>73</v>
      </c>
      <c r="Y123" s="21"/>
      <c r="Z123" s="68"/>
      <c r="AA123" s="18" t="s">
        <v>181</v>
      </c>
      <c r="AB123" s="18" t="s">
        <v>194</v>
      </c>
      <c r="AC123" s="19"/>
      <c r="AD123" s="69" t="s">
        <v>96</v>
      </c>
      <c r="AE123" s="200"/>
      <c r="AF123" s="22" t="str">
        <f>IF(AE123="","",DATEDIF(Y123,AE123,"d"))</f>
        <v/>
      </c>
      <c r="AG123" s="193"/>
      <c r="AH123" s="21"/>
      <c r="AI123" s="21"/>
    </row>
    <row r="124" spans="1:36" s="15" customFormat="1" ht="60.75">
      <c r="A124" s="45" t="s">
        <v>60</v>
      </c>
      <c r="B124" s="26" t="str">
        <f>IF('PCA Licit, Dispensa, Inexi'!$A102="","",VLOOKUP(A124,dados!$A$1:$B$24,2,FALSE))</f>
        <v>Diretoria de Engenharia e Arquitetura</v>
      </c>
      <c r="C124" s="68" t="s">
        <v>825</v>
      </c>
      <c r="D124" s="52" t="s">
        <v>185</v>
      </c>
      <c r="E124" s="106" t="s">
        <v>186</v>
      </c>
      <c r="F124" s="18" t="s">
        <v>71</v>
      </c>
      <c r="G124" s="68" t="s">
        <v>826</v>
      </c>
      <c r="H124" s="19" t="s">
        <v>188</v>
      </c>
      <c r="I124" s="19" t="s">
        <v>189</v>
      </c>
      <c r="J124" s="19" t="s">
        <v>190</v>
      </c>
      <c r="K124" s="19" t="s">
        <v>191</v>
      </c>
      <c r="L124" s="212">
        <v>4500000</v>
      </c>
      <c r="M124" s="18" t="s">
        <v>64</v>
      </c>
      <c r="N124" s="18" t="s">
        <v>82</v>
      </c>
      <c r="O124" s="47" t="s">
        <v>71</v>
      </c>
      <c r="P124" s="18" t="s">
        <v>71</v>
      </c>
      <c r="Q124" s="175">
        <v>44956</v>
      </c>
      <c r="R124" s="176">
        <v>45496</v>
      </c>
      <c r="S124" s="21"/>
      <c r="T124" s="175">
        <v>45776</v>
      </c>
      <c r="U124" s="21"/>
      <c r="V124" s="19" t="s">
        <v>192</v>
      </c>
      <c r="W124" s="19" t="s">
        <v>192</v>
      </c>
      <c r="X124" s="19" t="s">
        <v>73</v>
      </c>
      <c r="Y124" s="21"/>
      <c r="Z124" s="479"/>
      <c r="AA124" s="18" t="s">
        <v>181</v>
      </c>
      <c r="AB124" s="18" t="s">
        <v>194</v>
      </c>
      <c r="AC124" s="19"/>
      <c r="AD124" s="69" t="s">
        <v>96</v>
      </c>
      <c r="AE124" s="200"/>
      <c r="AF124" s="22" t="str">
        <f>IF(AE124="","",DATEDIF(Y124,AE124,"d"))</f>
        <v/>
      </c>
      <c r="AG124" s="193"/>
      <c r="AH124" s="21"/>
      <c r="AI124" s="21"/>
    </row>
    <row r="125" spans="1:36" s="15" customFormat="1" ht="60.75">
      <c r="A125" s="46" t="s">
        <v>60</v>
      </c>
      <c r="B125" s="26" t="str">
        <f>IF('PCA Licit, Dispensa, Inexi'!$A125="","",VLOOKUP(A125,dados!$A$1:$B$24,2,FALSE))</f>
        <v>Diretoria de Engenharia e Arquitetura</v>
      </c>
      <c r="C125" s="157" t="s">
        <v>827</v>
      </c>
      <c r="D125" s="52" t="s">
        <v>115</v>
      </c>
      <c r="E125" s="157">
        <v>3557</v>
      </c>
      <c r="F125" s="18" t="s">
        <v>71</v>
      </c>
      <c r="G125" s="157" t="s">
        <v>828</v>
      </c>
      <c r="H125" s="157" t="s">
        <v>545</v>
      </c>
      <c r="I125" s="157" t="s">
        <v>597</v>
      </c>
      <c r="J125" s="19" t="s">
        <v>190</v>
      </c>
      <c r="K125" s="18">
        <v>1</v>
      </c>
      <c r="L125" s="221">
        <v>18000</v>
      </c>
      <c r="M125" s="18" t="s">
        <v>64</v>
      </c>
      <c r="N125" s="18" t="s">
        <v>82</v>
      </c>
      <c r="O125" s="18" t="s">
        <v>71</v>
      </c>
      <c r="P125" s="18" t="s">
        <v>71</v>
      </c>
      <c r="Q125" s="175">
        <v>45229</v>
      </c>
      <c r="R125" s="175">
        <v>45321</v>
      </c>
      <c r="S125" s="21"/>
      <c r="T125" s="175">
        <v>45356</v>
      </c>
      <c r="U125" s="21"/>
      <c r="V125" s="19" t="s">
        <v>104</v>
      </c>
      <c r="W125" s="19"/>
      <c r="X125" s="19" t="s">
        <v>73</v>
      </c>
      <c r="Y125" s="21"/>
      <c r="Z125" s="147"/>
      <c r="AA125" s="18" t="s">
        <v>74</v>
      </c>
      <c r="AB125" s="18" t="s">
        <v>75</v>
      </c>
      <c r="AC125" s="19"/>
      <c r="AD125" s="69" t="s">
        <v>96</v>
      </c>
      <c r="AE125" s="200"/>
      <c r="AF125" s="22" t="str">
        <f>IF(AE125="","",DATEDIF(Y125,AE125,"d"))</f>
        <v/>
      </c>
      <c r="AG125" s="193"/>
      <c r="AH125" s="18" t="s">
        <v>829</v>
      </c>
      <c r="AI125" s="21" t="s">
        <v>830</v>
      </c>
    </row>
    <row r="126" spans="1:36" s="15" customFormat="1" ht="76.5">
      <c r="A126" s="46" t="s">
        <v>60</v>
      </c>
      <c r="B126" s="26" t="str">
        <f>IF('PCA Licit, Dispensa, Inexi'!$A126="","",VLOOKUP(A126,dados!$A$1:$B$24,2,FALSE))</f>
        <v>Diretoria de Engenharia e Arquitetura</v>
      </c>
      <c r="C126" s="157" t="s">
        <v>831</v>
      </c>
      <c r="D126" s="52" t="s">
        <v>115</v>
      </c>
      <c r="E126" s="157">
        <v>3557</v>
      </c>
      <c r="F126" s="18" t="s">
        <v>71</v>
      </c>
      <c r="G126" s="157" t="s">
        <v>832</v>
      </c>
      <c r="H126" s="157" t="s">
        <v>545</v>
      </c>
      <c r="I126" s="157" t="s">
        <v>597</v>
      </c>
      <c r="J126" s="19" t="s">
        <v>190</v>
      </c>
      <c r="K126" s="18">
        <v>1</v>
      </c>
      <c r="L126" s="221">
        <v>12000</v>
      </c>
      <c r="M126" s="18" t="s">
        <v>64</v>
      </c>
      <c r="N126" s="18" t="s">
        <v>82</v>
      </c>
      <c r="O126" s="18" t="s">
        <v>71</v>
      </c>
      <c r="P126" s="18" t="s">
        <v>71</v>
      </c>
      <c r="Q126" s="175">
        <v>45412</v>
      </c>
      <c r="R126" s="175">
        <v>45502</v>
      </c>
      <c r="S126" s="21" t="s">
        <v>833</v>
      </c>
      <c r="T126" s="175">
        <v>45595</v>
      </c>
      <c r="U126" s="21" t="s">
        <v>833</v>
      </c>
      <c r="V126" s="19" t="s">
        <v>83</v>
      </c>
      <c r="W126" s="19"/>
      <c r="X126" s="19" t="s">
        <v>73</v>
      </c>
      <c r="Y126" s="21"/>
      <c r="Z126" s="19"/>
      <c r="AA126" s="18" t="s">
        <v>216</v>
      </c>
      <c r="AB126" s="18" t="s">
        <v>75</v>
      </c>
      <c r="AC126" s="19"/>
      <c r="AD126" s="69" t="s">
        <v>96</v>
      </c>
      <c r="AE126" s="200"/>
      <c r="AF126" s="22" t="str">
        <f>IF(AE126="","",DATEDIF(Y126,AE126,"d"))</f>
        <v/>
      </c>
      <c r="AG126" s="193"/>
      <c r="AH126" s="21" t="s">
        <v>834</v>
      </c>
      <c r="AI126" s="21">
        <v>45475</v>
      </c>
    </row>
    <row r="127" spans="1:36" s="15" customFormat="1" ht="60.75">
      <c r="A127" s="45" t="s">
        <v>60</v>
      </c>
      <c r="B127" s="26" t="str">
        <f>IF('PCA Licit, Dispensa, Inexi'!$A103="","",VLOOKUP(A127,dados!$A$1:$B$24,2,FALSE))</f>
        <v>Diretoria de Engenharia e Arquitetura</v>
      </c>
      <c r="C127" s="75" t="s">
        <v>835</v>
      </c>
      <c r="D127" s="52" t="s">
        <v>185</v>
      </c>
      <c r="E127" s="106" t="s">
        <v>399</v>
      </c>
      <c r="F127" s="18" t="s">
        <v>71</v>
      </c>
      <c r="G127" s="69" t="s">
        <v>836</v>
      </c>
      <c r="H127" s="69" t="s">
        <v>188</v>
      </c>
      <c r="I127" s="19" t="s">
        <v>189</v>
      </c>
      <c r="J127" s="19" t="s">
        <v>190</v>
      </c>
      <c r="K127" s="19" t="s">
        <v>191</v>
      </c>
      <c r="L127" s="211">
        <v>14482815</v>
      </c>
      <c r="M127" s="18" t="s">
        <v>64</v>
      </c>
      <c r="N127" s="18" t="s">
        <v>82</v>
      </c>
      <c r="O127" s="47" t="s">
        <v>71</v>
      </c>
      <c r="P127" s="18" t="s">
        <v>71</v>
      </c>
      <c r="Q127" s="175">
        <v>44964</v>
      </c>
      <c r="R127" s="175">
        <v>45504</v>
      </c>
      <c r="S127" s="69"/>
      <c r="T127" s="175">
        <v>45744</v>
      </c>
      <c r="U127" s="21"/>
      <c r="V127" s="19" t="s">
        <v>192</v>
      </c>
      <c r="W127" s="19" t="s">
        <v>192</v>
      </c>
      <c r="X127" s="19" t="s">
        <v>73</v>
      </c>
      <c r="Y127" s="21"/>
      <c r="Z127" s="19"/>
      <c r="AA127" s="18" t="s">
        <v>181</v>
      </c>
      <c r="AB127" s="18" t="s">
        <v>194</v>
      </c>
      <c r="AC127" s="19"/>
      <c r="AD127" s="69" t="s">
        <v>96</v>
      </c>
      <c r="AE127" s="200"/>
      <c r="AF127" s="22" t="str">
        <f>IF(AE127="","",DATEDIF(Y127,AE127,"d"))</f>
        <v/>
      </c>
      <c r="AG127" s="193"/>
      <c r="AH127" s="150"/>
      <c r="AI127" s="21"/>
    </row>
    <row r="128" spans="1:36" s="15" customFormat="1" ht="60.75">
      <c r="A128" s="45" t="s">
        <v>60</v>
      </c>
      <c r="B128" s="26" t="str">
        <f>IF('PCA Licit, Dispensa, Inexi'!$A128="","",VLOOKUP(A128,dados!$A$1:$B$24,2,FALSE))</f>
        <v>Diretoria de Engenharia e Arquitetura</v>
      </c>
      <c r="C128" s="157" t="s">
        <v>837</v>
      </c>
      <c r="D128" s="52" t="s">
        <v>115</v>
      </c>
      <c r="E128" s="19">
        <v>2771</v>
      </c>
      <c r="F128" s="18" t="s">
        <v>71</v>
      </c>
      <c r="G128" s="19" t="s">
        <v>838</v>
      </c>
      <c r="H128" s="157" t="s">
        <v>545</v>
      </c>
      <c r="I128" s="19" t="s">
        <v>546</v>
      </c>
      <c r="J128" s="19" t="s">
        <v>190</v>
      </c>
      <c r="K128" s="18">
        <v>1</v>
      </c>
      <c r="L128" s="221">
        <v>25000</v>
      </c>
      <c r="M128" s="18" t="s">
        <v>64</v>
      </c>
      <c r="N128" s="18" t="s">
        <v>82</v>
      </c>
      <c r="O128" s="18" t="s">
        <v>71</v>
      </c>
      <c r="P128" s="18" t="s">
        <v>71</v>
      </c>
      <c r="Q128" s="21">
        <v>45411</v>
      </c>
      <c r="R128" s="50">
        <v>45531</v>
      </c>
      <c r="S128" s="21" t="s">
        <v>833</v>
      </c>
      <c r="T128" s="21">
        <v>45591</v>
      </c>
      <c r="U128" s="21" t="s">
        <v>833</v>
      </c>
      <c r="V128" s="19" t="s">
        <v>83</v>
      </c>
      <c r="W128" s="19"/>
      <c r="X128" s="19" t="s">
        <v>73</v>
      </c>
      <c r="Y128" s="21"/>
      <c r="Z128" s="19"/>
      <c r="AA128" s="18" t="s">
        <v>216</v>
      </c>
      <c r="AB128" s="18" t="s">
        <v>75</v>
      </c>
      <c r="AC128" s="19"/>
      <c r="AD128" s="69" t="s">
        <v>96</v>
      </c>
      <c r="AE128" s="200"/>
      <c r="AF128" s="22" t="str">
        <f>IF(AE128="","",DATEDIF(Y128,AE128,"d"))</f>
        <v/>
      </c>
      <c r="AG128" s="193"/>
      <c r="AH128" s="21" t="s">
        <v>839</v>
      </c>
      <c r="AI128" s="21">
        <v>45512</v>
      </c>
    </row>
    <row r="129" spans="1:36" s="15" customFormat="1" ht="60.75">
      <c r="A129" s="46" t="s">
        <v>60</v>
      </c>
      <c r="B129" s="26" t="str">
        <f>IF('PCA Licit, Dispensa, Inexi'!$A129="","",VLOOKUP(A129,dados!$A$1:$B$24,2,FALSE))</f>
        <v>Diretoria de Engenharia e Arquitetura</v>
      </c>
      <c r="C129" s="157" t="s">
        <v>840</v>
      </c>
      <c r="D129" s="52" t="s">
        <v>115</v>
      </c>
      <c r="E129" s="19">
        <v>2771</v>
      </c>
      <c r="F129" s="18" t="s">
        <v>71</v>
      </c>
      <c r="G129" s="19" t="s">
        <v>841</v>
      </c>
      <c r="H129" s="19" t="s">
        <v>545</v>
      </c>
      <c r="I129" s="19" t="s">
        <v>546</v>
      </c>
      <c r="J129" s="19" t="s">
        <v>190</v>
      </c>
      <c r="K129" s="18">
        <v>1</v>
      </c>
      <c r="L129" s="221">
        <v>45000</v>
      </c>
      <c r="M129" s="18" t="s">
        <v>64</v>
      </c>
      <c r="N129" s="18" t="s">
        <v>82</v>
      </c>
      <c r="O129" s="18" t="s">
        <v>71</v>
      </c>
      <c r="P129" s="18" t="s">
        <v>71</v>
      </c>
      <c r="Q129" s="21">
        <v>45465</v>
      </c>
      <c r="R129" s="50">
        <v>45525</v>
      </c>
      <c r="S129" s="21"/>
      <c r="T129" s="21">
        <v>45585</v>
      </c>
      <c r="U129" s="21"/>
      <c r="V129" s="19" t="s">
        <v>104</v>
      </c>
      <c r="W129" s="19"/>
      <c r="X129" s="19" t="s">
        <v>73</v>
      </c>
      <c r="Y129" s="21"/>
      <c r="Z129" s="19"/>
      <c r="AA129" s="18" t="s">
        <v>286</v>
      </c>
      <c r="AB129" s="18" t="s">
        <v>75</v>
      </c>
      <c r="AC129" s="19"/>
      <c r="AD129" s="69" t="s">
        <v>96</v>
      </c>
      <c r="AE129" s="200"/>
      <c r="AF129" s="22" t="str">
        <f>IF(AE129="","",DATEDIF(Y129,AE129,"d"))</f>
        <v/>
      </c>
      <c r="AG129" s="193"/>
      <c r="AH129" s="21" t="s">
        <v>842</v>
      </c>
      <c r="AI129" s="21" t="s">
        <v>843</v>
      </c>
    </row>
    <row r="130" spans="1:36" s="15" customFormat="1" ht="45.75">
      <c r="A130" s="45" t="s">
        <v>60</v>
      </c>
      <c r="B130" s="26" t="str">
        <f>IF('PCA Licit, Dispensa, Inexi'!$A104="","",VLOOKUP(A130,dados!$A$1:$B$24,2,FALSE))</f>
        <v>Diretoria de Engenharia e Arquitetura</v>
      </c>
      <c r="C130" s="134" t="s">
        <v>844</v>
      </c>
      <c r="D130" s="52" t="s">
        <v>185</v>
      </c>
      <c r="E130" s="106" t="s">
        <v>186</v>
      </c>
      <c r="F130" s="18" t="s">
        <v>71</v>
      </c>
      <c r="G130" s="69" t="s">
        <v>845</v>
      </c>
      <c r="H130" s="69" t="s">
        <v>188</v>
      </c>
      <c r="I130" s="19" t="s">
        <v>676</v>
      </c>
      <c r="J130" s="19" t="s">
        <v>190</v>
      </c>
      <c r="K130" s="19" t="s">
        <v>191</v>
      </c>
      <c r="L130" s="211">
        <v>800000</v>
      </c>
      <c r="M130" s="18" t="s">
        <v>64</v>
      </c>
      <c r="N130" s="18" t="s">
        <v>82</v>
      </c>
      <c r="O130" s="47" t="s">
        <v>71</v>
      </c>
      <c r="P130" s="18" t="s">
        <v>71</v>
      </c>
      <c r="Q130" s="175">
        <v>44981</v>
      </c>
      <c r="R130" s="175">
        <v>45521</v>
      </c>
      <c r="S130" s="69"/>
      <c r="T130" s="175">
        <v>45751</v>
      </c>
      <c r="U130" s="21"/>
      <c r="V130" s="19" t="s">
        <v>192</v>
      </c>
      <c r="W130" s="19" t="s">
        <v>192</v>
      </c>
      <c r="X130" s="19" t="s">
        <v>73</v>
      </c>
      <c r="Y130" s="21"/>
      <c r="Z130" s="19"/>
      <c r="AA130" s="18" t="s">
        <v>216</v>
      </c>
      <c r="AB130" s="18" t="s">
        <v>194</v>
      </c>
      <c r="AC130" s="19"/>
      <c r="AD130" s="69" t="s">
        <v>96</v>
      </c>
      <c r="AE130" s="200"/>
      <c r="AF130" s="22" t="str">
        <f>IF(AE130="","",DATEDIF(Y130,AE130,"d"))</f>
        <v/>
      </c>
      <c r="AG130" s="193"/>
      <c r="AH130" s="21"/>
      <c r="AI130" s="21"/>
    </row>
    <row r="131" spans="1:36" s="15" customFormat="1" ht="60.75">
      <c r="A131" s="46" t="s">
        <v>60</v>
      </c>
      <c r="B131" s="26" t="str">
        <f>IF('PCA Licit, Dispensa, Inexi'!$A131="","",VLOOKUP(A131,dados!$A$1:$B$24,2,FALSE))</f>
        <v>Diretoria de Engenharia e Arquitetura</v>
      </c>
      <c r="C131" s="157" t="s">
        <v>846</v>
      </c>
      <c r="D131" s="52" t="s">
        <v>115</v>
      </c>
      <c r="E131" s="19">
        <v>2771</v>
      </c>
      <c r="F131" s="18" t="s">
        <v>71</v>
      </c>
      <c r="G131" s="19" t="s">
        <v>847</v>
      </c>
      <c r="H131" s="19" t="s">
        <v>545</v>
      </c>
      <c r="I131" s="19" t="s">
        <v>546</v>
      </c>
      <c r="J131" s="19" t="s">
        <v>190</v>
      </c>
      <c r="K131" s="18">
        <v>1</v>
      </c>
      <c r="L131" s="221">
        <v>50000</v>
      </c>
      <c r="M131" s="18" t="s">
        <v>64</v>
      </c>
      <c r="N131" s="18" t="s">
        <v>82</v>
      </c>
      <c r="O131" s="18" t="s">
        <v>71</v>
      </c>
      <c r="P131" s="18" t="s">
        <v>71</v>
      </c>
      <c r="Q131" s="21">
        <v>45229</v>
      </c>
      <c r="R131" s="50">
        <v>44956</v>
      </c>
      <c r="S131" s="21"/>
      <c r="T131" s="21">
        <v>45026</v>
      </c>
      <c r="U131" s="21"/>
      <c r="V131" s="19" t="s">
        <v>140</v>
      </c>
      <c r="W131" s="19"/>
      <c r="X131" s="19" t="s">
        <v>73</v>
      </c>
      <c r="Y131" s="21"/>
      <c r="Z131" s="19"/>
      <c r="AA131" s="18" t="s">
        <v>216</v>
      </c>
      <c r="AB131" s="18" t="s">
        <v>75</v>
      </c>
      <c r="AC131" s="19"/>
      <c r="AD131" s="69" t="s">
        <v>96</v>
      </c>
      <c r="AE131" s="200"/>
      <c r="AF131" s="22" t="str">
        <f>IF(AE131="","",DATEDIF(Y131,AE131,"d"))</f>
        <v/>
      </c>
      <c r="AG131" s="193"/>
      <c r="AH131" s="21" t="s">
        <v>848</v>
      </c>
      <c r="AI131" s="21" t="s">
        <v>849</v>
      </c>
    </row>
    <row r="132" spans="1:36" s="15" customFormat="1" ht="45.75">
      <c r="A132" s="45" t="s">
        <v>60</v>
      </c>
      <c r="B132" s="26" t="str">
        <f>IF('PCA Licit, Dispensa, Inexi'!$A105="","",VLOOKUP(A132,dados!$A$1:$B$24,2,FALSE))</f>
        <v>Diretoria de Engenharia e Arquitetura</v>
      </c>
      <c r="C132" s="75" t="s">
        <v>850</v>
      </c>
      <c r="D132" s="52" t="s">
        <v>185</v>
      </c>
      <c r="E132" s="106" t="s">
        <v>186</v>
      </c>
      <c r="F132" s="18" t="s">
        <v>71</v>
      </c>
      <c r="G132" s="69" t="s">
        <v>851</v>
      </c>
      <c r="H132" s="69" t="s">
        <v>188</v>
      </c>
      <c r="I132" s="19" t="s">
        <v>676</v>
      </c>
      <c r="J132" s="19" t="s">
        <v>190</v>
      </c>
      <c r="K132" s="19" t="s">
        <v>191</v>
      </c>
      <c r="L132" s="211">
        <v>800000</v>
      </c>
      <c r="M132" s="18" t="s">
        <v>64</v>
      </c>
      <c r="N132" s="18" t="s">
        <v>82</v>
      </c>
      <c r="O132" s="47" t="s">
        <v>71</v>
      </c>
      <c r="P132" s="18" t="s">
        <v>71</v>
      </c>
      <c r="Q132" s="175">
        <v>44983</v>
      </c>
      <c r="R132" s="175">
        <v>45523</v>
      </c>
      <c r="S132" s="69"/>
      <c r="T132" s="175">
        <v>45743</v>
      </c>
      <c r="U132" s="21"/>
      <c r="V132" s="19" t="s">
        <v>192</v>
      </c>
      <c r="W132" s="19" t="s">
        <v>192</v>
      </c>
      <c r="X132" s="19" t="s">
        <v>73</v>
      </c>
      <c r="Y132" s="21"/>
      <c r="Z132" s="19"/>
      <c r="AA132" s="18" t="s">
        <v>216</v>
      </c>
      <c r="AB132" s="18" t="s">
        <v>194</v>
      </c>
      <c r="AC132" s="19"/>
      <c r="AD132" s="69" t="s">
        <v>96</v>
      </c>
      <c r="AE132" s="200"/>
      <c r="AF132" s="22" t="str">
        <f>IF(AE132="","",DATEDIF(Y132,AE132,"d"))</f>
        <v/>
      </c>
      <c r="AG132" s="193"/>
      <c r="AH132" s="21"/>
      <c r="AI132" s="21"/>
    </row>
    <row r="133" spans="1:36" s="15" customFormat="1" ht="76.5">
      <c r="A133" s="46" t="s">
        <v>60</v>
      </c>
      <c r="B133" s="26" t="str">
        <f>IF('PCA Licit, Dispensa, Inexi'!$A133="","",VLOOKUP(A133,dados!$A$1:$B$24,2,FALSE))</f>
        <v>Diretoria de Engenharia e Arquitetura</v>
      </c>
      <c r="C133" s="157" t="s">
        <v>852</v>
      </c>
      <c r="D133" s="51" t="s">
        <v>617</v>
      </c>
      <c r="E133" s="18">
        <v>21369</v>
      </c>
      <c r="F133" s="18" t="s">
        <v>71</v>
      </c>
      <c r="G133" s="19" t="s">
        <v>853</v>
      </c>
      <c r="H133" s="19" t="s">
        <v>620</v>
      </c>
      <c r="I133" s="19" t="s">
        <v>854</v>
      </c>
      <c r="J133" s="19" t="s">
        <v>190</v>
      </c>
      <c r="K133" s="18">
        <v>1</v>
      </c>
      <c r="L133" s="221">
        <v>450000</v>
      </c>
      <c r="M133" s="18" t="s">
        <v>64</v>
      </c>
      <c r="N133" s="18" t="s">
        <v>82</v>
      </c>
      <c r="O133" s="18" t="s">
        <v>71</v>
      </c>
      <c r="P133" s="18" t="s">
        <v>71</v>
      </c>
      <c r="Q133" s="175">
        <v>45179</v>
      </c>
      <c r="R133" s="175">
        <v>45366</v>
      </c>
      <c r="S133" s="21">
        <v>45565</v>
      </c>
      <c r="T133" s="175">
        <v>45427</v>
      </c>
      <c r="U133" s="21">
        <v>45626</v>
      </c>
      <c r="V133" s="19" t="s">
        <v>140</v>
      </c>
      <c r="W133" s="19"/>
      <c r="X133" s="19" t="s">
        <v>73</v>
      </c>
      <c r="Y133" s="21"/>
      <c r="Z133" s="19"/>
      <c r="AA133" s="18" t="s">
        <v>286</v>
      </c>
      <c r="AB133" s="18" t="s">
        <v>75</v>
      </c>
      <c r="AC133" s="19"/>
      <c r="AD133" s="69" t="s">
        <v>96</v>
      </c>
      <c r="AE133" s="200"/>
      <c r="AF133" s="22" t="str">
        <f>IF(AE133="","",DATEDIF(Y133,AE133,"d"))</f>
        <v/>
      </c>
      <c r="AG133" s="193"/>
      <c r="AH133" s="21" t="s">
        <v>855</v>
      </c>
      <c r="AI133" s="21" t="s">
        <v>856</v>
      </c>
    </row>
    <row r="134" spans="1:36" s="15" customFormat="1" ht="60.75">
      <c r="A134" s="46" t="s">
        <v>60</v>
      </c>
      <c r="B134" s="26" t="str">
        <f>IF('PCA Licit, Dispensa, Inexi'!$A134="","",VLOOKUP(A134,dados!$A$1:$B$24,2,FALSE))</f>
        <v>Diretoria de Engenharia e Arquitetura</v>
      </c>
      <c r="C134" s="157" t="s">
        <v>857</v>
      </c>
      <c r="D134" s="52" t="s">
        <v>617</v>
      </c>
      <c r="E134" s="157">
        <v>20060</v>
      </c>
      <c r="F134" s="18" t="s">
        <v>71</v>
      </c>
      <c r="G134" s="157" t="s">
        <v>858</v>
      </c>
      <c r="H134" s="19" t="s">
        <v>620</v>
      </c>
      <c r="I134" s="157" t="s">
        <v>621</v>
      </c>
      <c r="J134" s="19" t="s">
        <v>190</v>
      </c>
      <c r="K134" s="18">
        <v>1</v>
      </c>
      <c r="L134" s="221">
        <v>90000</v>
      </c>
      <c r="M134" s="18" t="s">
        <v>64</v>
      </c>
      <c r="N134" s="18" t="s">
        <v>82</v>
      </c>
      <c r="O134" s="18" t="s">
        <v>71</v>
      </c>
      <c r="P134" s="18" t="s">
        <v>71</v>
      </c>
      <c r="Q134" s="175">
        <v>45301</v>
      </c>
      <c r="R134" s="175">
        <v>45379</v>
      </c>
      <c r="S134" s="21">
        <v>45635</v>
      </c>
      <c r="T134" s="175">
        <v>45575</v>
      </c>
      <c r="U134" s="350">
        <v>45858</v>
      </c>
      <c r="V134" s="351" t="s">
        <v>192</v>
      </c>
      <c r="W134" s="351" t="s">
        <v>192</v>
      </c>
      <c r="X134" s="351" t="s">
        <v>73</v>
      </c>
      <c r="Y134" s="350"/>
      <c r="Z134" s="351"/>
      <c r="AA134" s="442" t="s">
        <v>286</v>
      </c>
      <c r="AB134" s="442" t="s">
        <v>194</v>
      </c>
      <c r="AC134" s="351"/>
      <c r="AD134" s="155" t="s">
        <v>96</v>
      </c>
      <c r="AE134" s="524"/>
      <c r="AF134" s="286" t="str">
        <f>IF(AE134="","",DATEDIF(Y134,AE134,"d"))</f>
        <v/>
      </c>
      <c r="AG134" s="497" t="s">
        <v>97</v>
      </c>
      <c r="AH134" s="350" t="s">
        <v>859</v>
      </c>
      <c r="AI134" s="350" t="s">
        <v>197</v>
      </c>
    </row>
    <row r="135" spans="1:36" s="15" customFormat="1" ht="60.75">
      <c r="A135" s="45" t="s">
        <v>60</v>
      </c>
      <c r="B135" s="26" t="str">
        <f>IF('PCA Licit, Dispensa, Inexi'!$A106="","",VLOOKUP(A135,dados!$A$1:$B$24,2,FALSE))</f>
        <v>Diretoria de Engenharia e Arquitetura</v>
      </c>
      <c r="C135" s="134" t="s">
        <v>860</v>
      </c>
      <c r="D135" s="138" t="s">
        <v>185</v>
      </c>
      <c r="E135" s="106" t="s">
        <v>399</v>
      </c>
      <c r="F135" s="18" t="s">
        <v>71</v>
      </c>
      <c r="G135" s="69" t="s">
        <v>861</v>
      </c>
      <c r="H135" s="69" t="s">
        <v>188</v>
      </c>
      <c r="I135" s="19" t="s">
        <v>189</v>
      </c>
      <c r="J135" s="19" t="s">
        <v>190</v>
      </c>
      <c r="K135" s="19" t="s">
        <v>191</v>
      </c>
      <c r="L135" s="211">
        <v>10640400</v>
      </c>
      <c r="M135" s="18" t="s">
        <v>64</v>
      </c>
      <c r="N135" s="24" t="s">
        <v>82</v>
      </c>
      <c r="O135" s="47" t="s">
        <v>71</v>
      </c>
      <c r="P135" s="18" t="s">
        <v>71</v>
      </c>
      <c r="Q135" s="175">
        <v>44989</v>
      </c>
      <c r="R135" s="175">
        <v>45529</v>
      </c>
      <c r="S135" s="95"/>
      <c r="T135" s="440">
        <v>45769</v>
      </c>
      <c r="U135" s="146"/>
      <c r="V135" s="55" t="s">
        <v>192</v>
      </c>
      <c r="W135" s="55" t="s">
        <v>192</v>
      </c>
      <c r="X135" s="55" t="s">
        <v>73</v>
      </c>
      <c r="Y135" s="146">
        <v>45475</v>
      </c>
      <c r="Z135" s="55" t="s">
        <v>862</v>
      </c>
      <c r="AA135" s="24" t="s">
        <v>93</v>
      </c>
      <c r="AB135" s="24" t="s">
        <v>194</v>
      </c>
      <c r="AC135" s="55" t="s">
        <v>863</v>
      </c>
      <c r="AD135" s="95" t="s">
        <v>96</v>
      </c>
      <c r="AE135" s="521">
        <v>45716</v>
      </c>
      <c r="AF135" s="310">
        <f>IF(AE135="","",DATEDIF(Y135,AE135,"d"))</f>
        <v>241</v>
      </c>
      <c r="AG135" s="487" t="s">
        <v>97</v>
      </c>
      <c r="AH135" s="146"/>
      <c r="AI135" s="146"/>
      <c r="AJ135" s="15">
        <f>YEAR(AE135)</f>
        <v>2025</v>
      </c>
    </row>
    <row r="136" spans="1:36" s="15" customFormat="1" ht="126.75">
      <c r="A136" s="46" t="s">
        <v>60</v>
      </c>
      <c r="B136" s="26" t="str">
        <f>IF('PCA Licit, Dispensa, Inexi'!$A136="","",VLOOKUP(A136,dados!$A$1:$B$24,2,FALSE))</f>
        <v>Diretoria de Engenharia e Arquitetura</v>
      </c>
      <c r="C136" s="157" t="s">
        <v>864</v>
      </c>
      <c r="D136" s="138" t="s">
        <v>115</v>
      </c>
      <c r="E136" s="157">
        <v>2771</v>
      </c>
      <c r="F136" s="18" t="s">
        <v>71</v>
      </c>
      <c r="G136" s="19" t="s">
        <v>865</v>
      </c>
      <c r="H136" s="19" t="s">
        <v>545</v>
      </c>
      <c r="I136" s="177" t="s">
        <v>866</v>
      </c>
      <c r="J136" s="19" t="s">
        <v>190</v>
      </c>
      <c r="K136" s="18">
        <v>1</v>
      </c>
      <c r="L136" s="212">
        <v>150000</v>
      </c>
      <c r="M136" s="18" t="s">
        <v>64</v>
      </c>
      <c r="N136" s="24" t="s">
        <v>82</v>
      </c>
      <c r="O136" s="47" t="s">
        <v>71</v>
      </c>
      <c r="P136" s="18" t="s">
        <v>71</v>
      </c>
      <c r="Q136" s="175">
        <v>45298</v>
      </c>
      <c r="R136" s="175">
        <v>45334</v>
      </c>
      <c r="S136" s="117">
        <v>45503</v>
      </c>
      <c r="T136" s="175">
        <v>45394</v>
      </c>
      <c r="U136" s="511">
        <v>45565</v>
      </c>
      <c r="V136" s="184" t="s">
        <v>140</v>
      </c>
      <c r="W136" s="184"/>
      <c r="X136" s="184" t="s">
        <v>73</v>
      </c>
      <c r="Y136" s="512"/>
      <c r="Z136" s="512"/>
      <c r="AA136" s="319" t="s">
        <v>286</v>
      </c>
      <c r="AB136" s="319" t="s">
        <v>75</v>
      </c>
      <c r="AC136" s="512"/>
      <c r="AD136" s="72" t="s">
        <v>96</v>
      </c>
      <c r="AE136" s="536"/>
      <c r="AF136" s="322" t="str">
        <f>IF(AE136="","",DATEDIF(Y136,AE136,"d"))</f>
        <v/>
      </c>
      <c r="AG136" s="500"/>
      <c r="AH136" s="513" t="s">
        <v>867</v>
      </c>
      <c r="AI136" s="352" t="s">
        <v>868</v>
      </c>
    </row>
    <row r="137" spans="1:36" s="15" customFormat="1" ht="121.5">
      <c r="A137" s="46" t="s">
        <v>60</v>
      </c>
      <c r="B137" s="26" t="str">
        <f>IF('PCA Licit, Dispensa, Inexi'!$A137="","",VLOOKUP(A137,dados!$A$1:$B$24,2,FALSE))</f>
        <v>Diretoria de Engenharia e Arquitetura</v>
      </c>
      <c r="C137" s="157" t="s">
        <v>869</v>
      </c>
      <c r="D137" s="138" t="s">
        <v>115</v>
      </c>
      <c r="E137" s="157">
        <v>2771</v>
      </c>
      <c r="F137" s="18" t="s">
        <v>71</v>
      </c>
      <c r="G137" s="19" t="s">
        <v>870</v>
      </c>
      <c r="H137" s="19" t="s">
        <v>545</v>
      </c>
      <c r="I137" s="177" t="s">
        <v>871</v>
      </c>
      <c r="J137" s="19" t="s">
        <v>190</v>
      </c>
      <c r="K137" s="18">
        <v>1</v>
      </c>
      <c r="L137" s="212">
        <v>150000</v>
      </c>
      <c r="M137" s="18" t="s">
        <v>64</v>
      </c>
      <c r="N137" s="24" t="s">
        <v>82</v>
      </c>
      <c r="O137" s="47" t="s">
        <v>71</v>
      </c>
      <c r="P137" s="18" t="s">
        <v>71</v>
      </c>
      <c r="Q137" s="175">
        <v>45298</v>
      </c>
      <c r="R137" s="175">
        <v>45334</v>
      </c>
      <c r="S137" s="175">
        <v>45480</v>
      </c>
      <c r="T137" s="175">
        <v>45397</v>
      </c>
      <c r="U137" s="175">
        <v>45540</v>
      </c>
      <c r="V137" s="19" t="s">
        <v>91</v>
      </c>
      <c r="W137" s="19"/>
      <c r="X137" s="19" t="s">
        <v>73</v>
      </c>
      <c r="Y137" s="67"/>
      <c r="Z137" s="67"/>
      <c r="AA137" s="18" t="s">
        <v>286</v>
      </c>
      <c r="AB137" s="18" t="s">
        <v>75</v>
      </c>
      <c r="AC137" s="67"/>
      <c r="AD137" s="69" t="s">
        <v>96</v>
      </c>
      <c r="AE137" s="537"/>
      <c r="AF137" s="22" t="str">
        <f>IF(AE137="","",DATEDIF(Y137,AE137,"d"))</f>
        <v/>
      </c>
      <c r="AG137" s="193"/>
      <c r="AH137" s="276" t="s">
        <v>872</v>
      </c>
      <c r="AI137" s="116" t="s">
        <v>873</v>
      </c>
    </row>
    <row r="138" spans="1:36" s="15" customFormat="1" ht="183">
      <c r="A138" s="46" t="s">
        <v>60</v>
      </c>
      <c r="B138" s="26" t="str">
        <f>IF('PCA Licit, Dispensa, Inexi'!$A138="","",VLOOKUP(A138,dados!$A$1:$B$24,2,FALSE))</f>
        <v>Diretoria de Engenharia e Arquitetura</v>
      </c>
      <c r="C138" s="157" t="s">
        <v>874</v>
      </c>
      <c r="D138" s="138" t="s">
        <v>115</v>
      </c>
      <c r="E138" s="157">
        <v>3557</v>
      </c>
      <c r="F138" s="18" t="s">
        <v>71</v>
      </c>
      <c r="G138" s="19" t="s">
        <v>875</v>
      </c>
      <c r="H138" s="19" t="s">
        <v>545</v>
      </c>
      <c r="I138" s="177" t="s">
        <v>876</v>
      </c>
      <c r="J138" s="19" t="s">
        <v>190</v>
      </c>
      <c r="K138" s="18">
        <v>1</v>
      </c>
      <c r="L138" s="212">
        <v>80000</v>
      </c>
      <c r="M138" s="18" t="s">
        <v>64</v>
      </c>
      <c r="N138" s="24" t="s">
        <v>82</v>
      </c>
      <c r="O138" s="47" t="s">
        <v>71</v>
      </c>
      <c r="P138" s="18" t="s">
        <v>71</v>
      </c>
      <c r="Q138" s="175">
        <v>45298</v>
      </c>
      <c r="R138" s="175">
        <v>45335</v>
      </c>
      <c r="S138" s="67"/>
      <c r="T138" s="175">
        <v>45395</v>
      </c>
      <c r="U138" s="67"/>
      <c r="V138" s="19" t="s">
        <v>83</v>
      </c>
      <c r="W138" s="19" t="s">
        <v>72</v>
      </c>
      <c r="X138" s="19" t="s">
        <v>73</v>
      </c>
      <c r="Y138" s="330">
        <v>45331</v>
      </c>
      <c r="Z138" s="24" t="s">
        <v>877</v>
      </c>
      <c r="AA138" s="18" t="s">
        <v>93</v>
      </c>
      <c r="AB138" s="18" t="s">
        <v>75</v>
      </c>
      <c r="AC138" s="60" t="s">
        <v>878</v>
      </c>
      <c r="AD138" s="69" t="s">
        <v>96</v>
      </c>
      <c r="AE138" s="538">
        <v>45387</v>
      </c>
      <c r="AF138" s="22">
        <f>IF(AE138="","",DATEDIF(Y138,AE138,"d"))</f>
        <v>56</v>
      </c>
      <c r="AG138" s="193" t="s">
        <v>716</v>
      </c>
      <c r="AH138" s="276"/>
      <c r="AI138" s="116">
        <v>45336</v>
      </c>
      <c r="AJ138" s="15">
        <f t="shared" ref="AJ138:AJ139" si="13">YEAR(AE138)</f>
        <v>2024</v>
      </c>
    </row>
    <row r="139" spans="1:36" s="15" customFormat="1" ht="137.25">
      <c r="A139" s="46" t="s">
        <v>60</v>
      </c>
      <c r="B139" s="26" t="str">
        <f>IF('PCA Licit, Dispensa, Inexi'!$A139="","",VLOOKUP(A139,dados!$A$1:$B$24,2,FALSE))</f>
        <v>Diretoria de Engenharia e Arquitetura</v>
      </c>
      <c r="C139" s="157" t="s">
        <v>879</v>
      </c>
      <c r="D139" s="138" t="s">
        <v>115</v>
      </c>
      <c r="E139" s="157">
        <v>2771</v>
      </c>
      <c r="F139" s="18" t="s">
        <v>71</v>
      </c>
      <c r="G139" s="19" t="s">
        <v>880</v>
      </c>
      <c r="H139" s="19" t="s">
        <v>545</v>
      </c>
      <c r="I139" s="177" t="s">
        <v>881</v>
      </c>
      <c r="J139" s="19" t="s">
        <v>190</v>
      </c>
      <c r="K139" s="18">
        <v>1</v>
      </c>
      <c r="L139" s="212">
        <v>3200000</v>
      </c>
      <c r="M139" s="18" t="s">
        <v>64</v>
      </c>
      <c r="N139" s="24" t="s">
        <v>82</v>
      </c>
      <c r="O139" s="47" t="s">
        <v>71</v>
      </c>
      <c r="P139" s="18" t="s">
        <v>71</v>
      </c>
      <c r="Q139" s="175">
        <v>45419</v>
      </c>
      <c r="R139" s="175">
        <v>45480</v>
      </c>
      <c r="S139" s="67"/>
      <c r="T139" s="175">
        <v>45540</v>
      </c>
      <c r="U139" s="67"/>
      <c r="V139" s="19" t="s">
        <v>104</v>
      </c>
      <c r="W139" s="19" t="s">
        <v>112</v>
      </c>
      <c r="X139" s="19" t="s">
        <v>73</v>
      </c>
      <c r="Y139" s="21">
        <v>45485</v>
      </c>
      <c r="Z139" s="18" t="s">
        <v>882</v>
      </c>
      <c r="AA139" s="18" t="s">
        <v>93</v>
      </c>
      <c r="AB139" s="18" t="s">
        <v>75</v>
      </c>
      <c r="AC139" s="19" t="s">
        <v>883</v>
      </c>
      <c r="AD139" s="69" t="s">
        <v>96</v>
      </c>
      <c r="AE139" s="530">
        <v>45579</v>
      </c>
      <c r="AF139" s="22">
        <f>IF(AE139="","",DATEDIF(Y139,AE139,"d"))</f>
        <v>94</v>
      </c>
      <c r="AG139" s="193"/>
      <c r="AH139" s="21" t="s">
        <v>884</v>
      </c>
      <c r="AI139" s="21" t="s">
        <v>843</v>
      </c>
      <c r="AJ139" s="15">
        <f t="shared" si="13"/>
        <v>2024</v>
      </c>
    </row>
    <row r="140" spans="1:36" s="15" customFormat="1" ht="60.75">
      <c r="A140" s="45" t="s">
        <v>60</v>
      </c>
      <c r="B140" s="26" t="str">
        <f>IF('PCA Licit, Dispensa, Inexi'!$A108="","",VLOOKUP(A140,dados!$A$1:$B$24,2,FALSE))</f>
        <v>Diretoria de Engenharia e Arquitetura</v>
      </c>
      <c r="C140" s="134" t="s">
        <v>885</v>
      </c>
      <c r="D140" s="138" t="s">
        <v>185</v>
      </c>
      <c r="E140" s="135" t="s">
        <v>886</v>
      </c>
      <c r="F140" s="18" t="s">
        <v>71</v>
      </c>
      <c r="G140" s="69" t="s">
        <v>887</v>
      </c>
      <c r="H140" s="69" t="s">
        <v>188</v>
      </c>
      <c r="I140" s="19" t="s">
        <v>189</v>
      </c>
      <c r="J140" s="19" t="s">
        <v>190</v>
      </c>
      <c r="K140" s="19" t="s">
        <v>191</v>
      </c>
      <c r="L140" s="211">
        <v>250000</v>
      </c>
      <c r="M140" s="18" t="s">
        <v>64</v>
      </c>
      <c r="N140" s="24" t="s">
        <v>82</v>
      </c>
      <c r="O140" s="47" t="s">
        <v>71</v>
      </c>
      <c r="P140" s="18" t="s">
        <v>71</v>
      </c>
      <c r="Q140" s="175">
        <v>45029</v>
      </c>
      <c r="R140" s="175">
        <v>45569</v>
      </c>
      <c r="S140" s="95"/>
      <c r="T140" s="175">
        <v>45869</v>
      </c>
      <c r="U140" s="146"/>
      <c r="V140" s="19" t="s">
        <v>192</v>
      </c>
      <c r="W140" s="19" t="s">
        <v>192</v>
      </c>
      <c r="X140" s="19" t="s">
        <v>73</v>
      </c>
      <c r="Y140" s="146"/>
      <c r="Z140" s="55"/>
      <c r="AA140" s="18" t="s">
        <v>181</v>
      </c>
      <c r="AB140" s="18" t="s">
        <v>194</v>
      </c>
      <c r="AC140" s="55"/>
      <c r="AD140" s="69" t="s">
        <v>96</v>
      </c>
      <c r="AE140" s="521"/>
      <c r="AF140" s="22" t="str">
        <f>IF(AE140="","",DATEDIF(Y140,AE140,"d"))</f>
        <v/>
      </c>
      <c r="AG140" s="193"/>
      <c r="AH140" s="146"/>
      <c r="AI140" s="21"/>
    </row>
    <row r="141" spans="1:36" s="15" customFormat="1" ht="76.5">
      <c r="A141" s="46" t="s">
        <v>60</v>
      </c>
      <c r="B141" s="26" t="str">
        <f>IF('PCA Licit, Dispensa, Inexi'!$A141="","",VLOOKUP(A141,dados!$A$1:$B$24,2,FALSE))</f>
        <v>Diretoria de Engenharia e Arquitetura</v>
      </c>
      <c r="C141" s="157" t="s">
        <v>888</v>
      </c>
      <c r="D141" s="52" t="s">
        <v>62</v>
      </c>
      <c r="E141" s="134">
        <v>13768</v>
      </c>
      <c r="F141" s="18" t="s">
        <v>64</v>
      </c>
      <c r="G141" s="19" t="s">
        <v>889</v>
      </c>
      <c r="H141" s="19" t="s">
        <v>545</v>
      </c>
      <c r="I141" s="19" t="s">
        <v>890</v>
      </c>
      <c r="J141" s="19" t="s">
        <v>190</v>
      </c>
      <c r="K141" s="18">
        <v>1000</v>
      </c>
      <c r="L141" s="212">
        <v>4500000</v>
      </c>
      <c r="M141" s="18" t="s">
        <v>64</v>
      </c>
      <c r="N141" s="24" t="s">
        <v>82</v>
      </c>
      <c r="O141" s="47" t="s">
        <v>71</v>
      </c>
      <c r="P141" s="18" t="s">
        <v>71</v>
      </c>
      <c r="Q141" s="175">
        <v>45336</v>
      </c>
      <c r="R141" s="175">
        <v>45396</v>
      </c>
      <c r="S141" s="117">
        <v>45442</v>
      </c>
      <c r="T141" s="175">
        <v>45456</v>
      </c>
      <c r="U141" s="117">
        <v>45503</v>
      </c>
      <c r="V141" s="19" t="s">
        <v>91</v>
      </c>
      <c r="W141" s="19" t="s">
        <v>140</v>
      </c>
      <c r="X141" s="19" t="s">
        <v>73</v>
      </c>
      <c r="Y141" s="117">
        <v>45449</v>
      </c>
      <c r="Z141" s="276" t="s">
        <v>891</v>
      </c>
      <c r="AA141" s="18" t="s">
        <v>93</v>
      </c>
      <c r="AB141" s="18" t="s">
        <v>75</v>
      </c>
      <c r="AC141" s="67" t="s">
        <v>892</v>
      </c>
      <c r="AD141" s="69"/>
      <c r="AE141" s="530">
        <v>45523</v>
      </c>
      <c r="AF141" s="22">
        <f>IF(AE141="","",DATEDIF(Y141,AE141,"d"))</f>
        <v>74</v>
      </c>
      <c r="AG141" s="193" t="s">
        <v>97</v>
      </c>
      <c r="AH141" s="66"/>
      <c r="AI141" s="288" t="s">
        <v>893</v>
      </c>
      <c r="AJ141" s="15">
        <f>YEAR(AE141)</f>
        <v>2024</v>
      </c>
    </row>
    <row r="142" spans="1:36" s="15" customFormat="1" ht="275.25">
      <c r="A142" s="46" t="s">
        <v>60</v>
      </c>
      <c r="B142" s="26" t="str">
        <f>IF('PCA Licit, Dispensa, Inexi'!$A142="","",VLOOKUP(A142,dados!$A$1:$B$24,2,FALSE))</f>
        <v>Diretoria de Engenharia e Arquitetura</v>
      </c>
      <c r="C142" s="157" t="s">
        <v>894</v>
      </c>
      <c r="D142" s="52" t="s">
        <v>115</v>
      </c>
      <c r="E142" s="157">
        <v>2771</v>
      </c>
      <c r="F142" s="18" t="s">
        <v>71</v>
      </c>
      <c r="G142" s="19" t="s">
        <v>895</v>
      </c>
      <c r="H142" s="19" t="s">
        <v>521</v>
      </c>
      <c r="I142" s="111" t="s">
        <v>896</v>
      </c>
      <c r="J142" s="19" t="s">
        <v>190</v>
      </c>
      <c r="K142" s="18">
        <v>1</v>
      </c>
      <c r="L142" s="212">
        <v>80000</v>
      </c>
      <c r="M142" s="18" t="s">
        <v>64</v>
      </c>
      <c r="N142" s="24" t="s">
        <v>82</v>
      </c>
      <c r="O142" s="47" t="s">
        <v>71</v>
      </c>
      <c r="P142" s="18" t="s">
        <v>71</v>
      </c>
      <c r="Q142" s="175">
        <v>45298</v>
      </c>
      <c r="R142" s="175">
        <v>45335</v>
      </c>
      <c r="S142" s="117">
        <v>45473</v>
      </c>
      <c r="T142" s="175">
        <v>45395</v>
      </c>
      <c r="U142" s="175">
        <v>45701</v>
      </c>
      <c r="V142" s="19" t="s">
        <v>112</v>
      </c>
      <c r="W142" s="19" t="s">
        <v>112</v>
      </c>
      <c r="X142" s="19" t="s">
        <v>73</v>
      </c>
      <c r="Y142" s="117">
        <v>45624</v>
      </c>
      <c r="Z142" s="392" t="s">
        <v>523</v>
      </c>
      <c r="AA142" s="24" t="s">
        <v>93</v>
      </c>
      <c r="AB142" s="18" t="s">
        <v>75</v>
      </c>
      <c r="AC142" s="392" t="s">
        <v>897</v>
      </c>
      <c r="AD142" s="69" t="s">
        <v>96</v>
      </c>
      <c r="AE142" s="530">
        <v>45702</v>
      </c>
      <c r="AF142" s="22">
        <f>IF(AE142="","",DATEDIF(Y142,AE142,"d"))</f>
        <v>78</v>
      </c>
      <c r="AG142" s="193"/>
      <c r="AH142" s="391" t="s">
        <v>898</v>
      </c>
      <c r="AI142" s="21"/>
    </row>
    <row r="143" spans="1:36" s="15" customFormat="1" ht="60.75">
      <c r="A143" s="45" t="s">
        <v>60</v>
      </c>
      <c r="B143" s="26" t="str">
        <f>IF('PCA Licit, Dispensa, Inexi'!$A111="","",VLOOKUP(A143,dados!$A$1:$B$24,2,FALSE))</f>
        <v>Diretoria de Engenharia e Arquitetura</v>
      </c>
      <c r="C143" s="52" t="s">
        <v>899</v>
      </c>
      <c r="D143" s="52" t="s">
        <v>185</v>
      </c>
      <c r="E143" s="106" t="s">
        <v>186</v>
      </c>
      <c r="F143" s="18" t="s">
        <v>71</v>
      </c>
      <c r="G143" s="19" t="s">
        <v>900</v>
      </c>
      <c r="H143" s="19" t="s">
        <v>188</v>
      </c>
      <c r="I143" s="19" t="s">
        <v>189</v>
      </c>
      <c r="J143" s="19" t="s">
        <v>190</v>
      </c>
      <c r="K143" s="19" t="s">
        <v>191</v>
      </c>
      <c r="L143" s="212">
        <v>9350000</v>
      </c>
      <c r="M143" s="18" t="s">
        <v>64</v>
      </c>
      <c r="N143" s="24" t="s">
        <v>82</v>
      </c>
      <c r="O143" s="47" t="s">
        <v>71</v>
      </c>
      <c r="P143" s="18" t="s">
        <v>71</v>
      </c>
      <c r="Q143" s="175">
        <v>45108</v>
      </c>
      <c r="R143" s="175">
        <v>45648</v>
      </c>
      <c r="S143" s="21"/>
      <c r="T143" s="175">
        <v>45888</v>
      </c>
      <c r="U143" s="21"/>
      <c r="V143" s="19" t="s">
        <v>192</v>
      </c>
      <c r="W143" s="19" t="s">
        <v>192</v>
      </c>
      <c r="X143" s="19" t="s">
        <v>73</v>
      </c>
      <c r="Y143" s="146"/>
      <c r="Z143" s="55"/>
      <c r="AA143" s="18" t="s">
        <v>181</v>
      </c>
      <c r="AB143" s="18" t="s">
        <v>194</v>
      </c>
      <c r="AC143" s="55"/>
      <c r="AD143" s="69" t="s">
        <v>96</v>
      </c>
      <c r="AE143" s="521"/>
      <c r="AF143" s="22" t="str">
        <f>IF(AE143="","",DATEDIF(Y143,AE143,"d"))</f>
        <v/>
      </c>
      <c r="AG143" s="193"/>
      <c r="AH143" s="21"/>
      <c r="AI143" s="21"/>
    </row>
    <row r="144" spans="1:36" s="15" customFormat="1" ht="168.75">
      <c r="A144" s="295" t="s">
        <v>60</v>
      </c>
      <c r="B144" s="26" t="str">
        <f>IF('PCA Licit, Dispensa, Inexi'!$A144="","",VLOOKUP(A144,dados!$A$1:$B$24,2,FALSE))</f>
        <v>Diretoria de Engenharia e Arquitetura</v>
      </c>
      <c r="C144" s="157" t="s">
        <v>901</v>
      </c>
      <c r="D144" s="52" t="s">
        <v>115</v>
      </c>
      <c r="E144" s="157">
        <v>14826</v>
      </c>
      <c r="F144" s="18" t="s">
        <v>71</v>
      </c>
      <c r="G144" s="19" t="s">
        <v>902</v>
      </c>
      <c r="H144" s="19" t="s">
        <v>521</v>
      </c>
      <c r="I144" s="111" t="s">
        <v>903</v>
      </c>
      <c r="J144" s="19" t="s">
        <v>190</v>
      </c>
      <c r="K144" s="18">
        <v>1</v>
      </c>
      <c r="L144" s="212">
        <v>80000</v>
      </c>
      <c r="M144" s="18" t="s">
        <v>64</v>
      </c>
      <c r="N144" s="24" t="s">
        <v>82</v>
      </c>
      <c r="O144" s="47" t="s">
        <v>71</v>
      </c>
      <c r="P144" s="18" t="s">
        <v>71</v>
      </c>
      <c r="Q144" s="175">
        <v>45298</v>
      </c>
      <c r="R144" s="175">
        <v>45335</v>
      </c>
      <c r="S144" s="473">
        <v>45473</v>
      </c>
      <c r="T144" s="175">
        <v>45395</v>
      </c>
      <c r="U144" s="117">
        <v>45534</v>
      </c>
      <c r="V144" s="19" t="s">
        <v>83</v>
      </c>
      <c r="W144" s="19" t="s">
        <v>91</v>
      </c>
      <c r="X144" s="19" t="s">
        <v>73</v>
      </c>
      <c r="Y144" s="117">
        <v>45414</v>
      </c>
      <c r="Z144" s="24" t="s">
        <v>904</v>
      </c>
      <c r="AA144" s="18" t="s">
        <v>93</v>
      </c>
      <c r="AB144" s="18" t="s">
        <v>75</v>
      </c>
      <c r="AC144" s="67" t="s">
        <v>905</v>
      </c>
      <c r="AD144" s="69" t="s">
        <v>96</v>
      </c>
      <c r="AE144" s="530">
        <v>45469</v>
      </c>
      <c r="AF144" s="22">
        <f>IF(AE144="","",DATEDIF(Y144,AE144,"d"))</f>
        <v>55</v>
      </c>
      <c r="AG144" s="193" t="s">
        <v>97</v>
      </c>
      <c r="AH144" s="276" t="s">
        <v>906</v>
      </c>
      <c r="AI144" s="21" t="s">
        <v>907</v>
      </c>
      <c r="AJ144" s="15">
        <f>YEAR(AE144)</f>
        <v>2024</v>
      </c>
    </row>
    <row r="145" spans="1:36" s="15" customFormat="1" ht="106.5">
      <c r="A145" s="46" t="s">
        <v>321</v>
      </c>
      <c r="B145" s="26" t="str">
        <f>IF('PCA Licit, Dispensa, Inexi'!$A115="","",VLOOKUP(A145,dados!$A$1:$B$24,2,FALSE))</f>
        <v>Diretoria de Gestão de Pessoas</v>
      </c>
      <c r="C145" s="333" t="s">
        <v>908</v>
      </c>
      <c r="D145" s="52" t="s">
        <v>115</v>
      </c>
      <c r="E145" s="46">
        <v>17302</v>
      </c>
      <c r="F145" s="18" t="s">
        <v>71</v>
      </c>
      <c r="G145" s="19" t="s">
        <v>909</v>
      </c>
      <c r="H145" s="19" t="s">
        <v>777</v>
      </c>
      <c r="I145" s="69" t="s">
        <v>910</v>
      </c>
      <c r="J145" s="19" t="s">
        <v>190</v>
      </c>
      <c r="K145" s="18" t="s">
        <v>911</v>
      </c>
      <c r="L145" s="212">
        <v>300000</v>
      </c>
      <c r="M145" s="18" t="s">
        <v>64</v>
      </c>
      <c r="N145" s="24" t="s">
        <v>82</v>
      </c>
      <c r="O145" s="18" t="s">
        <v>71</v>
      </c>
      <c r="P145" s="18" t="s">
        <v>64</v>
      </c>
      <c r="Q145" s="21">
        <v>45413</v>
      </c>
      <c r="R145" s="21">
        <v>45519</v>
      </c>
      <c r="S145" s="146"/>
      <c r="T145" s="21">
        <v>45566</v>
      </c>
      <c r="U145" s="21">
        <v>45869</v>
      </c>
      <c r="V145" s="19" t="s">
        <v>91</v>
      </c>
      <c r="W145" s="19"/>
      <c r="X145" s="19" t="s">
        <v>73</v>
      </c>
      <c r="Y145" s="146"/>
      <c r="Z145" s="19"/>
      <c r="AA145" s="18" t="s">
        <v>181</v>
      </c>
      <c r="AB145" s="18" t="s">
        <v>75</v>
      </c>
      <c r="AC145" s="19"/>
      <c r="AD145" s="69" t="s">
        <v>96</v>
      </c>
      <c r="AE145" s="521"/>
      <c r="AF145" s="22" t="str">
        <f>IF(AE145="","",DATEDIF(Y145,AE145,"d"))</f>
        <v/>
      </c>
      <c r="AG145" s="193" t="s">
        <v>97</v>
      </c>
      <c r="AH145" s="146" t="s">
        <v>912</v>
      </c>
      <c r="AI145" s="21" t="s">
        <v>913</v>
      </c>
    </row>
    <row r="146" spans="1:36" s="15" customFormat="1" ht="76.5">
      <c r="A146" s="46" t="s">
        <v>321</v>
      </c>
      <c r="B146" s="26" t="str">
        <f>IF('PCA Licit, Dispensa, Inexi'!$A116="","",VLOOKUP(A146,dados!$A$1:$B$24,2,FALSE))</f>
        <v>Diretoria de Gestão de Pessoas</v>
      </c>
      <c r="C146" s="52" t="s">
        <v>914</v>
      </c>
      <c r="D146" s="52" t="s">
        <v>115</v>
      </c>
      <c r="E146" s="46">
        <v>25852</v>
      </c>
      <c r="F146" s="18" t="s">
        <v>71</v>
      </c>
      <c r="G146" s="19" t="s">
        <v>915</v>
      </c>
      <c r="H146" s="19" t="s">
        <v>777</v>
      </c>
      <c r="I146" s="69" t="s">
        <v>916</v>
      </c>
      <c r="J146" s="19" t="s">
        <v>190</v>
      </c>
      <c r="K146" s="18">
        <v>3000</v>
      </c>
      <c r="L146" s="212">
        <v>300000</v>
      </c>
      <c r="M146" s="18" t="s">
        <v>71</v>
      </c>
      <c r="N146" s="24" t="s">
        <v>82</v>
      </c>
      <c r="O146" s="18" t="s">
        <v>71</v>
      </c>
      <c r="P146" s="18" t="s">
        <v>64</v>
      </c>
      <c r="Q146" s="21">
        <v>45214</v>
      </c>
      <c r="R146" s="21">
        <v>45231</v>
      </c>
      <c r="S146" s="146"/>
      <c r="T146" s="21">
        <v>45323</v>
      </c>
      <c r="U146" s="146"/>
      <c r="V146" s="19" t="s">
        <v>140</v>
      </c>
      <c r="W146" s="19"/>
      <c r="X146" s="19" t="s">
        <v>73</v>
      </c>
      <c r="Y146" s="146"/>
      <c r="Z146" s="19"/>
      <c r="AA146" s="18" t="s">
        <v>917</v>
      </c>
      <c r="AB146" s="18" t="s">
        <v>75</v>
      </c>
      <c r="AC146" s="55"/>
      <c r="AD146" s="69" t="s">
        <v>96</v>
      </c>
      <c r="AE146" s="521"/>
      <c r="AF146" s="22"/>
      <c r="AG146" s="193"/>
      <c r="AH146" s="21"/>
      <c r="AI146" s="21" t="s">
        <v>918</v>
      </c>
    </row>
    <row r="147" spans="1:36" s="15" customFormat="1" ht="152.25">
      <c r="A147" s="46" t="s">
        <v>60</v>
      </c>
      <c r="B147" s="26" t="str">
        <f>IF('PCA Licit, Dispensa, Inexi'!$A147="","",VLOOKUP(A147,dados!$A$1:$B$24,2,FALSE))</f>
        <v>Diretoria de Engenharia e Arquitetura</v>
      </c>
      <c r="C147" s="157" t="s">
        <v>919</v>
      </c>
      <c r="D147" s="52" t="s">
        <v>115</v>
      </c>
      <c r="E147" s="46">
        <v>2763</v>
      </c>
      <c r="F147" s="18" t="s">
        <v>71</v>
      </c>
      <c r="G147" s="19" t="s">
        <v>920</v>
      </c>
      <c r="H147" s="19" t="s">
        <v>620</v>
      </c>
      <c r="I147" s="19" t="s">
        <v>921</v>
      </c>
      <c r="J147" s="19" t="s">
        <v>190</v>
      </c>
      <c r="K147" s="18">
        <v>1</v>
      </c>
      <c r="L147" s="212">
        <v>2910000</v>
      </c>
      <c r="M147" s="18" t="s">
        <v>64</v>
      </c>
      <c r="N147" s="24" t="s">
        <v>82</v>
      </c>
      <c r="O147" s="47" t="s">
        <v>71</v>
      </c>
      <c r="P147" s="18" t="s">
        <v>71</v>
      </c>
      <c r="Q147" s="21">
        <v>45173</v>
      </c>
      <c r="R147" s="21">
        <v>45397</v>
      </c>
      <c r="S147" s="21">
        <v>45412</v>
      </c>
      <c r="T147" s="21">
        <v>45458</v>
      </c>
      <c r="U147" s="21">
        <v>45478</v>
      </c>
      <c r="V147" s="19" t="s">
        <v>104</v>
      </c>
      <c r="W147" s="19" t="s">
        <v>104</v>
      </c>
      <c r="X147" s="19" t="s">
        <v>73</v>
      </c>
      <c r="Y147" s="21">
        <v>45415</v>
      </c>
      <c r="Z147" s="18" t="s">
        <v>922</v>
      </c>
      <c r="AA147" s="18" t="s">
        <v>93</v>
      </c>
      <c r="AB147" s="18" t="s">
        <v>75</v>
      </c>
      <c r="AC147" s="18" t="s">
        <v>923</v>
      </c>
      <c r="AD147" s="69" t="s">
        <v>96</v>
      </c>
      <c r="AE147" s="530">
        <v>45504</v>
      </c>
      <c r="AF147" s="22">
        <f>IF(AE147="","",DATEDIF(Y147,AE147,"d"))</f>
        <v>89</v>
      </c>
      <c r="AG147" s="193"/>
      <c r="AH147" s="24"/>
      <c r="AI147" s="21" t="s">
        <v>924</v>
      </c>
      <c r="AJ147" s="15">
        <f t="shared" ref="AJ147:AJ149" si="14">YEAR(AE147)</f>
        <v>2024</v>
      </c>
    </row>
    <row r="148" spans="1:36" s="15" customFormat="1" ht="121.5">
      <c r="A148" s="46" t="s">
        <v>174</v>
      </c>
      <c r="B148" s="26" t="str">
        <f>IF('PCA Licit, Dispensa, Inexi'!$A148="","",VLOOKUP(A148,dados!$A$1:$B$24,2,FALSE))</f>
        <v>Diretoria de Material e Patrimônio</v>
      </c>
      <c r="C148" s="239" t="s">
        <v>925</v>
      </c>
      <c r="D148" s="240" t="s">
        <v>115</v>
      </c>
      <c r="E148" s="239">
        <v>19356</v>
      </c>
      <c r="F148" s="241" t="s">
        <v>71</v>
      </c>
      <c r="G148" s="239" t="s">
        <v>926</v>
      </c>
      <c r="H148" s="162" t="s">
        <v>927</v>
      </c>
      <c r="I148" s="260" t="s">
        <v>928</v>
      </c>
      <c r="J148" s="242" t="s">
        <v>273</v>
      </c>
      <c r="K148" s="247" t="s">
        <v>274</v>
      </c>
      <c r="L148" s="248">
        <v>22000</v>
      </c>
      <c r="M148" s="244" t="s">
        <v>64</v>
      </c>
      <c r="N148" s="265" t="s">
        <v>82</v>
      </c>
      <c r="O148" s="241" t="s">
        <v>71</v>
      </c>
      <c r="P148" s="241" t="s">
        <v>71</v>
      </c>
      <c r="Q148" s="249">
        <v>45271</v>
      </c>
      <c r="R148" s="249">
        <v>45336</v>
      </c>
      <c r="S148" s="249">
        <v>45351</v>
      </c>
      <c r="T148" s="249">
        <v>45406</v>
      </c>
      <c r="U148" s="21"/>
      <c r="V148" s="19" t="s">
        <v>112</v>
      </c>
      <c r="W148" s="19" t="s">
        <v>91</v>
      </c>
      <c r="X148" s="19" t="s">
        <v>73</v>
      </c>
      <c r="Y148" s="21">
        <v>45385</v>
      </c>
      <c r="Z148" s="19" t="s">
        <v>929</v>
      </c>
      <c r="AA148" s="18" t="s">
        <v>93</v>
      </c>
      <c r="AB148" s="18" t="s">
        <v>75</v>
      </c>
      <c r="AC148" s="67" t="s">
        <v>930</v>
      </c>
      <c r="AD148" s="69" t="s">
        <v>96</v>
      </c>
      <c r="AE148" s="530">
        <v>45411</v>
      </c>
      <c r="AF148" s="22">
        <f>IF(AE148="","",DATEDIF(Y148,AE148,"d"))</f>
        <v>26</v>
      </c>
      <c r="AG148" s="193"/>
      <c r="AH148" s="276"/>
      <c r="AI148" s="91"/>
      <c r="AJ148" s="15">
        <f t="shared" si="14"/>
        <v>2024</v>
      </c>
    </row>
    <row r="149" spans="1:36" s="15" customFormat="1" ht="121.5">
      <c r="A149" s="46" t="s">
        <v>77</v>
      </c>
      <c r="B149" s="26" t="str">
        <f>IF('PCA Licit, Dispensa, Inexi'!$A149="","",VLOOKUP(A149,dados!$A$1:$B$24,2,FALSE))</f>
        <v>Diretoria de Documentação e Informações</v>
      </c>
      <c r="C149" s="345" t="s">
        <v>931</v>
      </c>
      <c r="D149" s="240" t="s">
        <v>115</v>
      </c>
      <c r="E149" s="239">
        <v>19631</v>
      </c>
      <c r="F149" s="241" t="s">
        <v>71</v>
      </c>
      <c r="G149" s="239" t="s">
        <v>932</v>
      </c>
      <c r="H149" s="162" t="s">
        <v>66</v>
      </c>
      <c r="I149" s="260" t="s">
        <v>933</v>
      </c>
      <c r="J149" s="242" t="s">
        <v>68</v>
      </c>
      <c r="K149" s="247">
        <v>840</v>
      </c>
      <c r="L149" s="248">
        <v>504000</v>
      </c>
      <c r="M149" s="244" t="s">
        <v>64</v>
      </c>
      <c r="N149" s="265" t="s">
        <v>82</v>
      </c>
      <c r="O149" s="241" t="s">
        <v>71</v>
      </c>
      <c r="P149" s="241" t="s">
        <v>71</v>
      </c>
      <c r="Q149" s="249">
        <v>45327</v>
      </c>
      <c r="R149" s="249">
        <v>45406</v>
      </c>
      <c r="S149" s="249"/>
      <c r="T149" s="249">
        <v>45457</v>
      </c>
      <c r="U149" s="21"/>
      <c r="V149" s="19" t="s">
        <v>91</v>
      </c>
      <c r="W149" s="19"/>
      <c r="X149" s="19" t="s">
        <v>73</v>
      </c>
      <c r="Y149" s="21">
        <v>45421</v>
      </c>
      <c r="Z149" s="19" t="s">
        <v>934</v>
      </c>
      <c r="AA149" s="18" t="s">
        <v>93</v>
      </c>
      <c r="AB149" s="18" t="s">
        <v>94</v>
      </c>
      <c r="AC149" s="103" t="s">
        <v>935</v>
      </c>
      <c r="AD149" s="69" t="s">
        <v>96</v>
      </c>
      <c r="AE149" s="529">
        <v>45448</v>
      </c>
      <c r="AF149" s="22">
        <f>IF(AE149="","",DATEDIF(Y149,AE149,"d"))</f>
        <v>27</v>
      </c>
      <c r="AG149" s="193" t="s">
        <v>716</v>
      </c>
      <c r="AH149" s="289"/>
      <c r="AI149" s="49" t="s">
        <v>936</v>
      </c>
      <c r="AJ149" s="15">
        <f t="shared" si="14"/>
        <v>2024</v>
      </c>
    </row>
    <row r="150" spans="1:36" s="15" customFormat="1" ht="106.5">
      <c r="A150" s="46" t="s">
        <v>798</v>
      </c>
      <c r="B150" s="26" t="str">
        <f>IF('PCA Licit, Dispensa, Inexi'!$A118="","",VLOOKUP(A150,dados!$A$1:$B$24,2,FALSE))</f>
        <v>Assessoria de Planejamento</v>
      </c>
      <c r="C150" s="157" t="s">
        <v>937</v>
      </c>
      <c r="D150" s="52" t="s">
        <v>115</v>
      </c>
      <c r="E150" s="365">
        <v>17620</v>
      </c>
      <c r="F150" s="18" t="s">
        <v>64</v>
      </c>
      <c r="G150" s="88" t="s">
        <v>938</v>
      </c>
      <c r="H150" s="88" t="s">
        <v>801</v>
      </c>
      <c r="I150" s="367" t="s">
        <v>939</v>
      </c>
      <c r="J150" s="19" t="s">
        <v>68</v>
      </c>
      <c r="K150" s="86">
        <v>1</v>
      </c>
      <c r="L150" s="215">
        <v>120000</v>
      </c>
      <c r="M150" s="18" t="s">
        <v>71</v>
      </c>
      <c r="N150" s="18" t="s">
        <v>70</v>
      </c>
      <c r="O150" s="18" t="s">
        <v>64</v>
      </c>
      <c r="P150" s="18" t="s">
        <v>71</v>
      </c>
      <c r="Q150" s="92">
        <v>45352</v>
      </c>
      <c r="R150" s="92">
        <v>45412</v>
      </c>
      <c r="S150" s="146"/>
      <c r="T150" s="92">
        <v>45473</v>
      </c>
      <c r="U150" s="21"/>
      <c r="V150" s="19" t="s">
        <v>112</v>
      </c>
      <c r="W150" s="19" t="s">
        <v>112</v>
      </c>
      <c r="X150" s="55" t="s">
        <v>72</v>
      </c>
      <c r="Y150" s="21"/>
      <c r="Z150" s="18"/>
      <c r="AA150" s="18" t="s">
        <v>216</v>
      </c>
      <c r="AB150" s="18" t="s">
        <v>94</v>
      </c>
      <c r="AC150" s="19"/>
      <c r="AD150" s="69" t="s">
        <v>96</v>
      </c>
      <c r="AE150" s="200"/>
      <c r="AF150" s="22" t="str">
        <f>IF(AE150="","",DATEDIF(Y150,AE150,"d"))</f>
        <v/>
      </c>
      <c r="AG150" s="193"/>
      <c r="AH150" s="21" t="s">
        <v>940</v>
      </c>
      <c r="AI150" s="21"/>
    </row>
    <row r="151" spans="1:36" s="15" customFormat="1" ht="381.75">
      <c r="A151" s="46" t="s">
        <v>941</v>
      </c>
      <c r="B151" s="26" t="str">
        <f>IF('PCA Licit, Dispensa, Inexi'!$A151="","",VLOOKUP(A151,dados!$A$1:$B$24,2,FALSE))</f>
        <v>Academia Judicial</v>
      </c>
      <c r="C151" s="157" t="s">
        <v>942</v>
      </c>
      <c r="D151" s="52" t="s">
        <v>115</v>
      </c>
      <c r="E151" s="107" t="s">
        <v>943</v>
      </c>
      <c r="F151" s="18" t="s">
        <v>71</v>
      </c>
      <c r="G151" s="73" t="s">
        <v>944</v>
      </c>
      <c r="H151" s="73" t="s">
        <v>945</v>
      </c>
      <c r="I151" s="97" t="s">
        <v>946</v>
      </c>
      <c r="J151" s="48" t="s">
        <v>273</v>
      </c>
      <c r="K151" s="72">
        <v>54</v>
      </c>
      <c r="L151" s="222">
        <v>71280</v>
      </c>
      <c r="M151" s="47" t="s">
        <v>71</v>
      </c>
      <c r="N151" s="47" t="s">
        <v>82</v>
      </c>
      <c r="O151" s="47" t="s">
        <v>71</v>
      </c>
      <c r="P151" s="47" t="s">
        <v>71</v>
      </c>
      <c r="Q151" s="79">
        <v>45253</v>
      </c>
      <c r="R151" s="79">
        <v>45328</v>
      </c>
      <c r="S151" s="145"/>
      <c r="T151" s="79">
        <v>45387</v>
      </c>
      <c r="U151" s="92">
        <v>45470</v>
      </c>
      <c r="V151" s="19" t="s">
        <v>120</v>
      </c>
      <c r="W151" s="19"/>
      <c r="X151" s="261" t="s">
        <v>73</v>
      </c>
      <c r="Y151" s="92">
        <v>45440</v>
      </c>
      <c r="Z151" s="88" t="s">
        <v>947</v>
      </c>
      <c r="AA151" s="18" t="s">
        <v>93</v>
      </c>
      <c r="AB151" s="18" t="s">
        <v>94</v>
      </c>
      <c r="AC151" s="88" t="s">
        <v>948</v>
      </c>
      <c r="AD151" s="69" t="s">
        <v>96</v>
      </c>
      <c r="AE151" s="525">
        <v>45463</v>
      </c>
      <c r="AF151" s="22">
        <f>IF(AE151="","",DATEDIF(Y151,AE151,"d"))</f>
        <v>23</v>
      </c>
      <c r="AG151" s="193"/>
      <c r="AH151" s="92"/>
      <c r="AI151" s="49"/>
      <c r="AJ151" s="15">
        <f t="shared" ref="AJ151:AJ153" si="15">YEAR(AE151)</f>
        <v>2024</v>
      </c>
    </row>
    <row r="152" spans="1:36" ht="409.6">
      <c r="A152" s="46" t="s">
        <v>332</v>
      </c>
      <c r="B152" s="26" t="str">
        <f>IF('PCA Licit, Dispensa, Inexi'!$A152="","",VLOOKUP(A152,dados!$A$1:$B$24,2,FALSE))</f>
        <v>Diretoria de Tecnologia da Informação</v>
      </c>
      <c r="C152" s="157" t="s">
        <v>949</v>
      </c>
      <c r="D152" s="52" t="s">
        <v>334</v>
      </c>
      <c r="E152" s="107" t="s">
        <v>950</v>
      </c>
      <c r="F152" s="18" t="s">
        <v>71</v>
      </c>
      <c r="G152" s="73" t="s">
        <v>951</v>
      </c>
      <c r="H152" s="73" t="s">
        <v>952</v>
      </c>
      <c r="I152" s="97" t="s">
        <v>953</v>
      </c>
      <c r="J152" s="48" t="s">
        <v>338</v>
      </c>
      <c r="K152" s="72" t="s">
        <v>954</v>
      </c>
      <c r="L152" s="220" t="s">
        <v>955</v>
      </c>
      <c r="M152" s="47" t="s">
        <v>64</v>
      </c>
      <c r="N152" s="47" t="s">
        <v>82</v>
      </c>
      <c r="O152" s="47" t="s">
        <v>71</v>
      </c>
      <c r="P152" s="47" t="s">
        <v>71</v>
      </c>
      <c r="Q152" s="79">
        <v>45355</v>
      </c>
      <c r="R152" s="79">
        <v>45394</v>
      </c>
      <c r="S152" s="144">
        <v>45548</v>
      </c>
      <c r="T152" s="79">
        <v>45455</v>
      </c>
      <c r="U152" s="79">
        <v>45639</v>
      </c>
      <c r="V152" s="19" t="s">
        <v>72</v>
      </c>
      <c r="W152" s="19" t="s">
        <v>83</v>
      </c>
      <c r="X152" s="145"/>
      <c r="Y152" s="79">
        <v>45449</v>
      </c>
      <c r="Z152" s="73" t="s">
        <v>956</v>
      </c>
      <c r="AA152" s="18" t="s">
        <v>93</v>
      </c>
      <c r="AB152" s="18" t="s">
        <v>75</v>
      </c>
      <c r="AC152" s="73" t="s">
        <v>957</v>
      </c>
      <c r="AD152" s="69" t="s">
        <v>71</v>
      </c>
      <c r="AE152" s="527">
        <v>45524</v>
      </c>
      <c r="AF152" s="22">
        <f>IF(AE152="","",DATEDIF(Y152,AE152,"d"))</f>
        <v>75</v>
      </c>
      <c r="AG152" s="193"/>
      <c r="AH152" s="339" t="s">
        <v>958</v>
      </c>
      <c r="AI152" s="73"/>
      <c r="AJ152" s="15">
        <f t="shared" si="15"/>
        <v>2024</v>
      </c>
    </row>
    <row r="153" spans="1:36" ht="276">
      <c r="A153" s="46" t="s">
        <v>77</v>
      </c>
      <c r="B153" s="26" t="str">
        <f>IF('PCA Licit, Dispensa, Inexi'!$A153="","",VLOOKUP(A153,dados!$A$1:$B$24,2,FALSE))</f>
        <v>Diretoria de Documentação e Informações</v>
      </c>
      <c r="C153" s="157" t="s">
        <v>959</v>
      </c>
      <c r="D153" s="52" t="s">
        <v>62</v>
      </c>
      <c r="E153" s="77"/>
      <c r="F153" s="18" t="s">
        <v>64</v>
      </c>
      <c r="G153" s="73" t="s">
        <v>960</v>
      </c>
      <c r="H153" s="73" t="s">
        <v>961</v>
      </c>
      <c r="I153" s="331" t="s">
        <v>962</v>
      </c>
      <c r="J153" s="48" t="s">
        <v>190</v>
      </c>
      <c r="K153" s="72">
        <v>120</v>
      </c>
      <c r="L153" s="220">
        <v>500000</v>
      </c>
      <c r="M153" s="47" t="s">
        <v>64</v>
      </c>
      <c r="N153" s="47" t="s">
        <v>82</v>
      </c>
      <c r="O153" s="47" t="s">
        <v>71</v>
      </c>
      <c r="P153" s="47" t="s">
        <v>71</v>
      </c>
      <c r="Q153" s="79">
        <v>45231</v>
      </c>
      <c r="R153" s="79">
        <v>45327</v>
      </c>
      <c r="S153" s="67"/>
      <c r="T153" s="79">
        <v>45021</v>
      </c>
      <c r="U153" s="73"/>
      <c r="V153" s="19" t="s">
        <v>83</v>
      </c>
      <c r="W153" s="19" t="s">
        <v>112</v>
      </c>
      <c r="X153" s="73"/>
      <c r="Y153" s="79">
        <v>45329</v>
      </c>
      <c r="Z153" s="73" t="s">
        <v>963</v>
      </c>
      <c r="AA153" s="18" t="s">
        <v>93</v>
      </c>
      <c r="AB153" s="18" t="s">
        <v>75</v>
      </c>
      <c r="AC153" s="73" t="s">
        <v>964</v>
      </c>
      <c r="AD153" s="69" t="s">
        <v>71</v>
      </c>
      <c r="AE153" s="527">
        <v>45385</v>
      </c>
      <c r="AF153" s="22">
        <f>IF(AE153="","",DATEDIF(Y153,AE153,"d"))</f>
        <v>56</v>
      </c>
      <c r="AG153" s="193"/>
      <c r="AH153" s="73" t="s">
        <v>965</v>
      </c>
      <c r="AI153" s="69"/>
      <c r="AJ153" s="15">
        <f t="shared" si="15"/>
        <v>2024</v>
      </c>
    </row>
    <row r="154" spans="1:36" ht="106.5">
      <c r="A154" s="46" t="s">
        <v>798</v>
      </c>
      <c r="B154" s="26" t="str">
        <f>IF('PCA Licit, Dispensa, Inexi'!$A119="","",VLOOKUP(A154,dados!$A$1:$B$24,2,FALSE))</f>
        <v>Assessoria de Planejamento</v>
      </c>
      <c r="C154" s="359" t="s">
        <v>966</v>
      </c>
      <c r="D154" s="52" t="s">
        <v>115</v>
      </c>
      <c r="E154" s="365">
        <v>17620</v>
      </c>
      <c r="F154" s="18" t="s">
        <v>64</v>
      </c>
      <c r="G154" s="88" t="s">
        <v>967</v>
      </c>
      <c r="H154" s="88" t="s">
        <v>801</v>
      </c>
      <c r="I154" s="367" t="s">
        <v>968</v>
      </c>
      <c r="J154" s="19" t="s">
        <v>68</v>
      </c>
      <c r="K154" s="184" t="s">
        <v>191</v>
      </c>
      <c r="L154" s="215">
        <v>60000</v>
      </c>
      <c r="M154" s="18" t="s">
        <v>71</v>
      </c>
      <c r="N154" s="18" t="s">
        <v>82</v>
      </c>
      <c r="O154" s="18" t="s">
        <v>71</v>
      </c>
      <c r="P154" s="18" t="s">
        <v>71</v>
      </c>
      <c r="Q154" s="92">
        <v>45352</v>
      </c>
      <c r="R154" s="92">
        <v>45412</v>
      </c>
      <c r="S154" s="146"/>
      <c r="T154" s="92">
        <v>45474</v>
      </c>
      <c r="U154" s="92"/>
      <c r="V154" s="19" t="s">
        <v>744</v>
      </c>
      <c r="W154" s="88" t="s">
        <v>744</v>
      </c>
      <c r="X154" s="88" t="s">
        <v>73</v>
      </c>
      <c r="Y154" s="92"/>
      <c r="Z154" s="88"/>
      <c r="AA154" s="18" t="s">
        <v>745</v>
      </c>
      <c r="AB154" s="18" t="s">
        <v>94</v>
      </c>
      <c r="AC154" s="88"/>
      <c r="AD154" s="69" t="s">
        <v>96</v>
      </c>
      <c r="AE154" s="525"/>
      <c r="AF154" s="22" t="str">
        <f>IF(AE154="","",DATEDIF(Y154,AE154,"d"))</f>
        <v/>
      </c>
      <c r="AG154" s="193"/>
      <c r="AH154" s="92"/>
      <c r="AI154" s="21"/>
      <c r="AJ154" s="15"/>
    </row>
    <row r="155" spans="1:36" ht="60.75">
      <c r="A155" s="46" t="s">
        <v>332</v>
      </c>
      <c r="B155" s="26" t="str">
        <f>IF('PCA Licit, Dispensa, Inexi'!$A155="","",VLOOKUP(A155,dados!$A$1:$B$24,2,FALSE))</f>
        <v>Diretoria de Tecnologia da Informação</v>
      </c>
      <c r="C155" s="77" t="s">
        <v>969</v>
      </c>
      <c r="D155" s="52" t="s">
        <v>334</v>
      </c>
      <c r="E155" s="77">
        <v>435037</v>
      </c>
      <c r="F155" s="18" t="s">
        <v>64</v>
      </c>
      <c r="G155" s="73" t="s">
        <v>970</v>
      </c>
      <c r="H155" s="73" t="s">
        <v>435</v>
      </c>
      <c r="I155" s="110" t="s">
        <v>971</v>
      </c>
      <c r="J155" s="48" t="s">
        <v>190</v>
      </c>
      <c r="K155" s="72">
        <v>80</v>
      </c>
      <c r="L155" s="220">
        <v>168000</v>
      </c>
      <c r="M155" s="47" t="s">
        <v>64</v>
      </c>
      <c r="N155" s="47" t="s">
        <v>82</v>
      </c>
      <c r="O155" s="47" t="s">
        <v>71</v>
      </c>
      <c r="P155" s="47" t="s">
        <v>71</v>
      </c>
      <c r="Q155" s="79">
        <v>45110</v>
      </c>
      <c r="R155" s="79">
        <v>45383</v>
      </c>
      <c r="S155" s="117"/>
      <c r="T155" s="79">
        <v>45471</v>
      </c>
      <c r="U155" s="79"/>
      <c r="V155" s="88" t="s">
        <v>91</v>
      </c>
      <c r="W155" s="73" t="s">
        <v>112</v>
      </c>
      <c r="X155" s="73"/>
      <c r="Y155" s="79">
        <v>45386</v>
      </c>
      <c r="Z155" s="73" t="s">
        <v>972</v>
      </c>
      <c r="AA155" s="18" t="s">
        <v>93</v>
      </c>
      <c r="AB155" s="18" t="s">
        <v>75</v>
      </c>
      <c r="AC155" s="73" t="s">
        <v>973</v>
      </c>
      <c r="AD155" s="69"/>
      <c r="AE155" s="527">
        <v>45433</v>
      </c>
      <c r="AF155" s="22">
        <f>IF(AE155="","",DATEDIF(Y155,AE155,"d"))</f>
        <v>47</v>
      </c>
      <c r="AG155" s="193"/>
      <c r="AH155" s="73"/>
      <c r="AI155" s="50"/>
      <c r="AJ155" s="15">
        <f>YEAR(AE155)</f>
        <v>2024</v>
      </c>
    </row>
    <row r="156" spans="1:36" ht="60.75">
      <c r="A156" s="46" t="s">
        <v>60</v>
      </c>
      <c r="B156" s="26" t="str">
        <f>IF('PCA Licit, Dispensa, Inexi'!$A121="","",VLOOKUP(A156,dados!$A$1:$B$24,2,FALSE))</f>
        <v>Diretoria de Engenharia e Arquitetura</v>
      </c>
      <c r="C156" s="359" t="s">
        <v>974</v>
      </c>
      <c r="D156" s="52" t="s">
        <v>115</v>
      </c>
      <c r="E156" s="359">
        <v>3557</v>
      </c>
      <c r="F156" s="18" t="s">
        <v>71</v>
      </c>
      <c r="G156" s="359" t="s">
        <v>975</v>
      </c>
      <c r="H156" s="359" t="s">
        <v>545</v>
      </c>
      <c r="I156" s="368" t="s">
        <v>597</v>
      </c>
      <c r="J156" s="19" t="s">
        <v>190</v>
      </c>
      <c r="K156" s="319">
        <v>1</v>
      </c>
      <c r="L156" s="474">
        <v>18000</v>
      </c>
      <c r="M156" s="18" t="s">
        <v>64</v>
      </c>
      <c r="N156" s="18" t="s">
        <v>82</v>
      </c>
      <c r="O156" s="18" t="s">
        <v>71</v>
      </c>
      <c r="P156" s="18" t="s">
        <v>71</v>
      </c>
      <c r="Q156" s="372">
        <v>45566</v>
      </c>
      <c r="R156" s="372">
        <v>45636</v>
      </c>
      <c r="S156" s="146"/>
      <c r="T156" s="372">
        <v>45726</v>
      </c>
      <c r="U156" s="92"/>
      <c r="V156" s="19" t="s">
        <v>83</v>
      </c>
      <c r="W156" s="88"/>
      <c r="X156" s="88" t="s">
        <v>73</v>
      </c>
      <c r="Y156" s="92"/>
      <c r="Z156" s="88"/>
      <c r="AA156" s="18" t="s">
        <v>216</v>
      </c>
      <c r="AB156" s="18" t="s">
        <v>75</v>
      </c>
      <c r="AC156" s="88"/>
      <c r="AD156" s="69" t="s">
        <v>96</v>
      </c>
      <c r="AE156" s="525"/>
      <c r="AF156" s="22" t="str">
        <f>IF(AE156="","",DATEDIF(Y156,AE156,"d"))</f>
        <v/>
      </c>
      <c r="AG156" s="193"/>
      <c r="AH156" s="92"/>
      <c r="AI156" s="21"/>
      <c r="AJ156" s="15"/>
    </row>
    <row r="157" spans="1:36" ht="60.75">
      <c r="A157" s="46" t="s">
        <v>60</v>
      </c>
      <c r="B157" s="26" t="str">
        <f>IF('PCA Licit, Dispensa, Inexi'!$A127="","",VLOOKUP(A157,dados!$A$1:$B$24,2,FALSE))</f>
        <v>Diretoria de Engenharia e Arquitetura</v>
      </c>
      <c r="C157" s="359" t="s">
        <v>976</v>
      </c>
      <c r="D157" s="52" t="s">
        <v>115</v>
      </c>
      <c r="E157" s="88">
        <v>2771</v>
      </c>
      <c r="F157" s="18" t="s">
        <v>71</v>
      </c>
      <c r="G157" s="88" t="s">
        <v>977</v>
      </c>
      <c r="H157" s="359" t="s">
        <v>545</v>
      </c>
      <c r="I157" s="367" t="s">
        <v>546</v>
      </c>
      <c r="J157" s="19" t="s">
        <v>190</v>
      </c>
      <c r="K157" s="319">
        <v>1</v>
      </c>
      <c r="L157" s="474">
        <v>35000</v>
      </c>
      <c r="M157" s="18" t="s">
        <v>64</v>
      </c>
      <c r="N157" s="18" t="s">
        <v>82</v>
      </c>
      <c r="O157" s="18" t="s">
        <v>71</v>
      </c>
      <c r="P157" s="18" t="s">
        <v>71</v>
      </c>
      <c r="Q157" s="92">
        <v>45566</v>
      </c>
      <c r="R157" s="373">
        <v>45636</v>
      </c>
      <c r="S157" s="146"/>
      <c r="T157" s="92">
        <v>45726</v>
      </c>
      <c r="U157" s="92"/>
      <c r="V157" s="19" t="s">
        <v>112</v>
      </c>
      <c r="W157" s="19"/>
      <c r="X157" s="88" t="s">
        <v>73</v>
      </c>
      <c r="Y157" s="92"/>
      <c r="Z157" s="88"/>
      <c r="AA157" s="18" t="s">
        <v>181</v>
      </c>
      <c r="AB157" s="18" t="s">
        <v>75</v>
      </c>
      <c r="AC157" s="88"/>
      <c r="AD157" s="69" t="s">
        <v>96</v>
      </c>
      <c r="AE157" s="525"/>
      <c r="AF157" s="22" t="str">
        <f>IF(AE157="","",DATEDIF(Y157,AE157,"d"))</f>
        <v/>
      </c>
      <c r="AG157" s="193"/>
      <c r="AH157" s="92" t="s">
        <v>978</v>
      </c>
      <c r="AI157" s="21"/>
      <c r="AJ157" s="15"/>
    </row>
    <row r="158" spans="1:36" ht="152.25">
      <c r="A158" s="46" t="s">
        <v>60</v>
      </c>
      <c r="B158" s="26" t="str">
        <f>IF('PCA Licit, Dispensa, Inexi'!$A145="","",VLOOKUP(A158,dados!$A$1:$B$24,2,FALSE))</f>
        <v>Diretoria de Engenharia e Arquitetura</v>
      </c>
      <c r="C158" s="360" t="s">
        <v>979</v>
      </c>
      <c r="D158" s="52" t="s">
        <v>115</v>
      </c>
      <c r="E158" s="108" t="s">
        <v>980</v>
      </c>
      <c r="F158" s="18" t="s">
        <v>71</v>
      </c>
      <c r="G158" s="73" t="s">
        <v>981</v>
      </c>
      <c r="H158" s="73" t="s">
        <v>545</v>
      </c>
      <c r="I158" s="110" t="s">
        <v>982</v>
      </c>
      <c r="J158" s="19" t="s">
        <v>190</v>
      </c>
      <c r="K158" s="319">
        <v>1</v>
      </c>
      <c r="L158" s="215">
        <v>700000</v>
      </c>
      <c r="M158" s="18" t="s">
        <v>64</v>
      </c>
      <c r="N158" s="18" t="s">
        <v>82</v>
      </c>
      <c r="O158" s="47" t="s">
        <v>71</v>
      </c>
      <c r="P158" s="18" t="s">
        <v>71</v>
      </c>
      <c r="Q158" s="372">
        <v>45025</v>
      </c>
      <c r="R158" s="92">
        <v>45347</v>
      </c>
      <c r="S158" s="145"/>
      <c r="T158" s="92">
        <v>45407</v>
      </c>
      <c r="U158" s="92">
        <v>45414</v>
      </c>
      <c r="V158" s="19" t="s">
        <v>112</v>
      </c>
      <c r="W158" s="19" t="s">
        <v>112</v>
      </c>
      <c r="X158" s="88" t="s">
        <v>73</v>
      </c>
      <c r="Y158" s="143">
        <v>45385</v>
      </c>
      <c r="Z158" s="88" t="s">
        <v>983</v>
      </c>
      <c r="AA158" s="18" t="s">
        <v>93</v>
      </c>
      <c r="AB158" s="18" t="s">
        <v>75</v>
      </c>
      <c r="AC158" s="86" t="s">
        <v>984</v>
      </c>
      <c r="AD158" s="69" t="s">
        <v>96</v>
      </c>
      <c r="AE158" s="539">
        <v>45467</v>
      </c>
      <c r="AF158" s="22">
        <f>IF(AE158="","",DATEDIF(Y158,AE158,"d"))</f>
        <v>82</v>
      </c>
      <c r="AG158" s="193"/>
      <c r="AH158" s="289"/>
      <c r="AI158" s="21" t="s">
        <v>849</v>
      </c>
      <c r="AJ158" s="15">
        <f t="shared" ref="AJ158:AJ163" si="16">YEAR(AE158)</f>
        <v>2024</v>
      </c>
    </row>
    <row r="159" spans="1:36" ht="229.5">
      <c r="A159" s="46" t="s">
        <v>941</v>
      </c>
      <c r="B159" s="26" t="str">
        <f>IF('PCA Licit, Dispensa, Inexi'!$A159="","",VLOOKUP(A159,dados!$A$1:$B$24,2,FALSE))</f>
        <v>Academia Judicial</v>
      </c>
      <c r="C159" s="77" t="s">
        <v>985</v>
      </c>
      <c r="D159" s="52" t="s">
        <v>115</v>
      </c>
      <c r="E159" s="77">
        <v>27278</v>
      </c>
      <c r="F159" s="18" t="s">
        <v>71</v>
      </c>
      <c r="G159" s="73" t="s">
        <v>986</v>
      </c>
      <c r="H159" s="73" t="s">
        <v>987</v>
      </c>
      <c r="I159" s="97" t="s">
        <v>988</v>
      </c>
      <c r="J159" s="48" t="s">
        <v>273</v>
      </c>
      <c r="K159" s="72">
        <v>1</v>
      </c>
      <c r="L159" s="220">
        <v>139200</v>
      </c>
      <c r="M159" s="47" t="s">
        <v>64</v>
      </c>
      <c r="N159" s="47" t="s">
        <v>82</v>
      </c>
      <c r="O159" s="47" t="s">
        <v>71</v>
      </c>
      <c r="P159" s="47" t="s">
        <v>71</v>
      </c>
      <c r="Q159" s="79">
        <v>45306</v>
      </c>
      <c r="R159" s="79">
        <v>45467</v>
      </c>
      <c r="S159" s="144">
        <v>45478</v>
      </c>
      <c r="T159" s="79">
        <v>45482</v>
      </c>
      <c r="U159" s="79">
        <v>45513</v>
      </c>
      <c r="V159" s="19" t="s">
        <v>91</v>
      </c>
      <c r="W159" s="88" t="s">
        <v>112</v>
      </c>
      <c r="X159" s="73"/>
      <c r="Y159" s="79">
        <v>45485</v>
      </c>
      <c r="Z159" s="73" t="s">
        <v>989</v>
      </c>
      <c r="AA159" s="18" t="s">
        <v>93</v>
      </c>
      <c r="AB159" s="18" t="s">
        <v>94</v>
      </c>
      <c r="AC159" s="73" t="s">
        <v>990</v>
      </c>
      <c r="AD159" s="69" t="s">
        <v>96</v>
      </c>
      <c r="AE159" s="527">
        <v>45518</v>
      </c>
      <c r="AF159" s="22">
        <f>IF(AE159="","",DATEDIF(Y159,AE159,"d"))</f>
        <v>33</v>
      </c>
      <c r="AG159" s="193" t="s">
        <v>97</v>
      </c>
      <c r="AH159" s="86" t="s">
        <v>991</v>
      </c>
      <c r="AI159" s="50">
        <v>45475</v>
      </c>
      <c r="AJ159" s="15">
        <f t="shared" si="16"/>
        <v>2024</v>
      </c>
    </row>
    <row r="160" spans="1:36" ht="91.5">
      <c r="A160" s="46" t="s">
        <v>332</v>
      </c>
      <c r="B160" s="26" t="str">
        <f>IF('PCA Licit, Dispensa, Inexi'!$A160="","",VLOOKUP(A160,dados!$A$1:$B$24,2,FALSE))</f>
        <v>Diretoria de Tecnologia da Informação</v>
      </c>
      <c r="C160" s="109" t="s">
        <v>992</v>
      </c>
      <c r="D160" s="52" t="s">
        <v>115</v>
      </c>
      <c r="E160" s="77">
        <v>27219</v>
      </c>
      <c r="F160" s="18" t="s">
        <v>71</v>
      </c>
      <c r="G160" s="73" t="s">
        <v>993</v>
      </c>
      <c r="H160" s="73" t="s">
        <v>994</v>
      </c>
      <c r="I160" s="97" t="s">
        <v>995</v>
      </c>
      <c r="J160" s="48" t="s">
        <v>190</v>
      </c>
      <c r="K160" s="72">
        <v>3500</v>
      </c>
      <c r="L160" s="220">
        <v>420000</v>
      </c>
      <c r="M160" s="47" t="s">
        <v>64</v>
      </c>
      <c r="N160" s="47" t="s">
        <v>82</v>
      </c>
      <c r="O160" s="47" t="s">
        <v>71</v>
      </c>
      <c r="P160" s="47" t="s">
        <v>71</v>
      </c>
      <c r="Q160" s="79">
        <v>45328</v>
      </c>
      <c r="R160" s="79">
        <v>45345</v>
      </c>
      <c r="S160" s="143"/>
      <c r="T160" s="79">
        <v>45412</v>
      </c>
      <c r="U160" s="79"/>
      <c r="V160" s="19"/>
      <c r="W160" s="88" t="s">
        <v>83</v>
      </c>
      <c r="X160" s="73"/>
      <c r="Y160" s="79">
        <v>45348</v>
      </c>
      <c r="Z160" s="73" t="s">
        <v>996</v>
      </c>
      <c r="AA160" s="18" t="s">
        <v>93</v>
      </c>
      <c r="AB160" s="18" t="s">
        <v>75</v>
      </c>
      <c r="AC160" s="73" t="s">
        <v>997</v>
      </c>
      <c r="AD160" s="69"/>
      <c r="AE160" s="527">
        <v>45387</v>
      </c>
      <c r="AF160" s="22">
        <f>IF(AE160="","",DATEDIF(Y160,AE160,"d"))</f>
        <v>39</v>
      </c>
      <c r="AJ160" s="15">
        <f t="shared" si="16"/>
        <v>2024</v>
      </c>
    </row>
    <row r="161" spans="1:36" ht="137.25">
      <c r="A161" s="46" t="s">
        <v>174</v>
      </c>
      <c r="B161" s="26" t="str">
        <f>IF('PCA Licit, Dispensa, Inexi'!$A161="","",VLOOKUP(A161,dados!$A$1:$B$24,2,FALSE))</f>
        <v>Diretoria de Material e Patrimônio</v>
      </c>
      <c r="C161" s="77" t="s">
        <v>998</v>
      </c>
      <c r="D161" s="52" t="s">
        <v>115</v>
      </c>
      <c r="E161" s="77"/>
      <c r="F161" s="18" t="s">
        <v>71</v>
      </c>
      <c r="G161" s="73" t="s">
        <v>999</v>
      </c>
      <c r="H161" s="73" t="s">
        <v>1000</v>
      </c>
      <c r="I161" s="110" t="s">
        <v>1001</v>
      </c>
      <c r="J161" s="48" t="s">
        <v>190</v>
      </c>
      <c r="K161" s="72" t="s">
        <v>1002</v>
      </c>
      <c r="L161" s="220">
        <v>576000</v>
      </c>
      <c r="M161" s="47" t="s">
        <v>64</v>
      </c>
      <c r="N161" s="47" t="s">
        <v>82</v>
      </c>
      <c r="O161" s="47" t="s">
        <v>71</v>
      </c>
      <c r="P161" s="47" t="s">
        <v>71</v>
      </c>
      <c r="Q161" s="79"/>
      <c r="R161" s="79">
        <v>45345</v>
      </c>
      <c r="S161" s="79"/>
      <c r="T161" s="79">
        <v>45412</v>
      </c>
      <c r="U161" s="79" t="s">
        <v>1003</v>
      </c>
      <c r="V161" s="19" t="s">
        <v>386</v>
      </c>
      <c r="W161" s="88" t="s">
        <v>112</v>
      </c>
      <c r="X161" s="19" t="s">
        <v>73</v>
      </c>
      <c r="Y161" s="79">
        <v>45399</v>
      </c>
      <c r="Z161" s="73" t="s">
        <v>1004</v>
      </c>
      <c r="AA161" s="18" t="s">
        <v>93</v>
      </c>
      <c r="AB161" s="18" t="s">
        <v>94</v>
      </c>
      <c r="AC161" s="73" t="s">
        <v>1005</v>
      </c>
      <c r="AD161" s="69" t="s">
        <v>96</v>
      </c>
      <c r="AE161" s="527">
        <v>45412</v>
      </c>
      <c r="AF161" s="22">
        <f>IF(AE161="","",DATEDIF(Y161,AE161,"d"))</f>
        <v>13</v>
      </c>
      <c r="AH161" s="73" t="s">
        <v>1006</v>
      </c>
      <c r="AJ161" s="15">
        <f t="shared" si="16"/>
        <v>2024</v>
      </c>
    </row>
    <row r="162" spans="1:36" ht="409.6">
      <c r="A162" s="46" t="s">
        <v>77</v>
      </c>
      <c r="B162" s="26" t="s">
        <v>1007</v>
      </c>
      <c r="C162" s="77" t="s">
        <v>1008</v>
      </c>
      <c r="D162" s="52" t="s">
        <v>115</v>
      </c>
      <c r="E162" s="77">
        <v>16152</v>
      </c>
      <c r="F162" s="18" t="s">
        <v>64</v>
      </c>
      <c r="G162" s="73" t="s">
        <v>1009</v>
      </c>
      <c r="H162" s="73" t="s">
        <v>1010</v>
      </c>
      <c r="I162" s="110" t="s">
        <v>1011</v>
      </c>
      <c r="J162" s="48" t="s">
        <v>68</v>
      </c>
      <c r="K162" s="72" t="s">
        <v>1012</v>
      </c>
      <c r="L162" s="220">
        <v>141450</v>
      </c>
      <c r="M162" s="47" t="s">
        <v>64</v>
      </c>
      <c r="N162" s="47" t="s">
        <v>82</v>
      </c>
      <c r="O162" s="47" t="s">
        <v>71</v>
      </c>
      <c r="P162" s="47" t="s">
        <v>71</v>
      </c>
      <c r="Q162" s="79">
        <v>45341</v>
      </c>
      <c r="R162" s="79">
        <v>45398</v>
      </c>
      <c r="S162" s="73"/>
      <c r="T162" s="79">
        <v>45466</v>
      </c>
      <c r="U162" s="73"/>
      <c r="V162" s="19" t="s">
        <v>91</v>
      </c>
      <c r="W162" s="88" t="s">
        <v>83</v>
      </c>
      <c r="X162" s="73"/>
      <c r="Y162" s="79">
        <v>45398</v>
      </c>
      <c r="Z162" s="73" t="s">
        <v>1013</v>
      </c>
      <c r="AA162" s="18" t="s">
        <v>93</v>
      </c>
      <c r="AB162" s="18" t="s">
        <v>75</v>
      </c>
      <c r="AC162" s="73" t="s">
        <v>1014</v>
      </c>
      <c r="AD162" s="69" t="s">
        <v>96</v>
      </c>
      <c r="AE162" s="527">
        <v>45454</v>
      </c>
      <c r="AF162" s="22">
        <f>IF(AE162="","",DATEDIF(Y162,AE162,"d"))</f>
        <v>56</v>
      </c>
      <c r="AG162" s="15" t="s">
        <v>716</v>
      </c>
      <c r="AI162" s="294" t="s">
        <v>1015</v>
      </c>
      <c r="AJ162" s="15">
        <f t="shared" si="16"/>
        <v>2024</v>
      </c>
    </row>
    <row r="163" spans="1:36" ht="226.5">
      <c r="A163" s="46" t="s">
        <v>124</v>
      </c>
      <c r="B163" s="26" t="str">
        <f>IF('PCA Licit, Dispensa, Inexi'!$A163="","",VLOOKUP(A163,dados!$A$1:$B$24,2,FALSE))</f>
        <v>Diretoria de Infraestrutura</v>
      </c>
      <c r="C163" s="277" t="s">
        <v>1016</v>
      </c>
      <c r="D163" s="52" t="s">
        <v>115</v>
      </c>
      <c r="E163" s="77">
        <v>13200</v>
      </c>
      <c r="F163" s="18" t="s">
        <v>71</v>
      </c>
      <c r="G163" s="73" t="s">
        <v>1017</v>
      </c>
      <c r="H163" s="73" t="s">
        <v>128</v>
      </c>
      <c r="I163" s="331" t="s">
        <v>1018</v>
      </c>
      <c r="J163" s="48" t="s">
        <v>190</v>
      </c>
      <c r="K163" s="475" t="s">
        <v>1019</v>
      </c>
      <c r="L163" s="220">
        <v>2363500</v>
      </c>
      <c r="M163" s="47" t="s">
        <v>64</v>
      </c>
      <c r="N163" s="47" t="s">
        <v>82</v>
      </c>
      <c r="O163" s="47" t="s">
        <v>71</v>
      </c>
      <c r="P163" s="47" t="s">
        <v>71</v>
      </c>
      <c r="Q163" s="79">
        <v>45351</v>
      </c>
      <c r="R163" s="79">
        <v>45380</v>
      </c>
      <c r="S163" s="73"/>
      <c r="T163" s="79">
        <v>45411</v>
      </c>
      <c r="U163" s="73"/>
      <c r="V163" s="19" t="s">
        <v>83</v>
      </c>
      <c r="W163" s="88" t="s">
        <v>140</v>
      </c>
      <c r="X163" s="73"/>
      <c r="Y163" s="79">
        <v>45383</v>
      </c>
      <c r="Z163" s="73" t="s">
        <v>1020</v>
      </c>
      <c r="AA163" s="18" t="s">
        <v>93</v>
      </c>
      <c r="AB163" s="18" t="s">
        <v>75</v>
      </c>
      <c r="AC163" s="108" t="s">
        <v>1021</v>
      </c>
      <c r="AD163" s="69"/>
      <c r="AE163" s="527">
        <v>45463</v>
      </c>
      <c r="AF163" s="22">
        <f>IF(AE163="","",DATEDIF(Y163,AE163,"d"))</f>
        <v>80</v>
      </c>
      <c r="AH163" s="73" t="s">
        <v>1022</v>
      </c>
      <c r="AI163" s="121">
        <v>45369</v>
      </c>
      <c r="AJ163" s="15">
        <f t="shared" si="16"/>
        <v>2024</v>
      </c>
    </row>
    <row r="164" spans="1:36" ht="409.6">
      <c r="A164" s="46" t="s">
        <v>77</v>
      </c>
      <c r="B164" s="26"/>
      <c r="C164" s="77"/>
      <c r="D164" s="52" t="s">
        <v>115</v>
      </c>
      <c r="E164" s="77">
        <v>16152</v>
      </c>
      <c r="F164" s="18" t="s">
        <v>64</v>
      </c>
      <c r="G164" s="73"/>
      <c r="H164" s="73"/>
      <c r="I164" s="331" t="s">
        <v>1023</v>
      </c>
      <c r="J164" s="48"/>
      <c r="K164" s="72" t="s">
        <v>1012</v>
      </c>
      <c r="L164" s="220">
        <v>141450</v>
      </c>
      <c r="M164" s="47" t="s">
        <v>64</v>
      </c>
      <c r="N164" s="47" t="s">
        <v>82</v>
      </c>
      <c r="O164" s="47" t="s">
        <v>71</v>
      </c>
      <c r="P164" s="47" t="s">
        <v>71</v>
      </c>
      <c r="Q164" s="79"/>
      <c r="R164" s="79"/>
      <c r="S164" s="79"/>
      <c r="T164" s="79"/>
      <c r="U164" s="284"/>
      <c r="V164" s="351"/>
      <c r="W164" s="482"/>
      <c r="X164" s="124"/>
      <c r="Y164" s="284"/>
      <c r="Z164" s="124"/>
      <c r="AA164" s="442" t="s">
        <v>216</v>
      </c>
      <c r="AB164" s="442"/>
      <c r="AC164" s="483"/>
      <c r="AD164" s="155"/>
      <c r="AE164" s="541"/>
      <c r="AF164" s="286" t="str">
        <f>IF(AE164="","",DATEDIF(Y164,AE164,"d"))</f>
        <v/>
      </c>
      <c r="AH164" s="312" t="s">
        <v>1024</v>
      </c>
    </row>
    <row r="165" spans="1:36" ht="45.75">
      <c r="A165" s="46" t="s">
        <v>60</v>
      </c>
      <c r="B165" s="26" t="str">
        <f>IF('PCA Licit, Dispensa, Inexi'!$A146="","",VLOOKUP(A165,dados!$A$1:$B$24,2,FALSE))</f>
        <v>Diretoria de Engenharia e Arquitetura</v>
      </c>
      <c r="C165" s="359" t="s">
        <v>1025</v>
      </c>
      <c r="D165" s="52" t="s">
        <v>185</v>
      </c>
      <c r="E165" s="365">
        <v>1627</v>
      </c>
      <c r="F165" s="18" t="s">
        <v>71</v>
      </c>
      <c r="G165" s="88" t="s">
        <v>1026</v>
      </c>
      <c r="H165" s="88" t="s">
        <v>620</v>
      </c>
      <c r="I165" s="367" t="s">
        <v>1027</v>
      </c>
      <c r="J165" s="19" t="s">
        <v>190</v>
      </c>
      <c r="K165" s="319">
        <v>1</v>
      </c>
      <c r="L165" s="215">
        <v>500000</v>
      </c>
      <c r="M165" s="18" t="s">
        <v>64</v>
      </c>
      <c r="N165" s="18" t="s">
        <v>82</v>
      </c>
      <c r="O165" s="47" t="s">
        <v>71</v>
      </c>
      <c r="P165" s="18" t="s">
        <v>71</v>
      </c>
      <c r="Q165" s="92">
        <v>45110</v>
      </c>
      <c r="R165" s="92">
        <v>45453</v>
      </c>
      <c r="S165" s="145"/>
      <c r="T165" s="349">
        <v>45641</v>
      </c>
      <c r="U165" s="67"/>
      <c r="V165" s="55" t="s">
        <v>192</v>
      </c>
      <c r="W165" s="55" t="s">
        <v>192</v>
      </c>
      <c r="X165" s="55" t="s">
        <v>73</v>
      </c>
      <c r="Y165" s="117">
        <v>45565</v>
      </c>
      <c r="Z165" s="24" t="s">
        <v>1028</v>
      </c>
      <c r="AA165" s="24" t="s">
        <v>93</v>
      </c>
      <c r="AB165" s="24" t="s">
        <v>194</v>
      </c>
      <c r="AC165" s="516" t="s">
        <v>1029</v>
      </c>
      <c r="AD165" s="95" t="s">
        <v>96</v>
      </c>
      <c r="AE165" s="530">
        <v>45729</v>
      </c>
      <c r="AF165" s="310">
        <f>IF(AE165="","",DATEDIF(Y165,AE165,"d"))</f>
        <v>164</v>
      </c>
      <c r="AG165" s="487" t="s">
        <v>97</v>
      </c>
      <c r="AH165" s="276"/>
      <c r="AI165" s="146"/>
      <c r="AJ165" s="15">
        <f>YEAR(AE165)</f>
        <v>2025</v>
      </c>
    </row>
    <row r="166" spans="1:36" ht="305.25">
      <c r="A166" s="46" t="s">
        <v>411</v>
      </c>
      <c r="B166" s="26" t="str">
        <f>IF('PCA Licit, Dispensa, Inexi'!$A165="","",VLOOKUP(A166,dados!$A$1:$B$24,2,FALSE))</f>
        <v>Diretoria de Saúde e Qualidade de Vida</v>
      </c>
      <c r="C166" s="77" t="s">
        <v>1030</v>
      </c>
      <c r="D166" s="52" t="s">
        <v>115</v>
      </c>
      <c r="E166" s="77">
        <v>25046</v>
      </c>
      <c r="F166" s="18" t="s">
        <v>71</v>
      </c>
      <c r="G166" s="73" t="s">
        <v>1031</v>
      </c>
      <c r="H166" s="73" t="s">
        <v>1032</v>
      </c>
      <c r="I166" s="97" t="s">
        <v>1033</v>
      </c>
      <c r="J166" s="48" t="s">
        <v>273</v>
      </c>
      <c r="K166" s="72">
        <v>5</v>
      </c>
      <c r="L166" s="220" t="s">
        <v>1034</v>
      </c>
      <c r="M166" s="47" t="s">
        <v>64</v>
      </c>
      <c r="N166" s="47" t="s">
        <v>82</v>
      </c>
      <c r="O166" s="47" t="s">
        <v>64</v>
      </c>
      <c r="P166" s="47" t="s">
        <v>71</v>
      </c>
      <c r="Q166" s="79">
        <v>45355</v>
      </c>
      <c r="R166" s="79">
        <v>45384</v>
      </c>
      <c r="S166" s="79"/>
      <c r="T166" s="481">
        <v>45445</v>
      </c>
      <c r="U166" s="95"/>
      <c r="V166" s="55"/>
      <c r="W166" s="55"/>
      <c r="X166" s="95" t="s">
        <v>73</v>
      </c>
      <c r="Y166" s="144"/>
      <c r="Z166" s="95" t="s">
        <v>1035</v>
      </c>
      <c r="AA166" s="24" t="s">
        <v>286</v>
      </c>
      <c r="AB166" s="24" t="s">
        <v>75</v>
      </c>
      <c r="AC166" s="490" t="s">
        <v>1036</v>
      </c>
      <c r="AD166" s="95" t="s">
        <v>96</v>
      </c>
      <c r="AE166" s="517"/>
      <c r="AF166" s="310" t="str">
        <f>IF(AE166="","",DATEDIF(Y166,AE166,"d"))</f>
        <v/>
      </c>
      <c r="AG166" s="67"/>
      <c r="AH166" s="300" t="s">
        <v>1037</v>
      </c>
      <c r="AI166" s="287"/>
    </row>
    <row r="167" spans="1:36" ht="409.6">
      <c r="A167" s="46" t="s">
        <v>321</v>
      </c>
      <c r="B167" s="26" t="str">
        <f>IF('PCA Licit, Dispensa, Inexi'!$A167="","",VLOOKUP(A167,dados!$A$1:$B$24,2,FALSE))</f>
        <v>Diretoria de Gestão de Pessoas</v>
      </c>
      <c r="C167" s="277" t="s">
        <v>1038</v>
      </c>
      <c r="D167" s="52" t="s">
        <v>115</v>
      </c>
      <c r="E167" s="77">
        <v>23795</v>
      </c>
      <c r="F167" s="18" t="s">
        <v>71</v>
      </c>
      <c r="G167" s="73" t="s">
        <v>1039</v>
      </c>
      <c r="H167" s="73" t="s">
        <v>325</v>
      </c>
      <c r="I167" s="279" t="s">
        <v>1040</v>
      </c>
      <c r="J167" s="48" t="s">
        <v>273</v>
      </c>
      <c r="K167" s="72">
        <v>230</v>
      </c>
      <c r="L167" s="220" t="s">
        <v>1041</v>
      </c>
      <c r="M167" s="47" t="s">
        <v>64</v>
      </c>
      <c r="N167" s="47" t="s">
        <v>82</v>
      </c>
      <c r="O167" s="47" t="s">
        <v>71</v>
      </c>
      <c r="P167" s="47" t="s">
        <v>71</v>
      </c>
      <c r="Q167" s="79">
        <v>45017</v>
      </c>
      <c r="R167" s="79">
        <v>45380</v>
      </c>
      <c r="S167" s="73"/>
      <c r="T167" s="79">
        <v>45443</v>
      </c>
      <c r="U167" s="79">
        <v>45458</v>
      </c>
      <c r="V167" s="184" t="s">
        <v>83</v>
      </c>
      <c r="W167" s="88" t="s">
        <v>104</v>
      </c>
      <c r="X167" s="73" t="s">
        <v>140</v>
      </c>
      <c r="Y167" s="79">
        <v>45387</v>
      </c>
      <c r="Z167" s="73" t="s">
        <v>1042</v>
      </c>
      <c r="AA167" s="319" t="s">
        <v>93</v>
      </c>
      <c r="AB167" s="319" t="s">
        <v>75</v>
      </c>
      <c r="AC167" s="73" t="s">
        <v>1043</v>
      </c>
      <c r="AD167" s="72"/>
      <c r="AE167" s="527">
        <v>45481</v>
      </c>
      <c r="AF167" s="322">
        <f>IF(AE167="","",DATEDIF(Y167,AE167,"d"))</f>
        <v>94</v>
      </c>
      <c r="AG167" s="15" t="s">
        <v>97</v>
      </c>
      <c r="AH167" s="79" t="s">
        <v>1044</v>
      </c>
      <c r="AI167" s="79" t="s">
        <v>1045</v>
      </c>
      <c r="AJ167" s="15">
        <f t="shared" ref="AJ167:AJ169" si="17">YEAR(AE167)</f>
        <v>2024</v>
      </c>
    </row>
    <row r="168" spans="1:36" ht="409.6">
      <c r="A168" s="46" t="s">
        <v>124</v>
      </c>
      <c r="B168" s="26" t="str">
        <f>IF('PCA Licit, Dispensa, Inexi'!$A168="","",VLOOKUP(A168,dados!$A$1:$B$24,2,FALSE))</f>
        <v>Diretoria de Infraestrutura</v>
      </c>
      <c r="C168" s="277" t="s">
        <v>1046</v>
      </c>
      <c r="D168" s="52" t="s">
        <v>115</v>
      </c>
      <c r="E168" s="77">
        <v>4014</v>
      </c>
      <c r="F168" s="18" t="s">
        <v>64</v>
      </c>
      <c r="G168" s="73" t="s">
        <v>1047</v>
      </c>
      <c r="H168" s="73" t="s">
        <v>1048</v>
      </c>
      <c r="I168" s="97" t="s">
        <v>1049</v>
      </c>
      <c r="J168" s="48" t="s">
        <v>190</v>
      </c>
      <c r="K168" s="72" t="s">
        <v>1050</v>
      </c>
      <c r="L168" s="220" t="s">
        <v>1051</v>
      </c>
      <c r="M168" s="47" t="s">
        <v>64</v>
      </c>
      <c r="N168" s="47" t="s">
        <v>82</v>
      </c>
      <c r="O168" s="47" t="s">
        <v>71</v>
      </c>
      <c r="P168" s="47" t="s">
        <v>71</v>
      </c>
      <c r="Q168" s="79">
        <v>45364</v>
      </c>
      <c r="R168" s="79">
        <v>45383</v>
      </c>
      <c r="S168" s="73"/>
      <c r="T168" s="79">
        <v>45450</v>
      </c>
      <c r="U168" s="284"/>
      <c r="V168" s="351" t="s">
        <v>104</v>
      </c>
      <c r="W168" s="482"/>
      <c r="X168" s="124"/>
      <c r="Y168" s="284">
        <v>45392</v>
      </c>
      <c r="Z168" s="124" t="s">
        <v>1052</v>
      </c>
      <c r="AA168" s="442" t="s">
        <v>93</v>
      </c>
      <c r="AB168" s="442" t="s">
        <v>75</v>
      </c>
      <c r="AC168" s="124"/>
      <c r="AD168" s="155"/>
      <c r="AE168" s="542">
        <v>45477</v>
      </c>
      <c r="AF168" s="286">
        <f>IF(AE168="","",DATEDIF(Y168,AE168,"d"))</f>
        <v>85</v>
      </c>
      <c r="AH168" s="293"/>
      <c r="AI168" s="155" t="s">
        <v>1053</v>
      </c>
      <c r="AJ168" s="15">
        <f t="shared" si="17"/>
        <v>2024</v>
      </c>
    </row>
    <row r="169" spans="1:36" ht="409.6">
      <c r="A169" s="46" t="s">
        <v>332</v>
      </c>
      <c r="B169" s="26" t="str">
        <f>IF('PCA Licit, Dispensa, Inexi'!$A169="","",VLOOKUP(A169,dados!$A$1:$B$24,2,FALSE))</f>
        <v>Diretoria de Tecnologia da Informação</v>
      </c>
      <c r="C169" s="77" t="s">
        <v>1054</v>
      </c>
      <c r="D169" s="52" t="s">
        <v>115</v>
      </c>
      <c r="E169" s="77" t="s">
        <v>96</v>
      </c>
      <c r="F169" s="18" t="s">
        <v>71</v>
      </c>
      <c r="G169" s="73" t="s">
        <v>1055</v>
      </c>
      <c r="H169" s="73" t="s">
        <v>987</v>
      </c>
      <c r="I169" s="97" t="s">
        <v>1056</v>
      </c>
      <c r="J169" s="48" t="s">
        <v>273</v>
      </c>
      <c r="K169" s="72" t="s">
        <v>1057</v>
      </c>
      <c r="L169" s="220">
        <v>112000</v>
      </c>
      <c r="M169" s="47" t="s">
        <v>71</v>
      </c>
      <c r="N169" s="47" t="s">
        <v>82</v>
      </c>
      <c r="O169" s="47" t="s">
        <v>71</v>
      </c>
      <c r="P169" s="47" t="s">
        <v>71</v>
      </c>
      <c r="Q169" s="79">
        <v>45352</v>
      </c>
      <c r="R169" s="79">
        <v>45373</v>
      </c>
      <c r="S169" s="73"/>
      <c r="T169" s="481">
        <v>45376</v>
      </c>
      <c r="U169" s="95"/>
      <c r="V169" s="55" t="s">
        <v>72</v>
      </c>
      <c r="W169" s="55"/>
      <c r="X169" s="95"/>
      <c r="Y169" s="144">
        <v>45370</v>
      </c>
      <c r="Z169" s="95" t="s">
        <v>1058</v>
      </c>
      <c r="AA169" s="24" t="s">
        <v>93</v>
      </c>
      <c r="AB169" s="24" t="s">
        <v>94</v>
      </c>
      <c r="AC169" s="95"/>
      <c r="AD169" s="95" t="s">
        <v>96</v>
      </c>
      <c r="AE169" s="517">
        <v>45373</v>
      </c>
      <c r="AF169" s="310">
        <f>IF(AE169="","",DATEDIF(Y169,AE169,"d"))</f>
        <v>3</v>
      </c>
      <c r="AG169" s="67"/>
      <c r="AH169" s="291"/>
      <c r="AI169" s="287"/>
      <c r="AJ169" s="15">
        <f t="shared" si="17"/>
        <v>2024</v>
      </c>
    </row>
    <row r="170" spans="1:36" ht="106.5">
      <c r="A170" s="46" t="s">
        <v>332</v>
      </c>
      <c r="B170" s="26" t="str">
        <f>IF('PCA Licit, Dispensa, Inexi'!$A170="","",VLOOKUP(A170,dados!$A$1:$B$24,2,FALSE))</f>
        <v>Diretoria de Tecnologia da Informação</v>
      </c>
      <c r="C170" s="77" t="s">
        <v>1059</v>
      </c>
      <c r="D170" s="52" t="s">
        <v>115</v>
      </c>
      <c r="E170" s="77">
        <v>26000</v>
      </c>
      <c r="F170" s="18" t="s">
        <v>71</v>
      </c>
      <c r="G170" s="73" t="s">
        <v>1060</v>
      </c>
      <c r="H170" s="73" t="s">
        <v>1061</v>
      </c>
      <c r="I170" s="97" t="s">
        <v>1062</v>
      </c>
      <c r="J170" s="48" t="s">
        <v>338</v>
      </c>
      <c r="K170" s="72">
        <v>1</v>
      </c>
      <c r="L170" s="220">
        <v>190990</v>
      </c>
      <c r="M170" s="47" t="s">
        <v>71</v>
      </c>
      <c r="N170" s="47" t="s">
        <v>82</v>
      </c>
      <c r="O170" s="47" t="s">
        <v>64</v>
      </c>
      <c r="P170" s="47" t="s">
        <v>71</v>
      </c>
      <c r="Q170" s="79">
        <v>45494</v>
      </c>
      <c r="R170" s="79">
        <v>45536</v>
      </c>
      <c r="S170" s="79"/>
      <c r="T170" s="79">
        <v>45627</v>
      </c>
      <c r="U170" s="79"/>
      <c r="V170" s="184"/>
      <c r="W170" s="88"/>
      <c r="X170" s="73"/>
      <c r="Y170" s="79"/>
      <c r="Z170" s="73"/>
      <c r="AA170" s="319" t="s">
        <v>181</v>
      </c>
      <c r="AB170" s="319" t="s">
        <v>94</v>
      </c>
      <c r="AC170" s="73"/>
      <c r="AD170" s="72"/>
      <c r="AE170" s="527"/>
      <c r="AF170" s="322" t="str">
        <f>IF(AE170="","",DATEDIF(Y170,AE170,"d"))</f>
        <v/>
      </c>
      <c r="AH170" s="66" t="s">
        <v>1063</v>
      </c>
    </row>
    <row r="171" spans="1:36" ht="409.6">
      <c r="A171" s="46" t="s">
        <v>941</v>
      </c>
      <c r="B171" s="26" t="str">
        <f>IF('PCA Licit, Dispensa, Inexi'!$A171="","",VLOOKUP(A171,dados!$A$1:$B$24,2,FALSE))</f>
        <v>Academia Judicial</v>
      </c>
      <c r="C171" s="77" t="s">
        <v>1064</v>
      </c>
      <c r="D171" s="52" t="s">
        <v>115</v>
      </c>
      <c r="E171" s="77"/>
      <c r="F171" s="18" t="s">
        <v>71</v>
      </c>
      <c r="G171" s="73" t="s">
        <v>1065</v>
      </c>
      <c r="H171" s="73" t="s">
        <v>987</v>
      </c>
      <c r="I171" s="97" t="s">
        <v>1066</v>
      </c>
      <c r="J171" s="48" t="s">
        <v>273</v>
      </c>
      <c r="K171" s="72" t="s">
        <v>1067</v>
      </c>
      <c r="L171" s="220">
        <v>135990</v>
      </c>
      <c r="M171" s="47" t="s">
        <v>71</v>
      </c>
      <c r="N171" s="47" t="s">
        <v>82</v>
      </c>
      <c r="O171" s="47" t="s">
        <v>71</v>
      </c>
      <c r="P171" s="47" t="s">
        <v>71</v>
      </c>
      <c r="Q171" s="79">
        <v>45390</v>
      </c>
      <c r="R171" s="79">
        <v>45412</v>
      </c>
      <c r="S171" s="73"/>
      <c r="T171" s="79">
        <v>45436</v>
      </c>
      <c r="U171" s="124"/>
      <c r="V171" s="351" t="s">
        <v>1068</v>
      </c>
      <c r="W171" s="482" t="s">
        <v>1068</v>
      </c>
      <c r="X171" s="124"/>
      <c r="Y171" s="284">
        <v>45419</v>
      </c>
      <c r="Z171" s="124" t="s">
        <v>1069</v>
      </c>
      <c r="AA171" s="442" t="s">
        <v>93</v>
      </c>
      <c r="AB171" s="442" t="s">
        <v>94</v>
      </c>
      <c r="AC171" s="124" t="s">
        <v>1070</v>
      </c>
      <c r="AD171" s="155" t="s">
        <v>96</v>
      </c>
      <c r="AE171" s="542">
        <v>45433</v>
      </c>
      <c r="AF171" s="286">
        <f>IF(AE171="","",DATEDIF(Y171,AE171,"d"))</f>
        <v>14</v>
      </c>
      <c r="AJ171" s="15">
        <f>YEAR(AE171)</f>
        <v>2024</v>
      </c>
    </row>
    <row r="172" spans="1:36" ht="106.5">
      <c r="A172" s="198" t="s">
        <v>60</v>
      </c>
      <c r="B172" s="26" t="str">
        <f>IF('PCA Licit, Dispensa, Inexi'!$A172="","",VLOOKUP(A172,dados!$A$1:$B$24,2,FALSE))</f>
        <v>Diretoria de Engenharia e Arquitetura</v>
      </c>
      <c r="C172" s="526" t="s">
        <v>1071</v>
      </c>
      <c r="D172" s="199" t="s">
        <v>115</v>
      </c>
      <c r="E172" s="526">
        <v>14486</v>
      </c>
      <c r="F172" s="198" t="s">
        <v>64</v>
      </c>
      <c r="G172" s="526" t="s">
        <v>1072</v>
      </c>
      <c r="H172" s="526" t="s">
        <v>1073</v>
      </c>
      <c r="I172" s="545" t="s">
        <v>1074</v>
      </c>
      <c r="J172" s="199" t="s">
        <v>190</v>
      </c>
      <c r="K172" s="546" t="s">
        <v>1075</v>
      </c>
      <c r="L172" s="547">
        <v>13200</v>
      </c>
      <c r="M172" s="198"/>
      <c r="N172" s="198"/>
      <c r="O172" s="198"/>
      <c r="P172" s="198"/>
      <c r="Q172" s="527"/>
      <c r="R172" s="527"/>
      <c r="S172" s="526"/>
      <c r="T172" s="548"/>
      <c r="U172" s="180"/>
      <c r="V172" s="549"/>
      <c r="W172" s="549"/>
      <c r="X172" s="180"/>
      <c r="Y172" s="517"/>
      <c r="Z172" s="180"/>
      <c r="AA172" s="18" t="s">
        <v>74</v>
      </c>
      <c r="AB172" s="24"/>
      <c r="AC172" s="95"/>
      <c r="AD172" s="95"/>
      <c r="AE172" s="180"/>
      <c r="AF172" s="310" t="str">
        <f>IF(AE172="","",DATEDIF(Y172,AE172,"d"))</f>
        <v/>
      </c>
      <c r="AG172" s="67"/>
      <c r="AH172" s="291"/>
      <c r="AI172" s="287"/>
    </row>
    <row r="173" spans="1:36" ht="409.6">
      <c r="A173" s="46" t="s">
        <v>1076</v>
      </c>
      <c r="B173" s="26" t="str">
        <f>IF('PCA Licit, Dispensa, Inexi'!$A173="","",VLOOKUP(A173,dados!$A$1:$B$24,2,FALSE))</f>
        <v>1ª Vice-Presidência</v>
      </c>
      <c r="C173" s="77" t="s">
        <v>1077</v>
      </c>
      <c r="D173" s="52" t="s">
        <v>115</v>
      </c>
      <c r="E173" s="77">
        <v>10014</v>
      </c>
      <c r="F173" s="18"/>
      <c r="G173" s="73" t="s">
        <v>1078</v>
      </c>
      <c r="H173" s="73" t="s">
        <v>1079</v>
      </c>
      <c r="I173" s="97" t="s">
        <v>1080</v>
      </c>
      <c r="J173" s="48" t="s">
        <v>1081</v>
      </c>
      <c r="K173" s="72">
        <v>7000</v>
      </c>
      <c r="L173" s="220">
        <v>630000</v>
      </c>
      <c r="M173" s="47" t="s">
        <v>64</v>
      </c>
      <c r="N173" s="47" t="s">
        <v>82</v>
      </c>
      <c r="O173" s="47" t="s">
        <v>71</v>
      </c>
      <c r="P173" s="47" t="s">
        <v>71</v>
      </c>
      <c r="Q173" s="79">
        <v>45399</v>
      </c>
      <c r="R173" s="79">
        <v>45425</v>
      </c>
      <c r="S173" s="79"/>
      <c r="T173" s="79">
        <v>45449</v>
      </c>
      <c r="U173" s="284"/>
      <c r="V173" s="505" t="s">
        <v>386</v>
      </c>
      <c r="W173" s="482"/>
      <c r="X173" s="124"/>
      <c r="Y173" s="284"/>
      <c r="Z173" s="124" t="s">
        <v>1082</v>
      </c>
      <c r="AA173" s="506" t="s">
        <v>93</v>
      </c>
      <c r="AB173" s="506" t="s">
        <v>122</v>
      </c>
      <c r="AC173" s="124" t="s">
        <v>1083</v>
      </c>
      <c r="AD173" s="123" t="s">
        <v>96</v>
      </c>
      <c r="AE173" s="542">
        <v>45441</v>
      </c>
      <c r="AF173" s="507"/>
      <c r="AJ173" s="15">
        <f t="shared" ref="AJ173:AJ174" si="18">YEAR(AE173)</f>
        <v>2024</v>
      </c>
    </row>
    <row r="174" spans="1:36" ht="60.75">
      <c r="A174" s="46" t="s">
        <v>746</v>
      </c>
      <c r="B174" s="26" t="str">
        <f>IF('PCA Licit, Dispensa, Inexi'!$A166="","",VLOOKUP(A174,dados!$A$1:$B$24,2,FALSE))</f>
        <v>Núcleo de Comunicação Institucional</v>
      </c>
      <c r="C174" s="279" t="s">
        <v>1084</v>
      </c>
      <c r="D174" s="52" t="s">
        <v>115</v>
      </c>
      <c r="E174" s="77">
        <v>17108</v>
      </c>
      <c r="F174" s="18" t="s">
        <v>71</v>
      </c>
      <c r="G174" s="73" t="s">
        <v>1085</v>
      </c>
      <c r="H174" s="73" t="s">
        <v>1086</v>
      </c>
      <c r="I174" s="97" t="s">
        <v>1087</v>
      </c>
      <c r="J174" s="48" t="s">
        <v>204</v>
      </c>
      <c r="K174" s="72" t="s">
        <v>274</v>
      </c>
      <c r="L174" s="220" t="s">
        <v>1088</v>
      </c>
      <c r="M174" s="47" t="s">
        <v>64</v>
      </c>
      <c r="N174" s="47" t="s">
        <v>82</v>
      </c>
      <c r="O174" s="47" t="s">
        <v>64</v>
      </c>
      <c r="P174" s="47" t="s">
        <v>71</v>
      </c>
      <c r="Q174" s="79">
        <v>45376</v>
      </c>
      <c r="R174" s="79">
        <v>45414</v>
      </c>
      <c r="S174" s="79"/>
      <c r="T174" s="481">
        <v>45509</v>
      </c>
      <c r="U174" s="144">
        <v>45778</v>
      </c>
      <c r="V174" s="55" t="s">
        <v>1089</v>
      </c>
      <c r="W174" s="55" t="s">
        <v>1089</v>
      </c>
      <c r="X174" s="95" t="s">
        <v>73</v>
      </c>
      <c r="Y174" s="144">
        <v>45490</v>
      </c>
      <c r="Z174" s="95" t="s">
        <v>1090</v>
      </c>
      <c r="AA174" s="24" t="s">
        <v>93</v>
      </c>
      <c r="AB174" s="24" t="s">
        <v>194</v>
      </c>
      <c r="AC174" s="95" t="s">
        <v>1091</v>
      </c>
      <c r="AD174" s="95" t="s">
        <v>96</v>
      </c>
      <c r="AE174" s="517">
        <v>45632</v>
      </c>
      <c r="AF174" s="310">
        <f>IF(AE174="","",DATEDIF(Y174,AE174,"d"))</f>
        <v>142</v>
      </c>
      <c r="AG174" s="67" t="s">
        <v>97</v>
      </c>
      <c r="AH174" s="291"/>
      <c r="AI174" s="287"/>
      <c r="AJ174" s="15">
        <f t="shared" si="18"/>
        <v>2024</v>
      </c>
    </row>
    <row r="175" spans="1:36" ht="259.5">
      <c r="A175" s="46" t="s">
        <v>60</v>
      </c>
      <c r="B175" s="26" t="str">
        <f>IF('PCA Licit, Dispensa, Inexi'!$A175="","",VLOOKUP(A175,dados!$A$1:$B$24,2,FALSE))</f>
        <v>Diretoria de Engenharia e Arquitetura</v>
      </c>
      <c r="C175" s="77" t="s">
        <v>1092</v>
      </c>
      <c r="D175" s="52" t="s">
        <v>617</v>
      </c>
      <c r="E175" s="77">
        <v>2658</v>
      </c>
      <c r="F175" s="18" t="s">
        <v>71</v>
      </c>
      <c r="G175" s="73" t="s">
        <v>1093</v>
      </c>
      <c r="H175" s="73" t="s">
        <v>521</v>
      </c>
      <c r="I175" s="97" t="s">
        <v>1094</v>
      </c>
      <c r="J175" s="48" t="s">
        <v>190</v>
      </c>
      <c r="K175" s="72" t="s">
        <v>73</v>
      </c>
      <c r="L175" s="220">
        <v>141726.72</v>
      </c>
      <c r="M175" s="47" t="s">
        <v>64</v>
      </c>
      <c r="N175" s="47" t="s">
        <v>82</v>
      </c>
      <c r="O175" s="47" t="s">
        <v>71</v>
      </c>
      <c r="P175" s="47" t="s">
        <v>71</v>
      </c>
      <c r="Q175" s="79">
        <v>45399</v>
      </c>
      <c r="R175" s="79">
        <v>45411</v>
      </c>
      <c r="S175" s="79"/>
      <c r="T175" s="79">
        <v>45472</v>
      </c>
      <c r="U175" s="79"/>
      <c r="V175" s="184"/>
      <c r="W175" s="88"/>
      <c r="X175" s="73"/>
      <c r="Y175" s="79"/>
      <c r="Z175" s="73"/>
      <c r="AA175" s="514" t="s">
        <v>74</v>
      </c>
      <c r="AB175" s="319" t="s">
        <v>122</v>
      </c>
      <c r="AC175" s="73"/>
      <c r="AD175" s="72"/>
      <c r="AE175" s="540"/>
      <c r="AF175" s="322" t="str">
        <f>IF(AE175="","",DATEDIF(Y175,AE175,"d"))</f>
        <v/>
      </c>
      <c r="AH175" s="514" t="s">
        <v>1095</v>
      </c>
    </row>
    <row r="176" spans="1:36" ht="121.5">
      <c r="A176" s="46" t="s">
        <v>174</v>
      </c>
      <c r="B176" s="26" t="str">
        <f>IF('PCA Licit, Dispensa, Inexi'!$A176="","",VLOOKUP(A176,dados!$A$1:$B$24,2,FALSE))</f>
        <v>Diretoria de Material e Patrimônio</v>
      </c>
      <c r="C176" s="77" t="s">
        <v>1096</v>
      </c>
      <c r="D176" s="52" t="s">
        <v>115</v>
      </c>
      <c r="E176" s="77" t="s">
        <v>96</v>
      </c>
      <c r="F176" s="18" t="s">
        <v>71</v>
      </c>
      <c r="G176" s="73" t="s">
        <v>1097</v>
      </c>
      <c r="H176" s="73" t="s">
        <v>1098</v>
      </c>
      <c r="I176" s="97" t="s">
        <v>1099</v>
      </c>
      <c r="J176" s="48" t="s">
        <v>190</v>
      </c>
      <c r="K176" s="72" t="s">
        <v>1100</v>
      </c>
      <c r="L176" s="220">
        <v>810000</v>
      </c>
      <c r="M176" s="47" t="s">
        <v>64</v>
      </c>
      <c r="N176" s="47" t="s">
        <v>82</v>
      </c>
      <c r="O176" s="47" t="s">
        <v>71</v>
      </c>
      <c r="P176" s="47" t="s">
        <v>71</v>
      </c>
      <c r="Q176" s="79">
        <v>45187</v>
      </c>
      <c r="R176" s="79">
        <v>45323</v>
      </c>
      <c r="S176" s="73"/>
      <c r="T176" s="79">
        <v>45402</v>
      </c>
      <c r="U176" s="73"/>
      <c r="V176" s="19" t="s">
        <v>91</v>
      </c>
      <c r="W176" s="88"/>
      <c r="X176" s="73"/>
      <c r="Y176" s="79">
        <v>45400</v>
      </c>
      <c r="Z176" s="73" t="s">
        <v>1101</v>
      </c>
      <c r="AA176" s="18" t="s">
        <v>93</v>
      </c>
      <c r="AB176" s="18" t="s">
        <v>94</v>
      </c>
      <c r="AC176" s="73" t="s">
        <v>1102</v>
      </c>
      <c r="AD176" s="69" t="s">
        <v>96</v>
      </c>
      <c r="AE176" s="527">
        <v>45407</v>
      </c>
      <c r="AF176" s="22">
        <f>IF(AE176="","",DATEDIF(Y176,AE176,"d"))</f>
        <v>7</v>
      </c>
      <c r="AJ176" s="15">
        <f>YEAR(AE176)</f>
        <v>2024</v>
      </c>
    </row>
    <row r="177" spans="1:36" ht="45.75">
      <c r="A177" s="46" t="s">
        <v>60</v>
      </c>
      <c r="B177" s="26" t="str">
        <f>IF('PCA Licit, Dispensa, Inexi'!$A174="","",VLOOKUP(A177,dados!$A$1:$B$24,2,FALSE))</f>
        <v>Diretoria de Engenharia e Arquitetura</v>
      </c>
      <c r="C177" s="77" t="s">
        <v>1103</v>
      </c>
      <c r="D177" s="52" t="s">
        <v>185</v>
      </c>
      <c r="E177" s="77">
        <v>1627</v>
      </c>
      <c r="F177" s="18" t="s">
        <v>71</v>
      </c>
      <c r="G177" s="73" t="s">
        <v>1104</v>
      </c>
      <c r="H177" s="73" t="s">
        <v>620</v>
      </c>
      <c r="I177" s="97" t="s">
        <v>1105</v>
      </c>
      <c r="J177" s="48" t="s">
        <v>190</v>
      </c>
      <c r="K177" s="72">
        <v>1</v>
      </c>
      <c r="L177" s="220" t="s">
        <v>1106</v>
      </c>
      <c r="M177" s="47" t="s">
        <v>64</v>
      </c>
      <c r="N177" s="47" t="s">
        <v>82</v>
      </c>
      <c r="O177" s="47" t="s">
        <v>71</v>
      </c>
      <c r="P177" s="47" t="s">
        <v>71</v>
      </c>
      <c r="Q177" s="79">
        <v>45299</v>
      </c>
      <c r="R177" s="79">
        <v>45519</v>
      </c>
      <c r="S177" s="73"/>
      <c r="T177" s="79">
        <v>45717</v>
      </c>
      <c r="U177" s="73"/>
      <c r="V177" s="19" t="s">
        <v>1089</v>
      </c>
      <c r="W177" s="88"/>
      <c r="X177" s="73" t="s">
        <v>73</v>
      </c>
      <c r="Y177" s="79">
        <v>45489</v>
      </c>
      <c r="Z177" s="73" t="s">
        <v>1107</v>
      </c>
      <c r="AA177" s="18" t="s">
        <v>74</v>
      </c>
      <c r="AB177" s="18" t="s">
        <v>194</v>
      </c>
      <c r="AC177" s="73" t="s">
        <v>1108</v>
      </c>
      <c r="AD177" s="69"/>
      <c r="AE177" s="526"/>
      <c r="AF177" s="22" t="str">
        <f>IF(AE177="","",DATEDIF(Y177,AE177,"d"))</f>
        <v/>
      </c>
      <c r="AH177" s="382" t="s">
        <v>1109</v>
      </c>
    </row>
    <row r="178" spans="1:36" ht="366">
      <c r="A178" s="46" t="s">
        <v>60</v>
      </c>
      <c r="B178" s="26" t="str">
        <f>IF('PCA Licit, Dispensa, Inexi'!$A178="","",VLOOKUP(A178,dados!$A$1:$B$24,2,FALSE))</f>
        <v>Diretoria de Engenharia e Arquitetura</v>
      </c>
      <c r="C178" s="77" t="s">
        <v>1110</v>
      </c>
      <c r="D178" s="52" t="s">
        <v>617</v>
      </c>
      <c r="E178" s="77">
        <v>2771</v>
      </c>
      <c r="F178" s="18" t="s">
        <v>64</v>
      </c>
      <c r="G178" s="73" t="s">
        <v>1111</v>
      </c>
      <c r="H178" s="73" t="s">
        <v>1073</v>
      </c>
      <c r="I178" s="97" t="s">
        <v>1112</v>
      </c>
      <c r="J178" s="48" t="s">
        <v>190</v>
      </c>
      <c r="K178" s="72" t="s">
        <v>73</v>
      </c>
      <c r="L178" s="220">
        <v>78000</v>
      </c>
      <c r="M178" s="47"/>
      <c r="N178" s="47"/>
      <c r="O178" s="47"/>
      <c r="P178" s="47"/>
      <c r="Q178" s="79">
        <v>45418</v>
      </c>
      <c r="R178" s="79">
        <v>45427</v>
      </c>
      <c r="S178" s="73"/>
      <c r="T178" s="79">
        <v>45444</v>
      </c>
      <c r="U178" s="73"/>
      <c r="V178" s="19"/>
      <c r="W178" s="88"/>
      <c r="X178" s="73"/>
      <c r="Y178" s="73"/>
      <c r="Z178" s="73"/>
      <c r="AA178" s="18" t="s">
        <v>74</v>
      </c>
      <c r="AB178" s="18" t="s">
        <v>122</v>
      </c>
      <c r="AC178" s="73"/>
      <c r="AD178" s="69"/>
      <c r="AE178" s="526"/>
      <c r="AF178" s="22" t="str">
        <f>IF(AE178="","",DATEDIF(Y178,AE178,"d"))</f>
        <v/>
      </c>
    </row>
    <row r="179" spans="1:36" ht="45.75">
      <c r="A179" s="46" t="s">
        <v>60</v>
      </c>
      <c r="B179" s="26" t="str">
        <f>IF('PCA Licit, Dispensa, Inexi'!$A177="","",VLOOKUP(A179,dados!$A$1:$B$24,2,FALSE))</f>
        <v>Diretoria de Engenharia e Arquitetura</v>
      </c>
      <c r="C179" s="109" t="s">
        <v>1113</v>
      </c>
      <c r="D179" s="52" t="s">
        <v>115</v>
      </c>
      <c r="E179" s="77">
        <v>1708</v>
      </c>
      <c r="F179" s="18" t="s">
        <v>71</v>
      </c>
      <c r="G179" s="73" t="s">
        <v>1114</v>
      </c>
      <c r="H179" s="73" t="s">
        <v>584</v>
      </c>
      <c r="I179" s="97" t="s">
        <v>1115</v>
      </c>
      <c r="J179" s="48" t="s">
        <v>190</v>
      </c>
      <c r="K179" s="119">
        <v>1</v>
      </c>
      <c r="L179" s="220">
        <v>4284134.63</v>
      </c>
      <c r="M179" s="47" t="s">
        <v>64</v>
      </c>
      <c r="N179" s="47" t="s">
        <v>82</v>
      </c>
      <c r="O179" s="47" t="s">
        <v>71</v>
      </c>
      <c r="P179" s="47" t="s">
        <v>71</v>
      </c>
      <c r="Q179" s="79">
        <v>45307</v>
      </c>
      <c r="R179" s="79">
        <v>45356</v>
      </c>
      <c r="S179" s="73"/>
      <c r="T179" s="79">
        <v>45397</v>
      </c>
      <c r="U179" s="73"/>
      <c r="V179" s="19" t="s">
        <v>112</v>
      </c>
      <c r="W179" s="88" t="s">
        <v>1116</v>
      </c>
      <c r="X179" s="73"/>
      <c r="Y179" s="79">
        <v>45307</v>
      </c>
      <c r="Z179" s="73" t="s">
        <v>1117</v>
      </c>
      <c r="AA179" s="18" t="s">
        <v>1118</v>
      </c>
      <c r="AB179" s="18" t="s">
        <v>122</v>
      </c>
      <c r="AC179" s="73" t="s">
        <v>1119</v>
      </c>
      <c r="AD179" s="69" t="s">
        <v>96</v>
      </c>
      <c r="AE179" s="527">
        <v>45408</v>
      </c>
      <c r="AF179" s="22">
        <f>IF(AE179="","",DATEDIF(Y179,AE179,"d"))</f>
        <v>101</v>
      </c>
    </row>
    <row r="180" spans="1:36" ht="305.25">
      <c r="A180" s="46" t="s">
        <v>124</v>
      </c>
      <c r="B180" s="26" t="str">
        <f>IF('PCA Licit, Dispensa, Inexi'!$A180="","",VLOOKUP(A180,dados!$A$1:$B$24,2,FALSE))</f>
        <v>Diretoria de Infraestrutura</v>
      </c>
      <c r="C180" s="77" t="s">
        <v>1120</v>
      </c>
      <c r="D180" s="52" t="s">
        <v>115</v>
      </c>
      <c r="E180" s="77">
        <v>3697</v>
      </c>
      <c r="F180" s="18" t="s">
        <v>71</v>
      </c>
      <c r="G180" s="73" t="s">
        <v>1121</v>
      </c>
      <c r="H180" s="73" t="s">
        <v>1122</v>
      </c>
      <c r="I180" s="97" t="s">
        <v>1123</v>
      </c>
      <c r="J180" s="48" t="s">
        <v>130</v>
      </c>
      <c r="K180" s="72" t="s">
        <v>1124</v>
      </c>
      <c r="L180" s="220">
        <v>498420</v>
      </c>
      <c r="M180" s="47" t="s">
        <v>64</v>
      </c>
      <c r="N180" s="47" t="s">
        <v>82</v>
      </c>
      <c r="O180" s="47" t="s">
        <v>71</v>
      </c>
      <c r="P180" s="47" t="s">
        <v>71</v>
      </c>
      <c r="Q180" s="79">
        <v>45440</v>
      </c>
      <c r="R180" s="79">
        <v>45534</v>
      </c>
      <c r="S180" s="73"/>
      <c r="T180" s="79">
        <v>45656</v>
      </c>
      <c r="U180" s="73"/>
      <c r="V180" s="19" t="s">
        <v>112</v>
      </c>
      <c r="W180" s="88"/>
      <c r="X180" s="73" t="s">
        <v>71</v>
      </c>
      <c r="Y180" s="79">
        <v>45503</v>
      </c>
      <c r="Z180" s="73" t="s">
        <v>1125</v>
      </c>
      <c r="AA180" s="18" t="s">
        <v>93</v>
      </c>
      <c r="AB180" s="18" t="s">
        <v>75</v>
      </c>
      <c r="AC180" s="73" t="s">
        <v>1126</v>
      </c>
      <c r="AD180" s="69"/>
      <c r="AE180" s="527">
        <v>45544</v>
      </c>
      <c r="AF180" s="22">
        <f>IF(AE180="","",DATEDIF(Y180,AE180,"d"))</f>
        <v>41</v>
      </c>
      <c r="AJ180" s="15">
        <f t="shared" ref="AJ180:AJ181" si="19">YEAR(AE180)</f>
        <v>2024</v>
      </c>
    </row>
    <row r="181" spans="1:36" ht="409.6">
      <c r="A181" s="46" t="s">
        <v>124</v>
      </c>
      <c r="B181" s="26" t="s">
        <v>1127</v>
      </c>
      <c r="C181" s="77" t="s">
        <v>1128</v>
      </c>
      <c r="D181" s="52" t="s">
        <v>115</v>
      </c>
      <c r="E181" s="77">
        <v>3697</v>
      </c>
      <c r="F181" s="18" t="s">
        <v>71</v>
      </c>
      <c r="G181" s="73" t="s">
        <v>1129</v>
      </c>
      <c r="H181" s="73" t="s">
        <v>1130</v>
      </c>
      <c r="I181" s="97" t="s">
        <v>1131</v>
      </c>
      <c r="J181" s="48" t="s">
        <v>1132</v>
      </c>
      <c r="K181" s="72" t="s">
        <v>1133</v>
      </c>
      <c r="L181" s="220" t="s">
        <v>1134</v>
      </c>
      <c r="M181" s="47" t="s">
        <v>64</v>
      </c>
      <c r="N181" s="47" t="s">
        <v>82</v>
      </c>
      <c r="O181" s="47" t="s">
        <v>71</v>
      </c>
      <c r="P181" s="47" t="s">
        <v>71</v>
      </c>
      <c r="Q181" s="79">
        <v>45418</v>
      </c>
      <c r="R181" s="79">
        <v>45474</v>
      </c>
      <c r="S181" s="73"/>
      <c r="T181" s="79">
        <v>45534</v>
      </c>
      <c r="U181" s="73"/>
      <c r="V181" s="19" t="s">
        <v>140</v>
      </c>
      <c r="W181" s="88" t="s">
        <v>140</v>
      </c>
      <c r="X181" s="73" t="s">
        <v>71</v>
      </c>
      <c r="Y181" s="79">
        <v>45469</v>
      </c>
      <c r="Z181" s="73" t="s">
        <v>1135</v>
      </c>
      <c r="AA181" s="18" t="s">
        <v>93</v>
      </c>
      <c r="AB181" s="18" t="s">
        <v>75</v>
      </c>
      <c r="AC181" s="73" t="s">
        <v>1136</v>
      </c>
      <c r="AD181" s="69"/>
      <c r="AE181" s="527">
        <v>45531</v>
      </c>
      <c r="AF181" s="22"/>
      <c r="AH181" s="381"/>
      <c r="AI181" s="384"/>
      <c r="AJ181" s="15">
        <f t="shared" si="19"/>
        <v>2024</v>
      </c>
    </row>
    <row r="182" spans="1:36" ht="409.6">
      <c r="A182" s="46" t="s">
        <v>332</v>
      </c>
      <c r="B182" s="26" t="str">
        <f>IF('PCA Licit, Dispensa, Inexi'!$A182="","",VLOOKUP(A182,dados!$A$1:$B$24,2,FALSE))</f>
        <v>Diretoria de Tecnologia da Informação</v>
      </c>
      <c r="C182" s="77" t="s">
        <v>1137</v>
      </c>
      <c r="D182" s="52" t="s">
        <v>334</v>
      </c>
      <c r="E182" s="77">
        <v>26000</v>
      </c>
      <c r="F182" s="18" t="s">
        <v>71</v>
      </c>
      <c r="G182" s="73" t="s">
        <v>1138</v>
      </c>
      <c r="H182" s="73" t="s">
        <v>1061</v>
      </c>
      <c r="I182" s="97" t="s">
        <v>1139</v>
      </c>
      <c r="J182" s="48" t="s">
        <v>338</v>
      </c>
      <c r="K182" s="72" t="s">
        <v>1140</v>
      </c>
      <c r="L182" s="220" t="s">
        <v>1141</v>
      </c>
      <c r="M182" s="47" t="s">
        <v>71</v>
      </c>
      <c r="N182" s="47" t="s">
        <v>82</v>
      </c>
      <c r="O182" s="47" t="s">
        <v>64</v>
      </c>
      <c r="P182" s="47" t="s">
        <v>71</v>
      </c>
      <c r="Q182" s="79">
        <v>45627</v>
      </c>
      <c r="R182" s="79">
        <v>45967</v>
      </c>
      <c r="S182" s="79">
        <v>45786</v>
      </c>
      <c r="T182" s="79">
        <v>45838</v>
      </c>
      <c r="U182" s="284">
        <v>46057</v>
      </c>
      <c r="V182" s="351"/>
      <c r="W182" s="482"/>
      <c r="X182" s="124"/>
      <c r="Y182" s="124"/>
      <c r="Z182" s="124"/>
      <c r="AA182" s="442" t="s">
        <v>181</v>
      </c>
      <c r="AB182" s="442" t="s">
        <v>75</v>
      </c>
      <c r="AC182" s="124"/>
      <c r="AD182" s="155"/>
      <c r="AE182" s="541"/>
      <c r="AF182" s="286" t="str">
        <f>IF(AE182="","",DATEDIF(Y182,AE182,"d"))</f>
        <v/>
      </c>
      <c r="AH182" s="66" t="s">
        <v>1142</v>
      </c>
    </row>
    <row r="183" spans="1:36" ht="365.25">
      <c r="A183" s="46" t="s">
        <v>332</v>
      </c>
      <c r="B183" s="26" t="str">
        <f>IF('PCA Licit, Dispensa, Inexi'!$A183="","",VLOOKUP(A183,dados!$A$1:$B$24,2,FALSE))</f>
        <v>Diretoria de Tecnologia da Informação</v>
      </c>
      <c r="C183" s="77" t="s">
        <v>1143</v>
      </c>
      <c r="D183" s="52" t="s">
        <v>334</v>
      </c>
      <c r="E183" s="77">
        <v>460858</v>
      </c>
      <c r="F183" s="18" t="s">
        <v>64</v>
      </c>
      <c r="G183" s="73" t="s">
        <v>1144</v>
      </c>
      <c r="H183" s="73" t="s">
        <v>1145</v>
      </c>
      <c r="I183" s="97" t="s">
        <v>1146</v>
      </c>
      <c r="J183" s="48" t="s">
        <v>190</v>
      </c>
      <c r="K183" s="119">
        <v>5000</v>
      </c>
      <c r="L183" s="220" t="s">
        <v>1147</v>
      </c>
      <c r="M183" s="47" t="s">
        <v>64</v>
      </c>
      <c r="N183" s="47" t="s">
        <v>82</v>
      </c>
      <c r="O183" s="47" t="s">
        <v>71</v>
      </c>
      <c r="P183" s="47" t="s">
        <v>64</v>
      </c>
      <c r="Q183" s="79">
        <v>45495</v>
      </c>
      <c r="R183" s="79">
        <v>45527</v>
      </c>
      <c r="S183" s="120">
        <v>45565</v>
      </c>
      <c r="T183" s="481">
        <v>45639</v>
      </c>
      <c r="U183" s="491">
        <v>45643</v>
      </c>
      <c r="V183" s="55" t="s">
        <v>83</v>
      </c>
      <c r="W183" s="55" t="s">
        <v>140</v>
      </c>
      <c r="X183" s="95" t="s">
        <v>73</v>
      </c>
      <c r="Y183" s="144">
        <v>45561</v>
      </c>
      <c r="Z183" s="95" t="s">
        <v>1148</v>
      </c>
      <c r="AA183" s="24" t="s">
        <v>93</v>
      </c>
      <c r="AB183" s="24" t="s">
        <v>75</v>
      </c>
      <c r="AC183" s="95" t="s">
        <v>1149</v>
      </c>
      <c r="AD183" s="95" t="s">
        <v>96</v>
      </c>
      <c r="AE183" s="517">
        <v>45727</v>
      </c>
      <c r="AF183" s="310">
        <f>IF(AE183="","",DATEDIF(Y183,AE183,"d"))</f>
        <v>166</v>
      </c>
      <c r="AG183" s="67" t="s">
        <v>97</v>
      </c>
      <c r="AH183" s="291" t="s">
        <v>1150</v>
      </c>
      <c r="AI183" s="287" t="s">
        <v>1151</v>
      </c>
      <c r="AJ183" s="15">
        <f t="shared" ref="AJ183:AJ185" si="20">YEAR(AE183)</f>
        <v>2025</v>
      </c>
    </row>
    <row r="184" spans="1:36" ht="409.6">
      <c r="A184" s="46" t="s">
        <v>321</v>
      </c>
      <c r="B184" s="26" t="str">
        <f>IF('PCA Licit, Dispensa, Inexi'!$A184="","",VLOOKUP(A184,dados!$A$1:$B$24,2,FALSE))</f>
        <v>Diretoria de Gestão de Pessoas</v>
      </c>
      <c r="C184" s="109" t="s">
        <v>1152</v>
      </c>
      <c r="D184" s="52" t="s">
        <v>115</v>
      </c>
      <c r="E184" s="77">
        <v>744</v>
      </c>
      <c r="F184" s="18" t="s">
        <v>71</v>
      </c>
      <c r="G184" s="73" t="s">
        <v>1153</v>
      </c>
      <c r="H184" s="73" t="s">
        <v>1154</v>
      </c>
      <c r="I184" s="97" t="s">
        <v>1155</v>
      </c>
      <c r="J184" s="48" t="s">
        <v>190</v>
      </c>
      <c r="K184" s="72" t="s">
        <v>1156</v>
      </c>
      <c r="L184" s="220" t="s">
        <v>1157</v>
      </c>
      <c r="M184" s="47" t="s">
        <v>64</v>
      </c>
      <c r="N184" s="47" t="s">
        <v>82</v>
      </c>
      <c r="O184" s="47" t="s">
        <v>64</v>
      </c>
      <c r="P184" s="47" t="s">
        <v>71</v>
      </c>
      <c r="Q184" s="79">
        <v>45454</v>
      </c>
      <c r="R184" s="79">
        <v>45474</v>
      </c>
      <c r="S184" s="79">
        <v>45505</v>
      </c>
      <c r="T184" s="79">
        <v>45523</v>
      </c>
      <c r="U184" s="79">
        <v>45596</v>
      </c>
      <c r="V184" s="184" t="s">
        <v>91</v>
      </c>
      <c r="W184" s="184" t="s">
        <v>91</v>
      </c>
      <c r="X184" s="73"/>
      <c r="Y184" s="79">
        <v>45509</v>
      </c>
      <c r="Z184" s="73" t="s">
        <v>1158</v>
      </c>
      <c r="AA184" s="319" t="s">
        <v>93</v>
      </c>
      <c r="AB184" s="319" t="s">
        <v>94</v>
      </c>
      <c r="AC184" s="73" t="s">
        <v>1159</v>
      </c>
      <c r="AD184" s="72"/>
      <c r="AE184" s="527">
        <v>45586</v>
      </c>
      <c r="AF184" s="322">
        <f>IF(AE184="","",DATEDIF(Y184,AE184,"d"))</f>
        <v>77</v>
      </c>
      <c r="AG184" s="15" t="s">
        <v>97</v>
      </c>
      <c r="AH184" s="336" t="s">
        <v>1160</v>
      </c>
      <c r="AI184" s="337" t="s">
        <v>1161</v>
      </c>
      <c r="AJ184" s="15">
        <f t="shared" si="20"/>
        <v>2024</v>
      </c>
    </row>
    <row r="185" spans="1:36" ht="60.75">
      <c r="A185" s="46" t="s">
        <v>60</v>
      </c>
      <c r="B185" s="26" t="str">
        <f>IF('PCA Licit, Dispensa, Inexi'!$A185="","",VLOOKUP(A185,dados!$A$1:$B$24,2,FALSE))</f>
        <v>Diretoria de Engenharia e Arquitetura</v>
      </c>
      <c r="C185" s="77" t="s">
        <v>1162</v>
      </c>
      <c r="D185" s="52" t="s">
        <v>617</v>
      </c>
      <c r="E185" s="77">
        <v>2038</v>
      </c>
      <c r="F185" s="18" t="s">
        <v>71</v>
      </c>
      <c r="G185" s="73" t="s">
        <v>1163</v>
      </c>
      <c r="H185" s="73" t="s">
        <v>521</v>
      </c>
      <c r="I185" s="97" t="s">
        <v>1164</v>
      </c>
      <c r="J185" s="48" t="s">
        <v>190</v>
      </c>
      <c r="K185" s="72"/>
      <c r="L185" s="220" t="s">
        <v>1165</v>
      </c>
      <c r="M185" s="47" t="s">
        <v>64</v>
      </c>
      <c r="N185" s="47" t="s">
        <v>82</v>
      </c>
      <c r="O185" s="47" t="s">
        <v>71</v>
      </c>
      <c r="P185" s="47" t="s">
        <v>71</v>
      </c>
      <c r="Q185" s="79">
        <v>45117</v>
      </c>
      <c r="R185" s="79">
        <v>45473</v>
      </c>
      <c r="S185" s="73"/>
      <c r="T185" s="79">
        <v>45645</v>
      </c>
      <c r="U185" s="124"/>
      <c r="V185" s="351" t="s">
        <v>192</v>
      </c>
      <c r="W185" s="482" t="s">
        <v>192</v>
      </c>
      <c r="X185" s="124" t="s">
        <v>73</v>
      </c>
      <c r="Y185" s="483" t="s">
        <v>1166</v>
      </c>
      <c r="Z185" s="124" t="s">
        <v>1167</v>
      </c>
      <c r="AA185" s="442" t="s">
        <v>93</v>
      </c>
      <c r="AB185" s="442" t="s">
        <v>194</v>
      </c>
      <c r="AC185" s="124" t="s">
        <v>1168</v>
      </c>
      <c r="AD185" s="155" t="s">
        <v>96</v>
      </c>
      <c r="AE185" s="527">
        <v>45642</v>
      </c>
      <c r="AF185" s="22">
        <f>IF(AE185="","",DATEDIF(Y185,AE185,"d"))</f>
        <v>165</v>
      </c>
      <c r="AJ185" s="15">
        <f t="shared" si="20"/>
        <v>2024</v>
      </c>
    </row>
    <row r="186" spans="1:36" ht="259.5">
      <c r="A186" s="311" t="s">
        <v>941</v>
      </c>
      <c r="B186" s="280" t="str">
        <f>IF('PCA Licit, Dispensa, Inexi'!$A186="","",VLOOKUP(A186,dados!$A$1:$B$24,2,FALSE))</f>
        <v>Academia Judicial</v>
      </c>
      <c r="C186" s="312" t="s">
        <v>1169</v>
      </c>
      <c r="D186" s="312" t="s">
        <v>115</v>
      </c>
      <c r="E186" s="312"/>
      <c r="F186" s="312" t="s">
        <v>71</v>
      </c>
      <c r="G186" s="312" t="s">
        <v>1055</v>
      </c>
      <c r="H186" s="312" t="s">
        <v>1170</v>
      </c>
      <c r="I186" s="312" t="s">
        <v>1171</v>
      </c>
      <c r="J186" s="312" t="s">
        <v>273</v>
      </c>
      <c r="K186" s="312" t="s">
        <v>1172</v>
      </c>
      <c r="L186" s="312">
        <v>112000</v>
      </c>
      <c r="M186" s="312" t="s">
        <v>71</v>
      </c>
      <c r="N186" s="312" t="s">
        <v>82</v>
      </c>
      <c r="O186" s="312" t="s">
        <v>71</v>
      </c>
      <c r="P186" s="312" t="s">
        <v>71</v>
      </c>
      <c r="Q186" s="312">
        <v>45369</v>
      </c>
      <c r="R186" s="312">
        <v>45373</v>
      </c>
      <c r="S186" s="312"/>
      <c r="T186" s="480"/>
      <c r="U186" s="300"/>
      <c r="V186" s="300" t="s">
        <v>72</v>
      </c>
      <c r="W186" s="300"/>
      <c r="X186" s="300" t="s">
        <v>73</v>
      </c>
      <c r="Y186" s="300"/>
      <c r="Z186" s="300" t="s">
        <v>1058</v>
      </c>
      <c r="AA186" s="24" t="s">
        <v>286</v>
      </c>
      <c r="AB186" s="300" t="s">
        <v>94</v>
      </c>
      <c r="AC186" s="300"/>
      <c r="AD186" s="300" t="s">
        <v>96</v>
      </c>
      <c r="AE186" s="541"/>
      <c r="AF186" s="312"/>
      <c r="AG186" s="313"/>
      <c r="AH186" s="314"/>
      <c r="AI186" s="315"/>
    </row>
    <row r="187" spans="1:36" ht="45.75">
      <c r="A187" s="308" t="s">
        <v>174</v>
      </c>
      <c r="B187" s="323" t="str">
        <f>IF('PCA Licit, Dispensa, Inexi'!$A187="","",VLOOKUP(A187,dados!$A$1:$B$24,2,FALSE))</f>
        <v>Diretoria de Material e Patrimônio</v>
      </c>
      <c r="C187" s="300" t="s">
        <v>1173</v>
      </c>
      <c r="D187" s="324" t="s">
        <v>115</v>
      </c>
      <c r="E187" s="300" t="s">
        <v>96</v>
      </c>
      <c r="F187" s="24" t="s">
        <v>71</v>
      </c>
      <c r="G187" s="95" t="s">
        <v>1174</v>
      </c>
      <c r="H187" s="154" t="s">
        <v>1000</v>
      </c>
      <c r="I187" s="325" t="s">
        <v>1175</v>
      </c>
      <c r="J187" s="325" t="s">
        <v>190</v>
      </c>
      <c r="K187" s="154" t="s">
        <v>1176</v>
      </c>
      <c r="L187" s="225">
        <v>3502440</v>
      </c>
      <c r="M187" s="326" t="s">
        <v>64</v>
      </c>
      <c r="N187" s="309" t="s">
        <v>82</v>
      </c>
      <c r="O187" s="309" t="s">
        <v>71</v>
      </c>
      <c r="P187" s="309" t="s">
        <v>71</v>
      </c>
      <c r="Q187" s="144">
        <v>45475</v>
      </c>
      <c r="R187" s="144">
        <v>45504</v>
      </c>
      <c r="S187" s="95"/>
      <c r="T187" s="144">
        <v>45534</v>
      </c>
      <c r="U187" s="484"/>
      <c r="V187" s="485" t="s">
        <v>72</v>
      </c>
      <c r="W187" s="485"/>
      <c r="X187" s="484"/>
      <c r="Y187" s="486">
        <v>45533</v>
      </c>
      <c r="Z187" s="484" t="s">
        <v>1177</v>
      </c>
      <c r="AA187" s="424" t="s">
        <v>93</v>
      </c>
      <c r="AB187" s="424" t="s">
        <v>94</v>
      </c>
      <c r="AC187" s="484" t="s">
        <v>1178</v>
      </c>
      <c r="AD187" s="484"/>
      <c r="AE187" s="517">
        <v>45533</v>
      </c>
      <c r="AF187" s="310">
        <f>IF(AE187="","",DATEDIF(Y187,AE187,"d"))</f>
        <v>0</v>
      </c>
      <c r="AG187" s="67"/>
      <c r="AH187" s="291"/>
      <c r="AI187" s="287"/>
      <c r="AJ187" s="15">
        <f t="shared" ref="AJ187:AJ188" si="21">YEAR(AE187)</f>
        <v>2024</v>
      </c>
    </row>
    <row r="188" spans="1:36" ht="183">
      <c r="A188" s="316" t="s">
        <v>174</v>
      </c>
      <c r="B188" s="317" t="str">
        <f>IF('PCA Licit, Dispensa, Inexi'!$A188="","",VLOOKUP(A188,dados!$A$1:$B$24,2,FALSE))</f>
        <v>Diretoria de Material e Patrimônio</v>
      </c>
      <c r="C188" s="134" t="s">
        <v>268</v>
      </c>
      <c r="D188" s="318" t="s">
        <v>115</v>
      </c>
      <c r="E188" s="77">
        <v>19356</v>
      </c>
      <c r="F188" s="319" t="s">
        <v>71</v>
      </c>
      <c r="G188" s="73" t="s">
        <v>1179</v>
      </c>
      <c r="H188" s="73" t="s">
        <v>271</v>
      </c>
      <c r="I188" s="246" t="s">
        <v>1180</v>
      </c>
      <c r="J188" s="320" t="s">
        <v>273</v>
      </c>
      <c r="K188" s="72" t="s">
        <v>274</v>
      </c>
      <c r="L188" s="220">
        <v>10000</v>
      </c>
      <c r="M188" s="321" t="s">
        <v>64</v>
      </c>
      <c r="N188" s="321" t="s">
        <v>82</v>
      </c>
      <c r="O188" s="321" t="s">
        <v>71</v>
      </c>
      <c r="P188" s="321" t="s">
        <v>71</v>
      </c>
      <c r="Q188" s="79">
        <v>45485</v>
      </c>
      <c r="R188" s="79">
        <v>45492</v>
      </c>
      <c r="S188" s="79">
        <v>45499</v>
      </c>
      <c r="T188" s="79">
        <v>45505</v>
      </c>
      <c r="U188" s="73"/>
      <c r="V188" s="184" t="s">
        <v>112</v>
      </c>
      <c r="W188" s="88" t="s">
        <v>112</v>
      </c>
      <c r="X188" s="73" t="s">
        <v>73</v>
      </c>
      <c r="Y188" s="79">
        <v>45503</v>
      </c>
      <c r="Z188" s="73" t="s">
        <v>1181</v>
      </c>
      <c r="AA188" s="319" t="s">
        <v>93</v>
      </c>
      <c r="AB188" s="319" t="s">
        <v>122</v>
      </c>
      <c r="AC188" s="73" t="s">
        <v>1182</v>
      </c>
      <c r="AD188" s="72" t="s">
        <v>96</v>
      </c>
      <c r="AE188" s="527">
        <v>45523</v>
      </c>
      <c r="AF188" s="322">
        <f>IF(AE188="","",DATEDIF(Y188,AE188,"d"))</f>
        <v>20</v>
      </c>
      <c r="AG188" s="276" t="s">
        <v>97</v>
      </c>
      <c r="AH188" s="72" t="s">
        <v>1183</v>
      </c>
      <c r="AI188" s="385"/>
      <c r="AJ188" s="15">
        <f t="shared" si="21"/>
        <v>2024</v>
      </c>
    </row>
    <row r="189" spans="1:36" ht="409.6">
      <c r="A189" s="46" t="s">
        <v>941</v>
      </c>
      <c r="B189" s="26" t="str">
        <f>IF('PCA Licit, Dispensa, Inexi'!$A189="","",VLOOKUP(A189,dados!$A$1:$B$24,2,FALSE))</f>
        <v>Academia Judicial</v>
      </c>
      <c r="C189" s="77" t="s">
        <v>985</v>
      </c>
      <c r="D189" s="52" t="s">
        <v>115</v>
      </c>
      <c r="E189" s="77">
        <v>27278</v>
      </c>
      <c r="F189" s="18" t="s">
        <v>71</v>
      </c>
      <c r="G189" s="73" t="s">
        <v>986</v>
      </c>
      <c r="H189" s="73" t="s">
        <v>1170</v>
      </c>
      <c r="I189" s="97" t="s">
        <v>1184</v>
      </c>
      <c r="J189" s="48" t="s">
        <v>273</v>
      </c>
      <c r="K189" s="72" t="s">
        <v>1185</v>
      </c>
      <c r="L189" s="220">
        <v>139200</v>
      </c>
      <c r="M189" s="47" t="s">
        <v>71</v>
      </c>
      <c r="N189" s="47" t="s">
        <v>82</v>
      </c>
      <c r="O189" s="47" t="s">
        <v>71</v>
      </c>
      <c r="P189" s="47" t="s">
        <v>71</v>
      </c>
      <c r="Q189" s="79">
        <v>45447</v>
      </c>
      <c r="R189" s="79">
        <v>45467</v>
      </c>
      <c r="S189" s="73"/>
      <c r="T189" s="79">
        <v>45482</v>
      </c>
      <c r="U189" s="73"/>
      <c r="V189" s="19" t="s">
        <v>91</v>
      </c>
      <c r="W189" s="88" t="s">
        <v>91</v>
      </c>
      <c r="X189" s="73" t="s">
        <v>73</v>
      </c>
      <c r="Y189" s="73"/>
      <c r="Z189" s="73"/>
      <c r="AA189" s="18" t="s">
        <v>216</v>
      </c>
      <c r="AB189" s="18" t="s">
        <v>94</v>
      </c>
      <c r="AC189" s="73"/>
      <c r="AD189" s="69" t="s">
        <v>96</v>
      </c>
      <c r="AE189" s="526"/>
      <c r="AF189" s="22" t="str">
        <f>IF(AE189="","",DATEDIF(Y189,AE189,"d"))</f>
        <v/>
      </c>
    </row>
    <row r="190" spans="1:36" ht="381.75">
      <c r="A190" s="46" t="s">
        <v>941</v>
      </c>
      <c r="B190" s="26" t="str">
        <f>IF('PCA Licit, Dispensa, Inexi'!$A190="","",VLOOKUP(A190,dados!$A$1:$B$24,2,FALSE))</f>
        <v>Academia Judicial</v>
      </c>
      <c r="C190" s="77" t="s">
        <v>1186</v>
      </c>
      <c r="D190" s="52" t="s">
        <v>115</v>
      </c>
      <c r="E190" s="77">
        <v>21172</v>
      </c>
      <c r="F190" s="18" t="s">
        <v>71</v>
      </c>
      <c r="G190" s="73" t="s">
        <v>1187</v>
      </c>
      <c r="H190" s="73" t="s">
        <v>1170</v>
      </c>
      <c r="I190" s="97" t="s">
        <v>1188</v>
      </c>
      <c r="J190" s="48" t="s">
        <v>273</v>
      </c>
      <c r="K190" s="72"/>
      <c r="L190" s="220">
        <v>69490</v>
      </c>
      <c r="M190" s="47" t="s">
        <v>64</v>
      </c>
      <c r="N190" s="47" t="s">
        <v>82</v>
      </c>
      <c r="O190" s="47" t="s">
        <v>71</v>
      </c>
      <c r="P190" s="47" t="s">
        <v>71</v>
      </c>
      <c r="Q190" s="79">
        <v>45463</v>
      </c>
      <c r="R190" s="79">
        <v>45493</v>
      </c>
      <c r="S190" s="73"/>
      <c r="T190" s="79">
        <v>45534</v>
      </c>
      <c r="U190" s="73"/>
      <c r="V190" s="19" t="s">
        <v>1068</v>
      </c>
      <c r="W190" s="19" t="s">
        <v>1068</v>
      </c>
      <c r="X190" s="73" t="s">
        <v>73</v>
      </c>
      <c r="Y190" s="73"/>
      <c r="Z190" s="73"/>
      <c r="AA190" s="18" t="s">
        <v>1118</v>
      </c>
      <c r="AB190" s="18" t="s">
        <v>94</v>
      </c>
      <c r="AC190" s="73"/>
      <c r="AD190" s="69" t="s">
        <v>96</v>
      </c>
      <c r="AE190" s="526"/>
      <c r="AF190" s="22" t="str">
        <f>IF(AE190="","",DATEDIF(Y190,AE190,"d"))</f>
        <v/>
      </c>
      <c r="AH190" s="66" t="s">
        <v>1189</v>
      </c>
    </row>
    <row r="191" spans="1:36" ht="409.6">
      <c r="A191" s="46" t="s">
        <v>1190</v>
      </c>
      <c r="B191" s="26" t="str">
        <f>IF('PCA Licit, Dispensa, Inexi'!$A191="","",VLOOKUP(A191,dados!$A$1:$B$25,2,FALSE))</f>
        <v>Diretoria de Suporte à Jurisdição de Primeiro Grau</v>
      </c>
      <c r="C191" s="109" t="s">
        <v>1191</v>
      </c>
      <c r="D191" s="52" t="s">
        <v>115</v>
      </c>
      <c r="E191" s="77"/>
      <c r="F191" s="18" t="s">
        <v>71</v>
      </c>
      <c r="G191" s="73" t="s">
        <v>1192</v>
      </c>
      <c r="H191" s="73" t="s">
        <v>777</v>
      </c>
      <c r="I191" s="110" t="s">
        <v>1193</v>
      </c>
      <c r="J191" s="48" t="s">
        <v>1081</v>
      </c>
      <c r="K191" s="72" t="s">
        <v>1194</v>
      </c>
      <c r="L191" s="220">
        <v>15000000</v>
      </c>
      <c r="M191" s="47" t="s">
        <v>71</v>
      </c>
      <c r="N191" s="47" t="s">
        <v>82</v>
      </c>
      <c r="O191" s="47" t="s">
        <v>64</v>
      </c>
      <c r="P191" s="47" t="s">
        <v>64</v>
      </c>
      <c r="Q191" s="79"/>
      <c r="R191" s="50"/>
      <c r="S191" s="73"/>
      <c r="T191" s="79">
        <v>45596</v>
      </c>
      <c r="U191" s="79">
        <v>45705</v>
      </c>
      <c r="V191" s="19" t="s">
        <v>72</v>
      </c>
      <c r="W191" s="88" t="s">
        <v>72</v>
      </c>
      <c r="X191" s="73" t="s">
        <v>112</v>
      </c>
      <c r="Y191" s="79">
        <v>45588</v>
      </c>
      <c r="Z191" s="73" t="s">
        <v>1195</v>
      </c>
      <c r="AA191" s="18" t="s">
        <v>93</v>
      </c>
      <c r="AB191" s="18" t="s">
        <v>122</v>
      </c>
      <c r="AC191" s="73" t="s">
        <v>1196</v>
      </c>
      <c r="AD191" s="69" t="s">
        <v>96</v>
      </c>
      <c r="AE191" s="527">
        <v>45708</v>
      </c>
      <c r="AF191" s="22">
        <f>IF(AE191="","",DATEDIF(Y191,AE191,"d"))</f>
        <v>120</v>
      </c>
      <c r="AJ191" s="15">
        <f t="shared" ref="AJ191:AJ194" si="22">YEAR(AE191)</f>
        <v>2025</v>
      </c>
    </row>
    <row r="192" spans="1:36" ht="290.25">
      <c r="A192" s="46" t="s">
        <v>174</v>
      </c>
      <c r="B192" s="26" t="str">
        <f>IF('PCA Licit, Dispensa, Inexi'!$A192="","",VLOOKUP(A192,dados!$A$1:$B$24,2,FALSE))</f>
        <v>Diretoria de Material e Patrimônio</v>
      </c>
      <c r="C192" s="77" t="s">
        <v>1197</v>
      </c>
      <c r="D192" s="52" t="s">
        <v>115</v>
      </c>
      <c r="E192" s="77">
        <v>4316</v>
      </c>
      <c r="F192" s="18" t="s">
        <v>71</v>
      </c>
      <c r="G192" s="73" t="s">
        <v>1198</v>
      </c>
      <c r="H192" s="73" t="s">
        <v>1199</v>
      </c>
      <c r="I192" s="97" t="s">
        <v>1200</v>
      </c>
      <c r="J192" s="48" t="s">
        <v>190</v>
      </c>
      <c r="K192" s="72" t="s">
        <v>1100</v>
      </c>
      <c r="L192" s="220">
        <v>17331667.199999999</v>
      </c>
      <c r="M192" s="47" t="s">
        <v>64</v>
      </c>
      <c r="N192" s="47" t="s">
        <v>82</v>
      </c>
      <c r="O192" s="47" t="s">
        <v>71</v>
      </c>
      <c r="P192" s="47" t="s">
        <v>71</v>
      </c>
      <c r="Q192" s="79">
        <v>45495</v>
      </c>
      <c r="R192" s="79">
        <v>45526</v>
      </c>
      <c r="S192" s="79">
        <v>45551</v>
      </c>
      <c r="T192" s="79">
        <v>45571</v>
      </c>
      <c r="U192" s="79">
        <v>45593</v>
      </c>
      <c r="V192" s="19" t="s">
        <v>386</v>
      </c>
      <c r="W192" s="88" t="s">
        <v>386</v>
      </c>
      <c r="X192" s="73" t="s">
        <v>73</v>
      </c>
      <c r="Y192" s="73"/>
      <c r="Z192" s="73" t="s">
        <v>1201</v>
      </c>
      <c r="AA192" s="18" t="s">
        <v>93</v>
      </c>
      <c r="AB192" s="18" t="s">
        <v>94</v>
      </c>
      <c r="AC192" s="73" t="s">
        <v>1202</v>
      </c>
      <c r="AD192" s="69" t="s">
        <v>96</v>
      </c>
      <c r="AE192" s="527">
        <v>45575</v>
      </c>
      <c r="AF192" s="22">
        <f>IF(AE192="","",DATEDIF(Y192,AE192,"d"))</f>
        <v>45575</v>
      </c>
      <c r="AG192" s="338" t="s">
        <v>97</v>
      </c>
      <c r="AH192" s="72" t="s">
        <v>1203</v>
      </c>
      <c r="AI192" s="386"/>
      <c r="AJ192" s="15">
        <f t="shared" si="22"/>
        <v>2024</v>
      </c>
    </row>
    <row r="193" spans="1:36" ht="121.5">
      <c r="A193" s="46" t="s">
        <v>941</v>
      </c>
      <c r="B193" s="26" t="str">
        <f>IF('PCA Licit, Dispensa, Inexi'!$A193="","",VLOOKUP(A193,dados!$A$1:$B$24,2,FALSE))</f>
        <v>Academia Judicial</v>
      </c>
      <c r="C193" s="109" t="s">
        <v>1204</v>
      </c>
      <c r="D193" s="52" t="s">
        <v>115</v>
      </c>
      <c r="E193" s="77">
        <v>21172</v>
      </c>
      <c r="F193" s="18" t="s">
        <v>71</v>
      </c>
      <c r="G193" s="73" t="s">
        <v>1205</v>
      </c>
      <c r="H193" s="73" t="s">
        <v>1206</v>
      </c>
      <c r="I193" s="110" t="s">
        <v>1207</v>
      </c>
      <c r="J193" s="48" t="s">
        <v>273</v>
      </c>
      <c r="K193" s="72" t="s">
        <v>1208</v>
      </c>
      <c r="L193" s="220">
        <v>1380000</v>
      </c>
      <c r="M193" s="47" t="s">
        <v>64</v>
      </c>
      <c r="N193" s="47" t="s">
        <v>82</v>
      </c>
      <c r="O193" s="47" t="s">
        <v>71</v>
      </c>
      <c r="P193" s="47" t="s">
        <v>71</v>
      </c>
      <c r="Q193" s="79">
        <v>45498</v>
      </c>
      <c r="R193" s="79">
        <v>45505</v>
      </c>
      <c r="S193" s="73"/>
      <c r="T193" s="79">
        <v>45519</v>
      </c>
      <c r="U193" s="284">
        <v>45544</v>
      </c>
      <c r="V193" s="351" t="s">
        <v>386</v>
      </c>
      <c r="W193" s="482" t="s">
        <v>386</v>
      </c>
      <c r="X193" s="124" t="s">
        <v>73</v>
      </c>
      <c r="Y193" s="284">
        <v>45533</v>
      </c>
      <c r="Z193" s="124" t="s">
        <v>1209</v>
      </c>
      <c r="AA193" s="442" t="s">
        <v>93</v>
      </c>
      <c r="AB193" s="442" t="s">
        <v>94</v>
      </c>
      <c r="AC193" s="124" t="s">
        <v>1210</v>
      </c>
      <c r="AD193" s="155"/>
      <c r="AE193" s="527">
        <v>45541</v>
      </c>
      <c r="AF193" s="22">
        <f>IF(AE193="","",DATEDIF(Y193,AE193,"d"))</f>
        <v>8</v>
      </c>
      <c r="AJ193" s="15">
        <f t="shared" si="22"/>
        <v>2024</v>
      </c>
    </row>
    <row r="194" spans="1:36" ht="106.5">
      <c r="A194" s="46" t="s">
        <v>60</v>
      </c>
      <c r="B194" s="26" t="s">
        <v>1211</v>
      </c>
      <c r="C194" s="109" t="s">
        <v>1212</v>
      </c>
      <c r="D194" s="52" t="s">
        <v>185</v>
      </c>
      <c r="E194" s="77">
        <v>1627</v>
      </c>
      <c r="F194" s="18" t="s">
        <v>71</v>
      </c>
      <c r="G194" s="73" t="s">
        <v>1213</v>
      </c>
      <c r="H194" s="73" t="s">
        <v>584</v>
      </c>
      <c r="I194" s="110" t="s">
        <v>1214</v>
      </c>
      <c r="J194" s="48" t="s">
        <v>190</v>
      </c>
      <c r="K194" s="72">
        <v>1</v>
      </c>
      <c r="L194" s="220">
        <v>6338676.8099999996</v>
      </c>
      <c r="M194" s="47" t="s">
        <v>64</v>
      </c>
      <c r="N194" s="47" t="s">
        <v>82</v>
      </c>
      <c r="O194" s="47" t="s">
        <v>71</v>
      </c>
      <c r="P194" s="47" t="s">
        <v>71</v>
      </c>
      <c r="Q194" s="79">
        <v>45468</v>
      </c>
      <c r="R194" s="79">
        <v>45519</v>
      </c>
      <c r="S194" s="73"/>
      <c r="T194" s="481">
        <v>45762</v>
      </c>
      <c r="U194" s="144">
        <v>45853</v>
      </c>
      <c r="V194" s="55" t="s">
        <v>192</v>
      </c>
      <c r="W194" s="55" t="s">
        <v>192</v>
      </c>
      <c r="X194" s="95" t="s">
        <v>73</v>
      </c>
      <c r="Y194" s="144">
        <v>45523</v>
      </c>
      <c r="Z194" s="95" t="s">
        <v>1215</v>
      </c>
      <c r="AA194" s="24" t="s">
        <v>93</v>
      </c>
      <c r="AB194" s="24" t="s">
        <v>194</v>
      </c>
      <c r="AC194" s="95" t="s">
        <v>1216</v>
      </c>
      <c r="AD194" s="95" t="s">
        <v>96</v>
      </c>
      <c r="AE194" s="527">
        <v>45721</v>
      </c>
      <c r="AF194" s="22">
        <f>IF(AE194="","",DATEDIF(Y194,AE194,"d"))</f>
        <v>198</v>
      </c>
      <c r="AG194" s="15" t="s">
        <v>97</v>
      </c>
      <c r="AJ194" s="15">
        <f t="shared" si="22"/>
        <v>2025</v>
      </c>
    </row>
    <row r="195" spans="1:36" ht="106.5">
      <c r="A195" s="46" t="s">
        <v>1190</v>
      </c>
      <c r="B195" s="26" t="str">
        <f>IF('PCA Licit, Dispensa, Inexi'!$A191="","",VLOOKUP(A191,dados!$A$1:$B$25,2,FALSE))</f>
        <v>Diretoria de Suporte à Jurisdição de Primeiro Grau</v>
      </c>
      <c r="C195" s="77" t="s">
        <v>1217</v>
      </c>
      <c r="D195" s="52" t="s">
        <v>334</v>
      </c>
      <c r="E195" s="77">
        <v>26069</v>
      </c>
      <c r="F195" s="18" t="s">
        <v>71</v>
      </c>
      <c r="G195" s="73" t="s">
        <v>1218</v>
      </c>
      <c r="H195" s="73" t="s">
        <v>1219</v>
      </c>
      <c r="I195" s="97" t="s">
        <v>1220</v>
      </c>
      <c r="J195" s="48" t="s">
        <v>1081</v>
      </c>
      <c r="K195" s="72">
        <v>1</v>
      </c>
      <c r="L195" s="220">
        <v>850000</v>
      </c>
      <c r="M195" s="47" t="s">
        <v>64</v>
      </c>
      <c r="N195" s="47" t="s">
        <v>82</v>
      </c>
      <c r="O195" s="47" t="s">
        <v>64</v>
      </c>
      <c r="P195" s="47" t="s">
        <v>71</v>
      </c>
      <c r="Q195" s="79">
        <v>45617</v>
      </c>
      <c r="R195" s="79">
        <v>45641</v>
      </c>
      <c r="S195" s="73"/>
      <c r="T195" s="79">
        <v>45689</v>
      </c>
      <c r="U195" s="73"/>
      <c r="V195" s="184" t="s">
        <v>72</v>
      </c>
      <c r="W195" s="88"/>
      <c r="X195" s="73" t="s">
        <v>91</v>
      </c>
      <c r="Y195" s="79">
        <v>45530</v>
      </c>
      <c r="Z195" s="73" t="s">
        <v>1221</v>
      </c>
      <c r="AA195" s="319" t="s">
        <v>181</v>
      </c>
      <c r="AB195" s="319" t="s">
        <v>75</v>
      </c>
      <c r="AC195" s="73"/>
      <c r="AD195" s="72"/>
      <c r="AE195" s="526"/>
      <c r="AF195" s="22" t="str">
        <f>IF(AE195="","",DATEDIF(Y195,AE195,"d"))</f>
        <v/>
      </c>
    </row>
    <row r="196" spans="1:36" ht="167.25">
      <c r="A196" s="46" t="s">
        <v>321</v>
      </c>
      <c r="B196" s="26" t="str">
        <f>IF('PCA Licit, Dispensa, Inexi'!$A196="","",VLOOKUP(A196,dados!$A$1:$B$24,2,FALSE))</f>
        <v>Diretoria de Gestão de Pessoas</v>
      </c>
      <c r="C196" s="77" t="s">
        <v>1222</v>
      </c>
      <c r="D196" s="52" t="s">
        <v>115</v>
      </c>
      <c r="E196" s="77"/>
      <c r="F196" s="18" t="s">
        <v>71</v>
      </c>
      <c r="G196" s="73" t="s">
        <v>1223</v>
      </c>
      <c r="H196" s="73" t="s">
        <v>325</v>
      </c>
      <c r="I196" s="97" t="s">
        <v>1224</v>
      </c>
      <c r="J196" s="48" t="s">
        <v>190</v>
      </c>
      <c r="K196" s="72" t="s">
        <v>1225</v>
      </c>
      <c r="L196" s="220">
        <v>945458.11</v>
      </c>
      <c r="M196" s="47" t="s">
        <v>64</v>
      </c>
      <c r="N196" s="47" t="s">
        <v>82</v>
      </c>
      <c r="O196" s="47" t="s">
        <v>71</v>
      </c>
      <c r="P196" s="47" t="s">
        <v>71</v>
      </c>
      <c r="Q196" s="79">
        <v>45502</v>
      </c>
      <c r="R196" s="79">
        <v>45523</v>
      </c>
      <c r="S196" s="73"/>
      <c r="T196" s="79">
        <v>45539</v>
      </c>
      <c r="U196" s="73"/>
      <c r="V196" s="19" t="s">
        <v>192</v>
      </c>
      <c r="W196" s="88"/>
      <c r="X196" s="73"/>
      <c r="Y196" s="79">
        <v>45534</v>
      </c>
      <c r="Z196" s="73" t="s">
        <v>1226</v>
      </c>
      <c r="AA196" s="18" t="s">
        <v>93</v>
      </c>
      <c r="AB196" s="18" t="s">
        <v>122</v>
      </c>
      <c r="AC196" s="73" t="s">
        <v>1227</v>
      </c>
      <c r="AD196" s="69"/>
      <c r="AE196" s="527">
        <v>45534</v>
      </c>
      <c r="AF196" s="22">
        <f>IF(AE196="","",DATEDIF(Y196,AE196,"d"))</f>
        <v>0</v>
      </c>
      <c r="AJ196" s="15">
        <f t="shared" ref="AJ196:AJ198" si="23">YEAR(AE196)</f>
        <v>2024</v>
      </c>
    </row>
    <row r="197" spans="1:36" ht="213">
      <c r="A197" s="46" t="s">
        <v>321</v>
      </c>
      <c r="B197" s="26" t="str">
        <f>IF('PCA Licit, Dispensa, Inexi'!$A197="","",VLOOKUP(A197,dados!$A$1:$B$24,2,FALSE))</f>
        <v>Diretoria de Gestão de Pessoas</v>
      </c>
      <c r="C197" s="77" t="s">
        <v>1228</v>
      </c>
      <c r="D197" s="52" t="s">
        <v>115</v>
      </c>
      <c r="E197" s="77"/>
      <c r="F197" s="18" t="s">
        <v>71</v>
      </c>
      <c r="G197" s="73" t="s">
        <v>1223</v>
      </c>
      <c r="H197" s="73" t="s">
        <v>325</v>
      </c>
      <c r="I197" s="97" t="s">
        <v>1229</v>
      </c>
      <c r="J197" s="48" t="s">
        <v>190</v>
      </c>
      <c r="K197" s="72" t="s">
        <v>1230</v>
      </c>
      <c r="L197" s="220">
        <v>646348.31000000006</v>
      </c>
      <c r="M197" s="47" t="s">
        <v>64</v>
      </c>
      <c r="N197" s="47" t="s">
        <v>82</v>
      </c>
      <c r="O197" s="47" t="s">
        <v>71</v>
      </c>
      <c r="P197" s="47" t="s">
        <v>71</v>
      </c>
      <c r="Q197" s="79">
        <v>45502</v>
      </c>
      <c r="R197" s="79">
        <v>45502</v>
      </c>
      <c r="S197" s="73"/>
      <c r="T197" s="79">
        <v>45539</v>
      </c>
      <c r="U197" s="73"/>
      <c r="V197" s="19" t="s">
        <v>192</v>
      </c>
      <c r="W197" s="88"/>
      <c r="X197" s="73"/>
      <c r="Y197" s="79">
        <v>45534</v>
      </c>
      <c r="Z197" s="73" t="s">
        <v>1231</v>
      </c>
      <c r="AA197" s="18" t="s">
        <v>93</v>
      </c>
      <c r="AB197" s="18" t="s">
        <v>122</v>
      </c>
      <c r="AC197" s="73" t="s">
        <v>1232</v>
      </c>
      <c r="AD197" s="69"/>
      <c r="AE197" s="527">
        <v>45534</v>
      </c>
      <c r="AF197" s="22">
        <f>IF(AE197="","",DATEDIF(Y197,AE197,"d"))</f>
        <v>0</v>
      </c>
      <c r="AJ197" s="15">
        <f t="shared" si="23"/>
        <v>2024</v>
      </c>
    </row>
    <row r="198" spans="1:36" ht="229.5">
      <c r="A198" s="46" t="s">
        <v>321</v>
      </c>
      <c r="B198" s="26" t="str">
        <f>IF('PCA Licit, Dispensa, Inexi'!$A198="","",VLOOKUP(A198,dados!$A$1:$B$24,2,FALSE))</f>
        <v>Diretoria de Gestão de Pessoas</v>
      </c>
      <c r="C198" s="77" t="s">
        <v>1233</v>
      </c>
      <c r="D198" s="52" t="s">
        <v>115</v>
      </c>
      <c r="E198" s="77"/>
      <c r="F198" s="18" t="s">
        <v>71</v>
      </c>
      <c r="G198" s="73" t="s">
        <v>1223</v>
      </c>
      <c r="H198" s="73" t="s">
        <v>325</v>
      </c>
      <c r="I198" s="97" t="s">
        <v>1234</v>
      </c>
      <c r="J198" s="48" t="s">
        <v>190</v>
      </c>
      <c r="K198" s="72" t="s">
        <v>1235</v>
      </c>
      <c r="L198" s="220">
        <v>164811.56</v>
      </c>
      <c r="M198" s="47" t="s">
        <v>64</v>
      </c>
      <c r="N198" s="47" t="s">
        <v>82</v>
      </c>
      <c r="O198" s="47" t="s">
        <v>71</v>
      </c>
      <c r="P198" s="47" t="s">
        <v>71</v>
      </c>
      <c r="Q198" s="79">
        <v>45502</v>
      </c>
      <c r="R198" s="79">
        <v>45539</v>
      </c>
      <c r="S198" s="73"/>
      <c r="T198" s="79">
        <v>45551</v>
      </c>
      <c r="U198" s="73"/>
      <c r="V198" s="19" t="s">
        <v>192</v>
      </c>
      <c r="W198" s="88"/>
      <c r="X198" s="73"/>
      <c r="Y198" s="79">
        <v>45537</v>
      </c>
      <c r="Z198" s="73" t="s">
        <v>1236</v>
      </c>
      <c r="AA198" s="18" t="s">
        <v>93</v>
      </c>
      <c r="AB198" s="18" t="s">
        <v>122</v>
      </c>
      <c r="AC198" s="73" t="s">
        <v>1237</v>
      </c>
      <c r="AD198" s="69"/>
      <c r="AE198" s="527">
        <v>45548</v>
      </c>
      <c r="AF198" s="22">
        <f>IF(AE198="","",DATEDIF(Y198,AE198,"d"))</f>
        <v>11</v>
      </c>
      <c r="AJ198" s="15">
        <f t="shared" si="23"/>
        <v>2024</v>
      </c>
    </row>
    <row r="199" spans="1:36" ht="308.25">
      <c r="A199" s="46" t="s">
        <v>174</v>
      </c>
      <c r="B199" s="26" t="str">
        <f>IF('PCA Licit, Dispensa, Inexi'!$A199="","",VLOOKUP(A199,dados!$A$1:$B$24,2,FALSE))</f>
        <v>Diretoria de Material e Patrimônio</v>
      </c>
      <c r="C199" s="77" t="s">
        <v>1238</v>
      </c>
      <c r="D199" s="52"/>
      <c r="E199" s="77"/>
      <c r="F199" s="18" t="s">
        <v>71</v>
      </c>
      <c r="G199" s="73" t="s">
        <v>1239</v>
      </c>
      <c r="H199" s="73" t="s">
        <v>1240</v>
      </c>
      <c r="I199" s="387" t="s">
        <v>1241</v>
      </c>
      <c r="J199" s="387" t="s">
        <v>190</v>
      </c>
      <c r="K199" s="72">
        <v>1</v>
      </c>
      <c r="L199" s="220">
        <v>2100000</v>
      </c>
      <c r="M199" s="47" t="s">
        <v>97</v>
      </c>
      <c r="N199" s="47"/>
      <c r="O199" s="47" t="s">
        <v>71</v>
      </c>
      <c r="P199" s="47" t="s">
        <v>71</v>
      </c>
      <c r="Q199" s="79">
        <v>45607</v>
      </c>
      <c r="R199" s="79">
        <v>45716</v>
      </c>
      <c r="S199" s="73"/>
      <c r="T199" s="79">
        <v>46022</v>
      </c>
      <c r="U199" s="73"/>
      <c r="V199" s="19" t="s">
        <v>72</v>
      </c>
      <c r="W199" s="88" t="s">
        <v>1068</v>
      </c>
      <c r="X199" s="73"/>
      <c r="Y199" s="79">
        <v>45834</v>
      </c>
      <c r="Z199" s="73" t="s">
        <v>1242</v>
      </c>
      <c r="AA199" s="18" t="s">
        <v>1118</v>
      </c>
      <c r="AB199" s="18" t="s">
        <v>94</v>
      </c>
      <c r="AC199" s="73" t="s">
        <v>1243</v>
      </c>
      <c r="AD199" s="69"/>
      <c r="AE199" s="526"/>
      <c r="AF199" s="22" t="str">
        <f>IF(AE199="","",DATEDIF(Y199,AE199,"d"))</f>
        <v/>
      </c>
      <c r="AG199" s="338"/>
      <c r="AH199" s="336" t="s">
        <v>1244</v>
      </c>
      <c r="AI199" s="386"/>
    </row>
    <row r="200" spans="1:36" ht="409.6">
      <c r="A200" s="46" t="s">
        <v>174</v>
      </c>
      <c r="B200" s="26" t="str">
        <f>IF('PCA Licit, Dispensa, Inexi'!$A200="","",VLOOKUP(A200,dados!$A$1:$B$24,2,FALSE))</f>
        <v>Diretoria de Material e Patrimônio</v>
      </c>
      <c r="C200" s="77" t="s">
        <v>1245</v>
      </c>
      <c r="D200" s="52" t="s">
        <v>115</v>
      </c>
      <c r="E200" s="77">
        <v>4316</v>
      </c>
      <c r="F200" s="18" t="s">
        <v>71</v>
      </c>
      <c r="G200" s="73" t="s">
        <v>1246</v>
      </c>
      <c r="H200" s="73" t="s">
        <v>1247</v>
      </c>
      <c r="I200" s="97" t="s">
        <v>1248</v>
      </c>
      <c r="J200" s="48" t="s">
        <v>190</v>
      </c>
      <c r="K200" s="72" t="s">
        <v>1249</v>
      </c>
      <c r="L200" s="220">
        <v>354000</v>
      </c>
      <c r="M200" s="47" t="s">
        <v>64</v>
      </c>
      <c r="N200" s="47" t="s">
        <v>70</v>
      </c>
      <c r="O200" s="47" t="s">
        <v>71</v>
      </c>
      <c r="P200" s="47" t="s">
        <v>71</v>
      </c>
      <c r="Q200" s="79">
        <v>45551</v>
      </c>
      <c r="R200" s="79">
        <v>45632</v>
      </c>
      <c r="S200" s="79">
        <v>45645</v>
      </c>
      <c r="T200" s="79">
        <v>45674</v>
      </c>
      <c r="U200" s="73"/>
      <c r="V200" s="19" t="s">
        <v>386</v>
      </c>
      <c r="W200" s="88" t="s">
        <v>744</v>
      </c>
      <c r="X200" s="73"/>
      <c r="Y200" s="79">
        <v>45547</v>
      </c>
      <c r="Z200" s="73" t="s">
        <v>1250</v>
      </c>
      <c r="AA200" s="18" t="s">
        <v>93</v>
      </c>
      <c r="AB200" s="18" t="s">
        <v>94</v>
      </c>
      <c r="AC200" s="118" t="s">
        <v>1251</v>
      </c>
      <c r="AD200" s="69"/>
      <c r="AE200" s="527">
        <v>45677</v>
      </c>
      <c r="AF200" s="22">
        <f>IF(AE200="","",DATEDIF(Y200,AE200,"d"))</f>
        <v>130</v>
      </c>
      <c r="AG200" s="338" t="s">
        <v>97</v>
      </c>
      <c r="AH200" s="72" t="s">
        <v>1252</v>
      </c>
      <c r="AI200" s="386"/>
      <c r="AJ200" s="15">
        <f t="shared" ref="AJ200:AJ205" si="24">YEAR(AE200)</f>
        <v>2025</v>
      </c>
    </row>
    <row r="201" spans="1:36" ht="409.6">
      <c r="A201" s="46" t="s">
        <v>332</v>
      </c>
      <c r="B201" s="26" t="str">
        <f>IF('PCA Licit, Dispensa, Inexi'!$A201="","",VLOOKUP(A201,dados!$A$1:$B$24,2,FALSE))</f>
        <v>Diretoria de Tecnologia da Informação</v>
      </c>
      <c r="C201" s="77" t="s">
        <v>1253</v>
      </c>
      <c r="D201" s="52" t="s">
        <v>115</v>
      </c>
      <c r="E201" s="77" t="s">
        <v>1254</v>
      </c>
      <c r="F201" s="18" t="s">
        <v>71</v>
      </c>
      <c r="G201" s="73"/>
      <c r="H201" s="73" t="s">
        <v>1255</v>
      </c>
      <c r="I201" s="97" t="s">
        <v>1256</v>
      </c>
      <c r="J201" s="48" t="s">
        <v>1081</v>
      </c>
      <c r="K201" s="72" t="s">
        <v>1257</v>
      </c>
      <c r="L201" s="220">
        <v>7898199.96</v>
      </c>
      <c r="M201" s="47" t="s">
        <v>64</v>
      </c>
      <c r="N201" s="47" t="s">
        <v>82</v>
      </c>
      <c r="O201" s="47" t="s">
        <v>71</v>
      </c>
      <c r="P201" s="47"/>
      <c r="Q201" s="79"/>
      <c r="R201" s="79"/>
      <c r="S201" s="73"/>
      <c r="T201" s="73"/>
      <c r="U201" s="73"/>
      <c r="V201" s="19" t="s">
        <v>72</v>
      </c>
      <c r="W201" s="88" t="s">
        <v>744</v>
      </c>
      <c r="X201" s="73" t="s">
        <v>156</v>
      </c>
      <c r="Y201" s="79">
        <v>45566</v>
      </c>
      <c r="Z201" s="73" t="s">
        <v>1258</v>
      </c>
      <c r="AA201" s="18" t="s">
        <v>286</v>
      </c>
      <c r="AB201" s="18" t="s">
        <v>94</v>
      </c>
      <c r="AC201" s="73"/>
      <c r="AD201" s="69" t="s">
        <v>71</v>
      </c>
      <c r="AE201" s="527">
        <v>45566</v>
      </c>
      <c r="AF201" s="22">
        <f>IF(AE201="","",DATEDIF(Y201,AE201,"d"))</f>
        <v>0</v>
      </c>
      <c r="AJ201" s="15">
        <f t="shared" si="24"/>
        <v>2024</v>
      </c>
    </row>
    <row r="202" spans="1:36" ht="106.5">
      <c r="A202" s="46" t="s">
        <v>60</v>
      </c>
      <c r="B202" s="26" t="str">
        <f>IF('PCA Licit, Dispensa, Inexi'!$A202="","",VLOOKUP(A202,dados!$A$1:$B$24,2,FALSE))</f>
        <v>Diretoria de Engenharia e Arquitetura</v>
      </c>
      <c r="C202" s="77" t="s">
        <v>1259</v>
      </c>
      <c r="D202" s="52" t="s">
        <v>115</v>
      </c>
      <c r="E202" s="77">
        <v>2771</v>
      </c>
      <c r="F202" s="18" t="s">
        <v>71</v>
      </c>
      <c r="G202" s="73" t="s">
        <v>1260</v>
      </c>
      <c r="H202" s="73" t="s">
        <v>545</v>
      </c>
      <c r="I202" s="97" t="s">
        <v>1261</v>
      </c>
      <c r="J202" s="48" t="s">
        <v>190</v>
      </c>
      <c r="K202" s="72">
        <v>1</v>
      </c>
      <c r="L202" s="220">
        <v>100000</v>
      </c>
      <c r="M202" s="47" t="s">
        <v>64</v>
      </c>
      <c r="N202" s="47" t="s">
        <v>82</v>
      </c>
      <c r="O202" s="47" t="s">
        <v>71</v>
      </c>
      <c r="P202" s="47" t="s">
        <v>71</v>
      </c>
      <c r="Q202" s="79">
        <v>45524</v>
      </c>
      <c r="R202" s="79">
        <v>45565</v>
      </c>
      <c r="S202" s="73"/>
      <c r="T202" s="79">
        <v>45626</v>
      </c>
      <c r="U202" s="73"/>
      <c r="V202" s="19" t="s">
        <v>1262</v>
      </c>
      <c r="W202" s="88"/>
      <c r="X202" s="73"/>
      <c r="Y202" s="79">
        <v>45558</v>
      </c>
      <c r="Z202" s="73" t="s">
        <v>1263</v>
      </c>
      <c r="AA202" s="18" t="s">
        <v>93</v>
      </c>
      <c r="AB202" s="18" t="s">
        <v>75</v>
      </c>
      <c r="AC202" s="73" t="s">
        <v>1264</v>
      </c>
      <c r="AD202" s="69"/>
      <c r="AE202" s="527">
        <v>45629</v>
      </c>
      <c r="AF202" s="22">
        <f>IF(AE202="","",DATEDIF(Y202,AE202,"d"))</f>
        <v>71</v>
      </c>
      <c r="AJ202" s="15">
        <f t="shared" si="24"/>
        <v>2024</v>
      </c>
    </row>
    <row r="203" spans="1:36" ht="91.5">
      <c r="A203" s="46" t="s">
        <v>60</v>
      </c>
      <c r="B203" s="26" t="str">
        <f>IF('PCA Licit, Dispensa, Inexi'!$A203="","",VLOOKUP(A203,dados!$A$1:$B$24,2,FALSE))</f>
        <v>Diretoria de Engenharia e Arquitetura</v>
      </c>
      <c r="C203" s="77" t="s">
        <v>1265</v>
      </c>
      <c r="D203" s="52" t="s">
        <v>185</v>
      </c>
      <c r="E203" s="77">
        <v>1627</v>
      </c>
      <c r="F203" s="18" t="s">
        <v>71</v>
      </c>
      <c r="G203" s="73" t="s">
        <v>1266</v>
      </c>
      <c r="H203" s="73" t="s">
        <v>584</v>
      </c>
      <c r="I203" s="97" t="s">
        <v>1267</v>
      </c>
      <c r="J203" s="48" t="s">
        <v>190</v>
      </c>
      <c r="K203" s="72">
        <v>1</v>
      </c>
      <c r="L203" s="220">
        <v>700000</v>
      </c>
      <c r="M203" s="47" t="s">
        <v>64</v>
      </c>
      <c r="N203" s="47" t="s">
        <v>82</v>
      </c>
      <c r="O203" s="47" t="s">
        <v>71</v>
      </c>
      <c r="P203" s="47" t="s">
        <v>71</v>
      </c>
      <c r="Q203" s="79">
        <v>45245</v>
      </c>
      <c r="R203" s="79">
        <v>45565</v>
      </c>
      <c r="S203" s="73"/>
      <c r="T203" s="79">
        <v>45823</v>
      </c>
      <c r="U203" s="73"/>
      <c r="V203" s="19" t="s">
        <v>192</v>
      </c>
      <c r="W203" s="88" t="s">
        <v>192</v>
      </c>
      <c r="X203" s="73" t="s">
        <v>73</v>
      </c>
      <c r="Y203" s="79">
        <v>45572</v>
      </c>
      <c r="Z203" s="73" t="s">
        <v>1268</v>
      </c>
      <c r="AA203" s="18" t="s">
        <v>93</v>
      </c>
      <c r="AB203" s="18" t="s">
        <v>194</v>
      </c>
      <c r="AC203" s="73" t="s">
        <v>1269</v>
      </c>
      <c r="AD203" s="69" t="s">
        <v>96</v>
      </c>
      <c r="AE203" s="527">
        <v>45729</v>
      </c>
      <c r="AF203" s="22">
        <f>IF(AE203="","",DATEDIF(Y203,AE203,"d"))</f>
        <v>157</v>
      </c>
      <c r="AG203" s="22" t="s">
        <v>716</v>
      </c>
      <c r="AJ203" s="15">
        <f t="shared" si="24"/>
        <v>2025</v>
      </c>
    </row>
    <row r="204" spans="1:36" ht="409.6">
      <c r="A204" s="46" t="s">
        <v>1270</v>
      </c>
      <c r="B204" s="26" t="str">
        <f>IF('PCA Licit, Dispensa, Inexi'!$A204="","",VLOOKUP(A204,dados!$A$1:$B$24,2,FALSE))</f>
        <v>Presidência</v>
      </c>
      <c r="C204" s="109" t="s">
        <v>1271</v>
      </c>
      <c r="D204" s="52" t="s">
        <v>115</v>
      </c>
      <c r="E204" s="77">
        <v>27340</v>
      </c>
      <c r="F204" s="18" t="s">
        <v>71</v>
      </c>
      <c r="G204" s="73" t="s">
        <v>1272</v>
      </c>
      <c r="H204" s="73" t="s">
        <v>1273</v>
      </c>
      <c r="I204" s="110" t="s">
        <v>1256</v>
      </c>
      <c r="J204" s="297" t="s">
        <v>1081</v>
      </c>
      <c r="K204" s="72" t="s">
        <v>1274</v>
      </c>
      <c r="L204" s="220">
        <v>7898200</v>
      </c>
      <c r="M204" s="47"/>
      <c r="N204" s="47" t="s">
        <v>82</v>
      </c>
      <c r="O204" s="47" t="s">
        <v>71</v>
      </c>
      <c r="P204" s="47" t="s">
        <v>71</v>
      </c>
      <c r="Q204" s="79">
        <v>45533</v>
      </c>
      <c r="R204" s="79">
        <v>45562</v>
      </c>
      <c r="S204" s="73"/>
      <c r="T204" s="79">
        <v>45576</v>
      </c>
      <c r="U204" s="73"/>
      <c r="V204" s="19" t="s">
        <v>72</v>
      </c>
      <c r="W204" s="88" t="s">
        <v>72</v>
      </c>
      <c r="X204" s="73" t="s">
        <v>91</v>
      </c>
      <c r="Y204" s="73"/>
      <c r="Z204" s="73" t="s">
        <v>1258</v>
      </c>
      <c r="AA204" s="18" t="s">
        <v>93</v>
      </c>
      <c r="AB204" s="18" t="s">
        <v>94</v>
      </c>
      <c r="AC204" s="73"/>
      <c r="AD204" s="69"/>
      <c r="AE204" s="527">
        <v>45566</v>
      </c>
      <c r="AF204" s="22">
        <f>IF(AE204="","",DATEDIF(Y204,AE204,"d"))</f>
        <v>45566</v>
      </c>
      <c r="AJ204" s="15">
        <f t="shared" si="24"/>
        <v>2024</v>
      </c>
    </row>
    <row r="205" spans="1:36" ht="290.25">
      <c r="A205" s="46" t="s">
        <v>60</v>
      </c>
      <c r="B205" s="26" t="str">
        <f>IF('PCA Licit, Dispensa, Inexi'!$A205="","",VLOOKUP(A205,dados!$A$1:$B$24,2,FALSE))</f>
        <v>Diretoria de Engenharia e Arquitetura</v>
      </c>
      <c r="C205" s="77" t="s">
        <v>1275</v>
      </c>
      <c r="D205" s="52" t="s">
        <v>115</v>
      </c>
      <c r="E205" s="77">
        <v>2771</v>
      </c>
      <c r="F205" s="18" t="s">
        <v>71</v>
      </c>
      <c r="G205" s="73" t="s">
        <v>1276</v>
      </c>
      <c r="H205" s="73" t="s">
        <v>1277</v>
      </c>
      <c r="I205" s="97" t="s">
        <v>1278</v>
      </c>
      <c r="J205" s="48" t="s">
        <v>190</v>
      </c>
      <c r="K205" s="72" t="s">
        <v>1279</v>
      </c>
      <c r="L205" s="220" t="s">
        <v>1280</v>
      </c>
      <c r="M205" s="47" t="s">
        <v>64</v>
      </c>
      <c r="N205" s="47" t="s">
        <v>82</v>
      </c>
      <c r="O205" s="47" t="s">
        <v>71</v>
      </c>
      <c r="P205" s="47" t="s">
        <v>71</v>
      </c>
      <c r="Q205" s="79">
        <v>45519</v>
      </c>
      <c r="R205" s="79">
        <v>45580</v>
      </c>
      <c r="S205" s="73"/>
      <c r="T205" s="79">
        <v>45664</v>
      </c>
      <c r="U205" s="73"/>
      <c r="V205" s="19" t="s">
        <v>140</v>
      </c>
      <c r="W205" s="88"/>
      <c r="X205" s="73"/>
      <c r="Y205" s="79">
        <v>45579</v>
      </c>
      <c r="Z205" s="73" t="s">
        <v>1281</v>
      </c>
      <c r="AA205" s="18" t="s">
        <v>93</v>
      </c>
      <c r="AB205" s="18" t="s">
        <v>75</v>
      </c>
      <c r="AC205" s="73" t="s">
        <v>1282</v>
      </c>
      <c r="AD205" s="69"/>
      <c r="AE205" s="527">
        <v>45792</v>
      </c>
      <c r="AF205" s="22">
        <f>IF(AE205="","",DATEDIF(Y205,AE205,"d"))</f>
        <v>213</v>
      </c>
      <c r="AH205" s="72" t="s">
        <v>1283</v>
      </c>
      <c r="AJ205" s="15">
        <f t="shared" si="24"/>
        <v>2025</v>
      </c>
    </row>
    <row r="206" spans="1:36" ht="60.75">
      <c r="A206" s="46" t="s">
        <v>60</v>
      </c>
      <c r="B206" s="26" t="str">
        <f>IF('PCA Licit, Dispensa, Inexi'!$A206="","",VLOOKUP(A206,dados!$A$1:$B$24,2,FALSE))</f>
        <v>Diretoria de Engenharia e Arquitetura</v>
      </c>
      <c r="C206" s="77" t="s">
        <v>1284</v>
      </c>
      <c r="D206" s="52" t="s">
        <v>617</v>
      </c>
      <c r="E206" s="77">
        <v>1341</v>
      </c>
      <c r="F206" s="18" t="s">
        <v>71</v>
      </c>
      <c r="G206" s="73" t="s">
        <v>1285</v>
      </c>
      <c r="H206" s="73" t="s">
        <v>620</v>
      </c>
      <c r="I206" s="97" t="s">
        <v>1286</v>
      </c>
      <c r="J206" s="48" t="s">
        <v>190</v>
      </c>
      <c r="K206" s="72" t="s">
        <v>96</v>
      </c>
      <c r="L206" s="220" t="s">
        <v>1287</v>
      </c>
      <c r="M206" s="47" t="s">
        <v>64</v>
      </c>
      <c r="N206" s="47" t="s">
        <v>82</v>
      </c>
      <c r="O206" s="47" t="s">
        <v>71</v>
      </c>
      <c r="P206" s="47" t="s">
        <v>71</v>
      </c>
      <c r="Q206" s="79">
        <v>45493</v>
      </c>
      <c r="R206" s="79">
        <v>45598</v>
      </c>
      <c r="S206" s="73"/>
      <c r="T206" s="79">
        <v>45443</v>
      </c>
      <c r="U206" s="79">
        <v>45838</v>
      </c>
      <c r="V206" s="19" t="s">
        <v>192</v>
      </c>
      <c r="W206" s="88"/>
      <c r="X206" s="73"/>
      <c r="Y206" s="73"/>
      <c r="Z206" s="73" t="s">
        <v>1288</v>
      </c>
      <c r="AA206" s="18" t="s">
        <v>181</v>
      </c>
      <c r="AB206" s="18" t="s">
        <v>194</v>
      </c>
      <c r="AC206" s="73" t="s">
        <v>1289</v>
      </c>
      <c r="AD206" s="69"/>
      <c r="AE206" s="526"/>
      <c r="AF206" s="22" t="str">
        <f>IF(AE206="","",DATEDIF(Y206,AE206,"d"))</f>
        <v/>
      </c>
    </row>
    <row r="207" spans="1:36" ht="409.6">
      <c r="A207" s="46" t="s">
        <v>1076</v>
      </c>
      <c r="B207" s="26" t="str">
        <f>IF('PCA Licit, Dispensa, Inexi'!$A207="","",VLOOKUP(A207,dados!$A$1:$B$24,2,FALSE))</f>
        <v>1ª Vice-Presidência</v>
      </c>
      <c r="C207" s="77" t="s">
        <v>1077</v>
      </c>
      <c r="D207" s="52" t="s">
        <v>115</v>
      </c>
      <c r="E207" s="77">
        <v>10014</v>
      </c>
      <c r="F207" s="18"/>
      <c r="G207" s="73" t="s">
        <v>1290</v>
      </c>
      <c r="H207" s="73" t="s">
        <v>1079</v>
      </c>
      <c r="I207" s="97" t="s">
        <v>1291</v>
      </c>
      <c r="J207" s="48" t="s">
        <v>1081</v>
      </c>
      <c r="K207" s="72">
        <v>7000</v>
      </c>
      <c r="L207" s="220">
        <v>630000</v>
      </c>
      <c r="M207" s="47" t="s">
        <v>64</v>
      </c>
      <c r="N207" s="47" t="s">
        <v>82</v>
      </c>
      <c r="O207" s="47" t="s">
        <v>71</v>
      </c>
      <c r="P207" s="47" t="s">
        <v>71</v>
      </c>
      <c r="Q207" s="79">
        <v>45621</v>
      </c>
      <c r="R207" s="79">
        <v>45637</v>
      </c>
      <c r="S207" s="73"/>
      <c r="T207" s="79">
        <v>45644</v>
      </c>
      <c r="U207" s="73"/>
      <c r="V207" s="19" t="s">
        <v>386</v>
      </c>
      <c r="W207" s="88"/>
      <c r="X207" s="73"/>
      <c r="Y207" s="79">
        <v>45639</v>
      </c>
      <c r="Z207" s="73" t="s">
        <v>1292</v>
      </c>
      <c r="AA207" s="18" t="s">
        <v>93</v>
      </c>
      <c r="AB207" s="18" t="s">
        <v>122</v>
      </c>
      <c r="AC207" s="73" t="s">
        <v>1293</v>
      </c>
      <c r="AD207" s="69" t="s">
        <v>96</v>
      </c>
      <c r="AE207" s="527">
        <v>45643</v>
      </c>
      <c r="AF207" s="22">
        <f>IF(AE207="","",DATEDIF(Y207,AE207,"d"))</f>
        <v>4</v>
      </c>
      <c r="AJ207" s="15">
        <f t="shared" ref="AJ207:AJ208" si="25">YEAR(AE207)</f>
        <v>2024</v>
      </c>
    </row>
    <row r="208" spans="1:36" ht="305.25">
      <c r="A208" s="46" t="s">
        <v>380</v>
      </c>
      <c r="B208" s="26" t="str">
        <f>IF('PCA Licit, Dispensa, Inexi'!$A208="","",VLOOKUP(A208,dados!$A$1:$B$24,2,FALSE))</f>
        <v>Diretoria de Orçamento e Finanças</v>
      </c>
      <c r="C208" s="77" t="s">
        <v>1294</v>
      </c>
      <c r="D208" s="52" t="s">
        <v>115</v>
      </c>
      <c r="E208" s="77">
        <v>752</v>
      </c>
      <c r="F208" s="18" t="s">
        <v>71</v>
      </c>
      <c r="G208" s="73" t="s">
        <v>645</v>
      </c>
      <c r="H208" s="73" t="s">
        <v>384</v>
      </c>
      <c r="I208" s="97" t="s">
        <v>1295</v>
      </c>
      <c r="J208" s="48" t="s">
        <v>204</v>
      </c>
      <c r="K208" s="72" t="s">
        <v>1274</v>
      </c>
      <c r="L208" s="220">
        <v>754200</v>
      </c>
      <c r="M208" s="47" t="s">
        <v>71</v>
      </c>
      <c r="N208" s="47" t="s">
        <v>82</v>
      </c>
      <c r="O208" s="47" t="s">
        <v>71</v>
      </c>
      <c r="P208" s="47" t="s">
        <v>71</v>
      </c>
      <c r="Q208" s="79">
        <v>45580</v>
      </c>
      <c r="R208" s="79">
        <v>45617</v>
      </c>
      <c r="S208" s="79">
        <v>45637</v>
      </c>
      <c r="T208" s="79">
        <v>45674</v>
      </c>
      <c r="U208" s="73"/>
      <c r="V208" s="19" t="s">
        <v>1296</v>
      </c>
      <c r="W208" s="88"/>
      <c r="X208" s="73"/>
      <c r="Y208" s="79">
        <v>45630</v>
      </c>
      <c r="Z208" s="73" t="s">
        <v>1297</v>
      </c>
      <c r="AA208" s="18" t="s">
        <v>93</v>
      </c>
      <c r="AB208" s="18" t="s">
        <v>94</v>
      </c>
      <c r="AC208" s="73"/>
      <c r="AD208" s="69"/>
      <c r="AE208" s="527">
        <v>45670</v>
      </c>
      <c r="AF208" s="22">
        <f t="shared" ref="AF208" si="26">IF(AE208="","",DATEDIF(Y208,AE208,"d"))</f>
        <v>40</v>
      </c>
      <c r="AJ208" s="15">
        <f t="shared" si="25"/>
        <v>2025</v>
      </c>
    </row>
    <row r="209" spans="1:32" ht="60" customHeight="1">
      <c r="A209" s="46"/>
      <c r="B209" s="26" t="str">
        <f>IF('PCA Licit, Dispensa, Inexi'!$A209="","",VLOOKUP(A209,dados!$A$1:$B$24,2,FALSE))</f>
        <v/>
      </c>
      <c r="C209" s="77"/>
      <c r="D209" s="52"/>
      <c r="E209" s="77"/>
      <c r="F209" s="18"/>
      <c r="G209" s="73"/>
      <c r="H209" s="73"/>
      <c r="I209" s="97"/>
      <c r="J209" s="48"/>
      <c r="K209" s="72"/>
      <c r="L209" s="220"/>
      <c r="M209" s="47"/>
      <c r="N209" s="47"/>
      <c r="O209" s="47"/>
      <c r="P209" s="47"/>
      <c r="Q209" s="79"/>
      <c r="R209" s="79"/>
      <c r="S209" s="73"/>
      <c r="T209" s="73"/>
      <c r="U209" s="73"/>
      <c r="V209" s="19"/>
      <c r="W209" s="88"/>
      <c r="X209" s="73"/>
      <c r="Y209" s="73"/>
      <c r="Z209" s="73"/>
      <c r="AA209" s="18"/>
      <c r="AB209" s="18"/>
      <c r="AC209" s="73"/>
      <c r="AD209" s="69"/>
      <c r="AE209" s="526"/>
      <c r="AF209" s="22" t="str">
        <f t="shared" ref="AF193:AG257" si="27">IF(AE209="","",DATEDIF(Y209,AE209,"d"))</f>
        <v/>
      </c>
    </row>
    <row r="210" spans="1:32" ht="60" customHeight="1">
      <c r="A210" s="46"/>
      <c r="B210" s="26" t="str">
        <f>IF('PCA Licit, Dispensa, Inexi'!$A210="","",VLOOKUP(A210,dados!$A$1:$B$24,2,FALSE))</f>
        <v/>
      </c>
      <c r="C210" s="77"/>
      <c r="D210" s="52"/>
      <c r="E210" s="77"/>
      <c r="F210" s="18"/>
      <c r="G210" s="73"/>
      <c r="H210" s="73"/>
      <c r="I210" s="97"/>
      <c r="J210" s="48"/>
      <c r="K210" s="72"/>
      <c r="L210" s="220"/>
      <c r="M210" s="47"/>
      <c r="N210" s="47"/>
      <c r="O210" s="47"/>
      <c r="P210" s="47"/>
      <c r="Q210" s="79"/>
      <c r="R210" s="79"/>
      <c r="S210" s="73"/>
      <c r="T210" s="73"/>
      <c r="U210" s="73"/>
      <c r="V210" s="19"/>
      <c r="W210" s="88"/>
      <c r="X210" s="73"/>
      <c r="Y210" s="73"/>
      <c r="Z210" s="73"/>
      <c r="AA210" s="18"/>
      <c r="AB210" s="18"/>
      <c r="AC210" s="73"/>
      <c r="AD210" s="69"/>
      <c r="AE210" s="526"/>
      <c r="AF210" s="22" t="str">
        <f t="shared" si="27"/>
        <v/>
      </c>
    </row>
    <row r="211" spans="1:32" ht="60" customHeight="1">
      <c r="A211" s="46"/>
      <c r="B211" s="26" t="str">
        <f>IF('PCA Licit, Dispensa, Inexi'!$A211="","",VLOOKUP(A211,dados!$A$1:$B$24,2,FALSE))</f>
        <v/>
      </c>
      <c r="C211" s="77"/>
      <c r="D211" s="52"/>
      <c r="E211" s="77"/>
      <c r="F211" s="18"/>
      <c r="G211" s="73"/>
      <c r="H211" s="73"/>
      <c r="I211" s="97"/>
      <c r="J211" s="48"/>
      <c r="K211" s="72"/>
      <c r="L211" s="220"/>
      <c r="M211" s="47"/>
      <c r="N211" s="47"/>
      <c r="O211" s="47"/>
      <c r="P211" s="47"/>
      <c r="Q211" s="79"/>
      <c r="R211" s="79"/>
      <c r="S211" s="73"/>
      <c r="T211" s="73"/>
      <c r="U211" s="73"/>
      <c r="V211" s="19"/>
      <c r="W211" s="88"/>
      <c r="X211" s="73"/>
      <c r="Y211" s="73"/>
      <c r="Z211" s="73"/>
      <c r="AA211" s="18"/>
      <c r="AB211" s="18"/>
      <c r="AC211" s="73"/>
      <c r="AD211" s="69"/>
      <c r="AE211" s="526"/>
      <c r="AF211" s="22" t="str">
        <f t="shared" si="27"/>
        <v/>
      </c>
    </row>
    <row r="212" spans="1:32" ht="60" customHeight="1">
      <c r="A212" s="46"/>
      <c r="B212" s="26" t="str">
        <f>IF('PCA Licit, Dispensa, Inexi'!$A212="","",VLOOKUP(A212,dados!$A$1:$B$24,2,FALSE))</f>
        <v/>
      </c>
      <c r="C212" s="77"/>
      <c r="D212" s="52"/>
      <c r="E212" s="77"/>
      <c r="F212" s="18"/>
      <c r="G212" s="73"/>
      <c r="H212" s="73"/>
      <c r="I212" s="97"/>
      <c r="J212" s="48"/>
      <c r="K212" s="72"/>
      <c r="L212" s="220"/>
      <c r="M212" s="47"/>
      <c r="N212" s="47"/>
      <c r="O212" s="47"/>
      <c r="P212" s="47"/>
      <c r="Q212" s="79"/>
      <c r="R212" s="79"/>
      <c r="S212" s="73"/>
      <c r="T212" s="73"/>
      <c r="U212" s="73"/>
      <c r="V212" s="19"/>
      <c r="W212" s="88"/>
      <c r="X212" s="73"/>
      <c r="Y212" s="73"/>
      <c r="Z212" s="73"/>
      <c r="AA212" s="18"/>
      <c r="AB212" s="18"/>
      <c r="AC212" s="73"/>
      <c r="AD212" s="69"/>
      <c r="AE212" s="526"/>
      <c r="AF212" s="22" t="str">
        <f t="shared" si="27"/>
        <v/>
      </c>
    </row>
    <row r="213" spans="1:32" ht="60" customHeight="1">
      <c r="A213" s="46"/>
      <c r="B213" s="26" t="str">
        <f>IF('PCA Licit, Dispensa, Inexi'!$A213="","",VLOOKUP(A213,dados!$A$1:$B$24,2,FALSE))</f>
        <v/>
      </c>
      <c r="C213" s="77"/>
      <c r="D213" s="52"/>
      <c r="E213" s="77"/>
      <c r="F213" s="18"/>
      <c r="G213" s="73"/>
      <c r="H213" s="73"/>
      <c r="I213" s="97"/>
      <c r="J213" s="48"/>
      <c r="K213" s="72"/>
      <c r="L213" s="220"/>
      <c r="M213" s="47"/>
      <c r="N213" s="47"/>
      <c r="O213" s="47"/>
      <c r="P213" s="47"/>
      <c r="Q213" s="79"/>
      <c r="R213" s="79"/>
      <c r="S213" s="73"/>
      <c r="T213" s="73"/>
      <c r="U213" s="73"/>
      <c r="V213" s="19"/>
      <c r="W213" s="88"/>
      <c r="X213" s="73"/>
      <c r="Y213" s="73"/>
      <c r="Z213" s="73"/>
      <c r="AA213" s="18"/>
      <c r="AB213" s="18"/>
      <c r="AC213" s="73"/>
      <c r="AD213" s="69"/>
      <c r="AE213" s="526"/>
      <c r="AF213" s="22" t="str">
        <f t="shared" si="27"/>
        <v/>
      </c>
    </row>
    <row r="214" spans="1:32" ht="60" customHeight="1">
      <c r="A214" s="46"/>
      <c r="B214" s="26" t="str">
        <f>IF('PCA Licit, Dispensa, Inexi'!$A214="","",VLOOKUP(A214,dados!$A$1:$B$24,2,FALSE))</f>
        <v/>
      </c>
      <c r="C214" s="77"/>
      <c r="D214" s="52"/>
      <c r="E214" s="77"/>
      <c r="F214" s="18"/>
      <c r="G214" s="73"/>
      <c r="H214" s="73"/>
      <c r="I214" s="97"/>
      <c r="J214" s="48"/>
      <c r="K214" s="72"/>
      <c r="L214" s="220"/>
      <c r="M214" s="47"/>
      <c r="N214" s="47"/>
      <c r="O214" s="47"/>
      <c r="P214" s="47"/>
      <c r="Q214" s="79"/>
      <c r="R214" s="79"/>
      <c r="S214" s="73"/>
      <c r="T214" s="73"/>
      <c r="U214" s="73"/>
      <c r="V214" s="19"/>
      <c r="W214" s="88"/>
      <c r="X214" s="73"/>
      <c r="Y214" s="73"/>
      <c r="Z214" s="73"/>
      <c r="AA214" s="18"/>
      <c r="AB214" s="18"/>
      <c r="AC214" s="73"/>
      <c r="AD214" s="69"/>
      <c r="AE214" s="526"/>
      <c r="AF214" s="22" t="str">
        <f t="shared" si="27"/>
        <v/>
      </c>
    </row>
    <row r="215" spans="1:32" ht="60" customHeight="1">
      <c r="A215" s="46"/>
      <c r="B215" s="26" t="str">
        <f>IF('PCA Licit, Dispensa, Inexi'!$A215="","",VLOOKUP(A215,dados!$A$1:$B$24,2,FALSE))</f>
        <v/>
      </c>
      <c r="C215" s="77"/>
      <c r="D215" s="52"/>
      <c r="E215" s="77"/>
      <c r="F215" s="18"/>
      <c r="G215" s="73"/>
      <c r="H215" s="73"/>
      <c r="I215" s="97"/>
      <c r="J215" s="48"/>
      <c r="K215" s="72"/>
      <c r="L215" s="220"/>
      <c r="M215" s="47"/>
      <c r="N215" s="47"/>
      <c r="O215" s="47"/>
      <c r="P215" s="47"/>
      <c r="Q215" s="79"/>
      <c r="R215" s="79"/>
      <c r="S215" s="73"/>
      <c r="T215" s="73"/>
      <c r="U215" s="73"/>
      <c r="V215" s="19"/>
      <c r="W215" s="88"/>
      <c r="X215" s="73"/>
      <c r="Y215" s="73"/>
      <c r="Z215" s="73"/>
      <c r="AA215" s="18"/>
      <c r="AB215" s="18"/>
      <c r="AC215" s="73"/>
      <c r="AD215" s="69"/>
      <c r="AE215" s="526"/>
      <c r="AF215" s="22" t="str">
        <f t="shared" si="27"/>
        <v/>
      </c>
    </row>
    <row r="216" spans="1:32" ht="60" customHeight="1">
      <c r="A216" s="46"/>
      <c r="B216" s="26" t="str">
        <f>IF('PCA Licit, Dispensa, Inexi'!$A216="","",VLOOKUP(A216,dados!$A$1:$B$24,2,FALSE))</f>
        <v/>
      </c>
      <c r="C216" s="77"/>
      <c r="D216" s="52"/>
      <c r="E216" s="77"/>
      <c r="F216" s="18"/>
      <c r="G216" s="73"/>
      <c r="H216" s="73"/>
      <c r="I216" s="97"/>
      <c r="J216" s="48"/>
      <c r="K216" s="72"/>
      <c r="L216" s="220"/>
      <c r="M216" s="47"/>
      <c r="N216" s="47"/>
      <c r="O216" s="47"/>
      <c r="P216" s="47"/>
      <c r="Q216" s="79"/>
      <c r="R216" s="79"/>
      <c r="S216" s="73"/>
      <c r="T216" s="73"/>
      <c r="U216" s="73"/>
      <c r="V216" s="19"/>
      <c r="W216" s="88"/>
      <c r="X216" s="73"/>
      <c r="Y216" s="73"/>
      <c r="Z216" s="73"/>
      <c r="AA216" s="18"/>
      <c r="AB216" s="18"/>
      <c r="AC216" s="73"/>
      <c r="AD216" s="69"/>
      <c r="AE216" s="526"/>
      <c r="AF216" s="22" t="str">
        <f t="shared" si="27"/>
        <v/>
      </c>
    </row>
    <row r="217" spans="1:32" ht="60" customHeight="1">
      <c r="A217" s="46"/>
      <c r="B217" s="26" t="str">
        <f>IF('PCA Licit, Dispensa, Inexi'!$A217="","",VLOOKUP(A217,dados!$A$1:$B$24,2,FALSE))</f>
        <v/>
      </c>
      <c r="C217" s="77"/>
      <c r="D217" s="52"/>
      <c r="E217" s="77"/>
      <c r="F217" s="18"/>
      <c r="G217" s="73"/>
      <c r="H217" s="73"/>
      <c r="I217" s="97"/>
      <c r="J217" s="48"/>
      <c r="K217" s="72"/>
      <c r="L217" s="220"/>
      <c r="M217" s="47"/>
      <c r="N217" s="47"/>
      <c r="O217" s="47"/>
      <c r="P217" s="47"/>
      <c r="Q217" s="79"/>
      <c r="R217" s="79"/>
      <c r="S217" s="73"/>
      <c r="T217" s="73"/>
      <c r="U217" s="73"/>
      <c r="V217" s="19"/>
      <c r="W217" s="88"/>
      <c r="X217" s="73"/>
      <c r="Y217" s="73"/>
      <c r="Z217" s="73"/>
      <c r="AA217" s="18"/>
      <c r="AB217" s="18"/>
      <c r="AC217" s="73"/>
      <c r="AD217" s="69"/>
      <c r="AE217" s="526"/>
      <c r="AF217" s="22" t="str">
        <f t="shared" si="27"/>
        <v/>
      </c>
    </row>
    <row r="218" spans="1:32" ht="60" customHeight="1">
      <c r="A218" s="46"/>
      <c r="B218" s="26" t="str">
        <f>IF('PCA Licit, Dispensa, Inexi'!$A218="","",VLOOKUP(A218,dados!$A$1:$B$24,2,FALSE))</f>
        <v/>
      </c>
      <c r="C218" s="77"/>
      <c r="D218" s="52"/>
      <c r="E218" s="77"/>
      <c r="F218" s="18"/>
      <c r="G218" s="73"/>
      <c r="H218" s="73"/>
      <c r="I218" s="97"/>
      <c r="J218" s="48"/>
      <c r="K218" s="72"/>
      <c r="L218" s="220"/>
      <c r="M218" s="47"/>
      <c r="N218" s="47"/>
      <c r="O218" s="47"/>
      <c r="P218" s="47"/>
      <c r="Q218" s="79"/>
      <c r="R218" s="79"/>
      <c r="S218" s="73"/>
      <c r="T218" s="73"/>
      <c r="U218" s="73"/>
      <c r="V218" s="19"/>
      <c r="W218" s="88"/>
      <c r="X218" s="73"/>
      <c r="Y218" s="73"/>
      <c r="Z218" s="73"/>
      <c r="AA218" s="18"/>
      <c r="AB218" s="18"/>
      <c r="AC218" s="73"/>
      <c r="AD218" s="69"/>
      <c r="AE218" s="526"/>
      <c r="AF218" s="22" t="str">
        <f t="shared" si="27"/>
        <v/>
      </c>
    </row>
    <row r="219" spans="1:32" ht="60" customHeight="1">
      <c r="A219" s="46"/>
      <c r="B219" s="26" t="str">
        <f>IF('PCA Licit, Dispensa, Inexi'!$A219="","",VLOOKUP(A219,dados!$A$1:$B$24,2,FALSE))</f>
        <v/>
      </c>
      <c r="C219" s="77"/>
      <c r="D219" s="52"/>
      <c r="E219" s="77"/>
      <c r="F219" s="18"/>
      <c r="G219" s="73"/>
      <c r="H219" s="73"/>
      <c r="I219" s="97"/>
      <c r="J219" s="48"/>
      <c r="K219" s="72"/>
      <c r="L219" s="220"/>
      <c r="M219" s="47"/>
      <c r="N219" s="47"/>
      <c r="O219" s="47"/>
      <c r="P219" s="47"/>
      <c r="Q219" s="79"/>
      <c r="R219" s="79"/>
      <c r="S219" s="73"/>
      <c r="T219" s="73"/>
      <c r="U219" s="73"/>
      <c r="V219" s="19"/>
      <c r="W219" s="88"/>
      <c r="X219" s="73"/>
      <c r="Y219" s="73"/>
      <c r="Z219" s="73"/>
      <c r="AA219" s="18"/>
      <c r="AB219" s="18"/>
      <c r="AC219" s="73"/>
      <c r="AD219" s="69"/>
      <c r="AE219" s="526"/>
      <c r="AF219" s="22" t="str">
        <f t="shared" si="27"/>
        <v/>
      </c>
    </row>
    <row r="220" spans="1:32" ht="60" customHeight="1">
      <c r="A220" s="46"/>
      <c r="B220" s="26" t="str">
        <f>IF('PCA Licit, Dispensa, Inexi'!$A220="","",VLOOKUP(A220,dados!$A$1:$B$24,2,FALSE))</f>
        <v/>
      </c>
      <c r="C220" s="77"/>
      <c r="D220" s="52"/>
      <c r="E220" s="77"/>
      <c r="F220" s="18"/>
      <c r="G220" s="73"/>
      <c r="H220" s="73"/>
      <c r="I220" s="97"/>
      <c r="J220" s="48"/>
      <c r="K220" s="72"/>
      <c r="L220" s="220"/>
      <c r="M220" s="47"/>
      <c r="N220" s="47"/>
      <c r="O220" s="47"/>
      <c r="P220" s="47"/>
      <c r="Q220" s="79"/>
      <c r="R220" s="79"/>
      <c r="S220" s="73"/>
      <c r="T220" s="73"/>
      <c r="U220" s="73"/>
      <c r="V220" s="19"/>
      <c r="W220" s="88"/>
      <c r="X220" s="73"/>
      <c r="Y220" s="73"/>
      <c r="Z220" s="73"/>
      <c r="AA220" s="18"/>
      <c r="AB220" s="18"/>
      <c r="AC220" s="73"/>
      <c r="AD220" s="69"/>
      <c r="AE220" s="526"/>
      <c r="AF220" s="22" t="str">
        <f t="shared" si="27"/>
        <v/>
      </c>
    </row>
    <row r="221" spans="1:32" ht="60" customHeight="1">
      <c r="A221" s="46"/>
      <c r="B221" s="26" t="str">
        <f>IF('PCA Licit, Dispensa, Inexi'!$A221="","",VLOOKUP(A221,dados!$A$1:$B$24,2,FALSE))</f>
        <v/>
      </c>
      <c r="C221" s="77"/>
      <c r="D221" s="52"/>
      <c r="E221" s="77"/>
      <c r="F221" s="18"/>
      <c r="G221" s="73"/>
      <c r="H221" s="73"/>
      <c r="I221" s="97"/>
      <c r="J221" s="48"/>
      <c r="K221" s="72"/>
      <c r="L221" s="220"/>
      <c r="M221" s="47"/>
      <c r="N221" s="47"/>
      <c r="O221" s="47"/>
      <c r="P221" s="47"/>
      <c r="Q221" s="79"/>
      <c r="R221" s="79"/>
      <c r="S221" s="73"/>
      <c r="T221" s="73"/>
      <c r="U221" s="73"/>
      <c r="V221" s="19"/>
      <c r="W221" s="88"/>
      <c r="X221" s="73"/>
      <c r="Y221" s="73"/>
      <c r="Z221" s="73"/>
      <c r="AA221" s="18"/>
      <c r="AB221" s="18"/>
      <c r="AC221" s="73"/>
      <c r="AD221" s="69"/>
      <c r="AE221" s="526"/>
      <c r="AF221" s="22" t="str">
        <f t="shared" si="27"/>
        <v/>
      </c>
    </row>
    <row r="222" spans="1:32" ht="60" customHeight="1">
      <c r="A222" s="46"/>
      <c r="B222" s="26" t="str">
        <f>IF('PCA Licit, Dispensa, Inexi'!$A222="","",VLOOKUP(A222,dados!$A$1:$B$24,2,FALSE))</f>
        <v/>
      </c>
      <c r="C222" s="77"/>
      <c r="D222" s="52"/>
      <c r="E222" s="77"/>
      <c r="F222" s="18"/>
      <c r="G222" s="73"/>
      <c r="H222" s="73"/>
      <c r="I222" s="97"/>
      <c r="J222" s="48"/>
      <c r="K222" s="72"/>
      <c r="L222" s="220"/>
      <c r="M222" s="47"/>
      <c r="N222" s="47"/>
      <c r="O222" s="47"/>
      <c r="P222" s="47"/>
      <c r="Q222" s="79"/>
      <c r="R222" s="79"/>
      <c r="S222" s="73"/>
      <c r="T222" s="73"/>
      <c r="U222" s="73"/>
      <c r="V222" s="19"/>
      <c r="W222" s="88"/>
      <c r="X222" s="73"/>
      <c r="Y222" s="73"/>
      <c r="Z222" s="73"/>
      <c r="AA222" s="18"/>
      <c r="AB222" s="18"/>
      <c r="AC222" s="73"/>
      <c r="AD222" s="69"/>
      <c r="AE222" s="526"/>
      <c r="AF222" s="22" t="str">
        <f t="shared" si="27"/>
        <v/>
      </c>
    </row>
    <row r="223" spans="1:32" ht="60" customHeight="1">
      <c r="A223" s="46"/>
      <c r="B223" s="26" t="str">
        <f>IF('PCA Licit, Dispensa, Inexi'!$A223="","",VLOOKUP(A223,dados!$A$1:$B$24,2,FALSE))</f>
        <v/>
      </c>
      <c r="C223" s="77"/>
      <c r="D223" s="52"/>
      <c r="E223" s="77"/>
      <c r="F223" s="18"/>
      <c r="G223" s="73"/>
      <c r="H223" s="73"/>
      <c r="I223" s="97"/>
      <c r="J223" s="48"/>
      <c r="K223" s="72"/>
      <c r="L223" s="220"/>
      <c r="M223" s="47"/>
      <c r="N223" s="47"/>
      <c r="O223" s="47"/>
      <c r="P223" s="47"/>
      <c r="Q223" s="79"/>
      <c r="R223" s="79"/>
      <c r="S223" s="73"/>
      <c r="T223" s="73"/>
      <c r="U223" s="73"/>
      <c r="V223" s="19"/>
      <c r="W223" s="88"/>
      <c r="X223" s="73"/>
      <c r="Y223" s="73"/>
      <c r="Z223" s="73"/>
      <c r="AA223" s="18"/>
      <c r="AB223" s="18"/>
      <c r="AC223" s="73"/>
      <c r="AD223" s="69"/>
      <c r="AE223" s="526"/>
      <c r="AF223" s="22" t="str">
        <f t="shared" si="27"/>
        <v/>
      </c>
    </row>
    <row r="224" spans="1:32" ht="60" customHeight="1">
      <c r="A224" s="46"/>
      <c r="B224" s="26" t="str">
        <f>IF('PCA Licit, Dispensa, Inexi'!$A224="","",VLOOKUP(A224,dados!$A$1:$B$24,2,FALSE))</f>
        <v/>
      </c>
      <c r="C224" s="77"/>
      <c r="D224" s="52"/>
      <c r="E224" s="77"/>
      <c r="F224" s="18"/>
      <c r="G224" s="73"/>
      <c r="H224" s="73"/>
      <c r="I224" s="97"/>
      <c r="J224" s="48"/>
      <c r="K224" s="72"/>
      <c r="L224" s="220"/>
      <c r="M224" s="47"/>
      <c r="N224" s="47"/>
      <c r="O224" s="47"/>
      <c r="P224" s="47"/>
      <c r="Q224" s="79"/>
      <c r="R224" s="79"/>
      <c r="S224" s="73"/>
      <c r="T224" s="73"/>
      <c r="U224" s="73"/>
      <c r="V224" s="19"/>
      <c r="W224" s="88"/>
      <c r="X224" s="73"/>
      <c r="Y224" s="73"/>
      <c r="Z224" s="73"/>
      <c r="AA224" s="18"/>
      <c r="AB224" s="18"/>
      <c r="AC224" s="73"/>
      <c r="AD224" s="69"/>
      <c r="AE224" s="526"/>
      <c r="AF224" s="22" t="str">
        <f t="shared" si="27"/>
        <v/>
      </c>
    </row>
    <row r="225" spans="1:32" ht="60" customHeight="1">
      <c r="A225" s="46"/>
      <c r="B225" s="26" t="str">
        <f>IF('PCA Licit, Dispensa, Inexi'!$A225="","",VLOOKUP(A225,dados!$A$1:$B$24,2,FALSE))</f>
        <v/>
      </c>
      <c r="C225" s="77"/>
      <c r="D225" s="52"/>
      <c r="E225" s="77"/>
      <c r="F225" s="18"/>
      <c r="G225" s="73"/>
      <c r="H225" s="73"/>
      <c r="I225" s="97"/>
      <c r="J225" s="48"/>
      <c r="K225" s="72"/>
      <c r="L225" s="220"/>
      <c r="M225" s="47"/>
      <c r="N225" s="47"/>
      <c r="O225" s="47"/>
      <c r="P225" s="47"/>
      <c r="Q225" s="79"/>
      <c r="R225" s="79"/>
      <c r="S225" s="73"/>
      <c r="T225" s="73"/>
      <c r="U225" s="73"/>
      <c r="V225" s="19"/>
      <c r="W225" s="88"/>
      <c r="X225" s="73"/>
      <c r="Y225" s="73"/>
      <c r="Z225" s="73"/>
      <c r="AA225" s="18"/>
      <c r="AB225" s="18"/>
      <c r="AC225" s="73"/>
      <c r="AD225" s="69"/>
      <c r="AE225" s="526"/>
      <c r="AF225" s="22" t="str">
        <f t="shared" si="27"/>
        <v/>
      </c>
    </row>
    <row r="226" spans="1:32" ht="60" customHeight="1">
      <c r="A226" s="46"/>
      <c r="B226" s="26" t="str">
        <f>IF('PCA Licit, Dispensa, Inexi'!$A226="","",VLOOKUP(A226,dados!$A$1:$B$24,2,FALSE))</f>
        <v/>
      </c>
      <c r="C226" s="77"/>
      <c r="D226" s="52"/>
      <c r="E226" s="77"/>
      <c r="F226" s="18"/>
      <c r="G226" s="73"/>
      <c r="H226" s="73"/>
      <c r="I226" s="97"/>
      <c r="J226" s="48"/>
      <c r="K226" s="72"/>
      <c r="L226" s="220"/>
      <c r="M226" s="47"/>
      <c r="N226" s="47"/>
      <c r="O226" s="47"/>
      <c r="P226" s="47"/>
      <c r="Q226" s="79"/>
      <c r="R226" s="79"/>
      <c r="S226" s="73"/>
      <c r="T226" s="73"/>
      <c r="U226" s="73"/>
      <c r="V226" s="19"/>
      <c r="W226" s="88"/>
      <c r="X226" s="73"/>
      <c r="Y226" s="73"/>
      <c r="Z226" s="73"/>
      <c r="AA226" s="18"/>
      <c r="AB226" s="18"/>
      <c r="AC226" s="73"/>
      <c r="AD226" s="69"/>
      <c r="AE226" s="526"/>
      <c r="AF226" s="22" t="str">
        <f t="shared" si="27"/>
        <v/>
      </c>
    </row>
    <row r="227" spans="1:32" ht="60" customHeight="1">
      <c r="A227" s="46"/>
      <c r="B227" s="26" t="str">
        <f>IF('PCA Licit, Dispensa, Inexi'!$A227="","",VLOOKUP(A227,dados!$A$1:$B$24,2,FALSE))</f>
        <v/>
      </c>
      <c r="C227" s="77"/>
      <c r="D227" s="52"/>
      <c r="E227" s="77"/>
      <c r="F227" s="18"/>
      <c r="G227" s="73"/>
      <c r="H227" s="73"/>
      <c r="I227" s="97"/>
      <c r="J227" s="48"/>
      <c r="K227" s="72"/>
      <c r="L227" s="220"/>
      <c r="M227" s="47"/>
      <c r="N227" s="47"/>
      <c r="O227" s="47"/>
      <c r="P227" s="47"/>
      <c r="Q227" s="79"/>
      <c r="R227" s="79"/>
      <c r="S227" s="73"/>
      <c r="T227" s="73"/>
      <c r="U227" s="73"/>
      <c r="V227" s="19"/>
      <c r="W227" s="88"/>
      <c r="X227" s="73"/>
      <c r="Y227" s="73"/>
      <c r="Z227" s="73"/>
      <c r="AA227" s="18"/>
      <c r="AB227" s="18"/>
      <c r="AC227" s="73"/>
      <c r="AD227" s="69"/>
      <c r="AE227" s="526"/>
      <c r="AF227" s="22" t="str">
        <f t="shared" si="27"/>
        <v/>
      </c>
    </row>
    <row r="228" spans="1:32" ht="60" customHeight="1">
      <c r="A228" s="46"/>
      <c r="B228" s="26" t="str">
        <f>IF('PCA Licit, Dispensa, Inexi'!$A228="","",VLOOKUP(A228,dados!$A$1:$B$24,2,FALSE))</f>
        <v/>
      </c>
      <c r="C228" s="77"/>
      <c r="D228" s="52"/>
      <c r="E228" s="77"/>
      <c r="F228" s="18"/>
      <c r="G228" s="73"/>
      <c r="H228" s="73"/>
      <c r="I228" s="97"/>
      <c r="J228" s="48"/>
      <c r="K228" s="72"/>
      <c r="L228" s="220"/>
      <c r="M228" s="47"/>
      <c r="N228" s="47"/>
      <c r="O228" s="47"/>
      <c r="P228" s="47"/>
      <c r="Q228" s="79"/>
      <c r="R228" s="79"/>
      <c r="S228" s="73"/>
      <c r="T228" s="73"/>
      <c r="U228" s="73"/>
      <c r="V228" s="19"/>
      <c r="W228" s="88"/>
      <c r="X228" s="73"/>
      <c r="Y228" s="73"/>
      <c r="Z228" s="73"/>
      <c r="AA228" s="18"/>
      <c r="AB228" s="18"/>
      <c r="AC228" s="73"/>
      <c r="AD228" s="69"/>
      <c r="AE228" s="526"/>
      <c r="AF228" s="22" t="str">
        <f t="shared" si="27"/>
        <v/>
      </c>
    </row>
    <row r="229" spans="1:32" ht="60" customHeight="1">
      <c r="A229" s="46"/>
      <c r="B229" s="26" t="str">
        <f>IF('PCA Licit, Dispensa, Inexi'!$A229="","",VLOOKUP(A229,dados!$A$1:$B$24,2,FALSE))</f>
        <v/>
      </c>
      <c r="C229" s="77"/>
      <c r="D229" s="52"/>
      <c r="E229" s="77"/>
      <c r="F229" s="18"/>
      <c r="G229" s="73"/>
      <c r="H229" s="73"/>
      <c r="I229" s="97"/>
      <c r="J229" s="48"/>
      <c r="K229" s="72"/>
      <c r="L229" s="220"/>
      <c r="M229" s="47"/>
      <c r="N229" s="47"/>
      <c r="O229" s="47"/>
      <c r="P229" s="47"/>
      <c r="Q229" s="79"/>
      <c r="R229" s="79"/>
      <c r="S229" s="73"/>
      <c r="T229" s="73"/>
      <c r="U229" s="73"/>
      <c r="V229" s="19"/>
      <c r="W229" s="88"/>
      <c r="X229" s="73"/>
      <c r="Y229" s="73"/>
      <c r="Z229" s="73"/>
      <c r="AA229" s="18"/>
      <c r="AB229" s="18"/>
      <c r="AC229" s="73"/>
      <c r="AD229" s="69"/>
      <c r="AE229" s="526"/>
      <c r="AF229" s="22" t="str">
        <f t="shared" si="27"/>
        <v/>
      </c>
    </row>
    <row r="230" spans="1:32" ht="60" customHeight="1">
      <c r="A230" s="46"/>
      <c r="B230" s="26" t="str">
        <f>IF('PCA Licit, Dispensa, Inexi'!$A230="","",VLOOKUP(A230,dados!$A$1:$B$24,2,FALSE))</f>
        <v/>
      </c>
      <c r="C230" s="77"/>
      <c r="D230" s="52"/>
      <c r="E230" s="77"/>
      <c r="F230" s="18"/>
      <c r="G230" s="73"/>
      <c r="H230" s="73"/>
      <c r="I230" s="97"/>
      <c r="J230" s="48"/>
      <c r="K230" s="72"/>
      <c r="L230" s="220"/>
      <c r="M230" s="47"/>
      <c r="N230" s="47"/>
      <c r="O230" s="47"/>
      <c r="P230" s="47"/>
      <c r="Q230" s="79"/>
      <c r="R230" s="79"/>
      <c r="S230" s="73"/>
      <c r="T230" s="73"/>
      <c r="U230" s="73"/>
      <c r="V230" s="19"/>
      <c r="W230" s="88"/>
      <c r="X230" s="73"/>
      <c r="Y230" s="73"/>
      <c r="Z230" s="73"/>
      <c r="AA230" s="18"/>
      <c r="AB230" s="18"/>
      <c r="AC230" s="73"/>
      <c r="AD230" s="69"/>
      <c r="AE230" s="526"/>
      <c r="AF230" s="22" t="str">
        <f t="shared" si="27"/>
        <v/>
      </c>
    </row>
    <row r="231" spans="1:32" ht="60" customHeight="1">
      <c r="A231" s="46"/>
      <c r="B231" s="26" t="str">
        <f>IF('PCA Licit, Dispensa, Inexi'!$A231="","",VLOOKUP(A231,dados!$A$1:$B$24,2,FALSE))</f>
        <v/>
      </c>
      <c r="C231" s="77"/>
      <c r="D231" s="52"/>
      <c r="E231" s="77"/>
      <c r="F231" s="18"/>
      <c r="G231" s="73"/>
      <c r="H231" s="73"/>
      <c r="I231" s="97"/>
      <c r="J231" s="48"/>
      <c r="K231" s="72"/>
      <c r="L231" s="220"/>
      <c r="M231" s="47"/>
      <c r="N231" s="47"/>
      <c r="O231" s="47"/>
      <c r="P231" s="47"/>
      <c r="Q231" s="79"/>
      <c r="R231" s="79"/>
      <c r="S231" s="73"/>
      <c r="T231" s="73"/>
      <c r="U231" s="73"/>
      <c r="V231" s="19"/>
      <c r="W231" s="88"/>
      <c r="X231" s="73"/>
      <c r="Y231" s="73"/>
      <c r="Z231" s="73"/>
      <c r="AA231" s="18"/>
      <c r="AB231" s="18"/>
      <c r="AC231" s="73"/>
      <c r="AD231" s="69"/>
      <c r="AE231" s="526"/>
      <c r="AF231" s="22" t="str">
        <f t="shared" si="27"/>
        <v/>
      </c>
    </row>
    <row r="232" spans="1:32" ht="60" customHeight="1">
      <c r="A232" s="46"/>
      <c r="B232" s="26" t="str">
        <f>IF('PCA Licit, Dispensa, Inexi'!$A232="","",VLOOKUP(A232,dados!$A$1:$B$24,2,FALSE))</f>
        <v/>
      </c>
      <c r="C232" s="77"/>
      <c r="D232" s="52"/>
      <c r="E232" s="77"/>
      <c r="F232" s="18"/>
      <c r="G232" s="73"/>
      <c r="H232" s="73"/>
      <c r="I232" s="97"/>
      <c r="J232" s="48"/>
      <c r="K232" s="72"/>
      <c r="L232" s="220"/>
      <c r="M232" s="47"/>
      <c r="N232" s="47"/>
      <c r="O232" s="47"/>
      <c r="P232" s="47"/>
      <c r="Q232" s="79"/>
      <c r="R232" s="79"/>
      <c r="S232" s="73"/>
      <c r="T232" s="73"/>
      <c r="U232" s="73"/>
      <c r="V232" s="19"/>
      <c r="W232" s="88"/>
      <c r="X232" s="73"/>
      <c r="Y232" s="73"/>
      <c r="Z232" s="73"/>
      <c r="AA232" s="18"/>
      <c r="AB232" s="18"/>
      <c r="AC232" s="73"/>
      <c r="AD232" s="69"/>
      <c r="AE232" s="526"/>
      <c r="AF232" s="22" t="str">
        <f t="shared" si="27"/>
        <v/>
      </c>
    </row>
    <row r="233" spans="1:32" ht="60" customHeight="1">
      <c r="A233" s="46"/>
      <c r="B233" s="26" t="str">
        <f>IF('PCA Licit, Dispensa, Inexi'!$A233="","",VLOOKUP(A233,dados!$A$1:$B$24,2,FALSE))</f>
        <v/>
      </c>
      <c r="C233" s="77"/>
      <c r="D233" s="52"/>
      <c r="E233" s="77"/>
      <c r="F233" s="18"/>
      <c r="G233" s="73"/>
      <c r="H233" s="73"/>
      <c r="I233" s="97"/>
      <c r="J233" s="48"/>
      <c r="K233" s="72"/>
      <c r="L233" s="220"/>
      <c r="M233" s="47"/>
      <c r="N233" s="47"/>
      <c r="O233" s="47"/>
      <c r="P233" s="47"/>
      <c r="Q233" s="79"/>
      <c r="R233" s="79"/>
      <c r="S233" s="73"/>
      <c r="T233" s="73"/>
      <c r="U233" s="73"/>
      <c r="V233" s="19"/>
      <c r="W233" s="88"/>
      <c r="X233" s="73"/>
      <c r="Y233" s="73"/>
      <c r="Z233" s="73"/>
      <c r="AA233" s="18"/>
      <c r="AB233" s="18"/>
      <c r="AC233" s="73"/>
      <c r="AD233" s="69"/>
      <c r="AE233" s="526"/>
      <c r="AF233" s="22" t="str">
        <f t="shared" si="27"/>
        <v/>
      </c>
    </row>
    <row r="234" spans="1:32" ht="60" customHeight="1">
      <c r="A234" s="46"/>
      <c r="B234" s="26" t="str">
        <f>IF('PCA Licit, Dispensa, Inexi'!$A234="","",VLOOKUP(A234,dados!$A$1:$B$24,2,FALSE))</f>
        <v/>
      </c>
      <c r="C234" s="77"/>
      <c r="D234" s="52"/>
      <c r="E234" s="77"/>
      <c r="F234" s="18"/>
      <c r="G234" s="73"/>
      <c r="H234" s="73"/>
      <c r="I234" s="97"/>
      <c r="J234" s="48"/>
      <c r="K234" s="72"/>
      <c r="L234" s="220"/>
      <c r="M234" s="47"/>
      <c r="N234" s="47"/>
      <c r="O234" s="47"/>
      <c r="P234" s="47"/>
      <c r="Q234" s="79"/>
      <c r="R234" s="79"/>
      <c r="S234" s="73"/>
      <c r="T234" s="73"/>
      <c r="U234" s="73"/>
      <c r="V234" s="19"/>
      <c r="W234" s="88"/>
      <c r="X234" s="73"/>
      <c r="Y234" s="73"/>
      <c r="Z234" s="73"/>
      <c r="AA234" s="18"/>
      <c r="AB234" s="18"/>
      <c r="AC234" s="73"/>
      <c r="AD234" s="69"/>
      <c r="AE234" s="526"/>
      <c r="AF234" s="22" t="str">
        <f t="shared" si="27"/>
        <v/>
      </c>
    </row>
    <row r="235" spans="1:32" ht="60" customHeight="1">
      <c r="A235" s="46"/>
      <c r="B235" s="26" t="str">
        <f>IF('PCA Licit, Dispensa, Inexi'!$A235="","",VLOOKUP(A235,dados!$A$1:$B$24,2,FALSE))</f>
        <v/>
      </c>
      <c r="C235" s="77"/>
      <c r="D235" s="52"/>
      <c r="E235" s="77"/>
      <c r="F235" s="18"/>
      <c r="G235" s="73"/>
      <c r="H235" s="73"/>
      <c r="I235" s="97"/>
      <c r="J235" s="48"/>
      <c r="K235" s="72"/>
      <c r="L235" s="220"/>
      <c r="M235" s="47"/>
      <c r="N235" s="47"/>
      <c r="O235" s="47"/>
      <c r="P235" s="47"/>
      <c r="Q235" s="79"/>
      <c r="R235" s="79"/>
      <c r="S235" s="73"/>
      <c r="T235" s="73"/>
      <c r="U235" s="73"/>
      <c r="V235" s="19"/>
      <c r="W235" s="88"/>
      <c r="X235" s="73"/>
      <c r="Y235" s="73"/>
      <c r="Z235" s="73"/>
      <c r="AA235" s="18"/>
      <c r="AB235" s="18"/>
      <c r="AC235" s="73"/>
      <c r="AD235" s="69"/>
      <c r="AE235" s="526"/>
      <c r="AF235" s="22" t="str">
        <f t="shared" si="27"/>
        <v/>
      </c>
    </row>
    <row r="236" spans="1:32" ht="60" customHeight="1">
      <c r="A236" s="46"/>
      <c r="B236" s="26" t="str">
        <f>IF('PCA Licit, Dispensa, Inexi'!$A236="","",VLOOKUP(A236,dados!$A$1:$B$24,2,FALSE))</f>
        <v/>
      </c>
      <c r="C236" s="77"/>
      <c r="D236" s="52"/>
      <c r="E236" s="77"/>
      <c r="F236" s="18"/>
      <c r="G236" s="73"/>
      <c r="H236" s="73"/>
      <c r="I236" s="97"/>
      <c r="J236" s="48"/>
      <c r="K236" s="72"/>
      <c r="L236" s="220"/>
      <c r="M236" s="47"/>
      <c r="N236" s="47"/>
      <c r="O236" s="47"/>
      <c r="P236" s="47"/>
      <c r="Q236" s="79"/>
      <c r="R236" s="79"/>
      <c r="S236" s="73"/>
      <c r="T236" s="73"/>
      <c r="U236" s="73"/>
      <c r="V236" s="19"/>
      <c r="W236" s="88"/>
      <c r="X236" s="73"/>
      <c r="Y236" s="73"/>
      <c r="Z236" s="73"/>
      <c r="AA236" s="18"/>
      <c r="AB236" s="18"/>
      <c r="AC236" s="73"/>
      <c r="AD236" s="69"/>
      <c r="AE236" s="526"/>
      <c r="AF236" s="22" t="str">
        <f t="shared" si="27"/>
        <v/>
      </c>
    </row>
    <row r="237" spans="1:32" ht="60" customHeight="1">
      <c r="A237" s="46"/>
      <c r="B237" s="26" t="str">
        <f>IF('PCA Licit, Dispensa, Inexi'!$A237="","",VLOOKUP(A237,dados!$A$1:$B$24,2,FALSE))</f>
        <v/>
      </c>
      <c r="C237" s="77"/>
      <c r="D237" s="52"/>
      <c r="E237" s="77"/>
      <c r="F237" s="18"/>
      <c r="G237" s="73"/>
      <c r="H237" s="73"/>
      <c r="I237" s="97"/>
      <c r="J237" s="48"/>
      <c r="K237" s="72"/>
      <c r="L237" s="220"/>
      <c r="M237" s="47"/>
      <c r="N237" s="47"/>
      <c r="O237" s="47"/>
      <c r="P237" s="47"/>
      <c r="Q237" s="79"/>
      <c r="R237" s="79"/>
      <c r="S237" s="73"/>
      <c r="T237" s="73"/>
      <c r="U237" s="73"/>
      <c r="V237" s="19"/>
      <c r="W237" s="88"/>
      <c r="X237" s="73"/>
      <c r="Y237" s="73"/>
      <c r="Z237" s="73"/>
      <c r="AA237" s="18"/>
      <c r="AB237" s="18"/>
      <c r="AC237" s="73"/>
      <c r="AD237" s="69"/>
      <c r="AE237" s="526"/>
      <c r="AF237" s="22" t="str">
        <f t="shared" si="27"/>
        <v/>
      </c>
    </row>
    <row r="238" spans="1:32" ht="60" customHeight="1">
      <c r="A238" s="46"/>
      <c r="B238" s="26" t="str">
        <f>IF('PCA Licit, Dispensa, Inexi'!$A238="","",VLOOKUP(A238,dados!$A$1:$B$24,2,FALSE))</f>
        <v/>
      </c>
      <c r="C238" s="77"/>
      <c r="D238" s="52"/>
      <c r="E238" s="77"/>
      <c r="F238" s="18"/>
      <c r="G238" s="73"/>
      <c r="H238" s="73"/>
      <c r="I238" s="97"/>
      <c r="J238" s="48"/>
      <c r="K238" s="72"/>
      <c r="L238" s="220"/>
      <c r="M238" s="47"/>
      <c r="N238" s="47"/>
      <c r="O238" s="47"/>
      <c r="P238" s="47"/>
      <c r="Q238" s="79"/>
      <c r="R238" s="79"/>
      <c r="S238" s="73"/>
      <c r="T238" s="73"/>
      <c r="U238" s="73"/>
      <c r="V238" s="19"/>
      <c r="W238" s="88"/>
      <c r="X238" s="73"/>
      <c r="Y238" s="73"/>
      <c r="Z238" s="73"/>
      <c r="AA238" s="18"/>
      <c r="AB238" s="18"/>
      <c r="AC238" s="73"/>
      <c r="AD238" s="69"/>
      <c r="AE238" s="526"/>
      <c r="AF238" s="22" t="str">
        <f t="shared" si="27"/>
        <v/>
      </c>
    </row>
    <row r="239" spans="1:32" ht="60" customHeight="1">
      <c r="A239" s="46"/>
      <c r="B239" s="26" t="str">
        <f>IF('PCA Licit, Dispensa, Inexi'!$A239="","",VLOOKUP(A239,dados!$A$1:$B$24,2,FALSE))</f>
        <v/>
      </c>
      <c r="C239" s="77"/>
      <c r="D239" s="52"/>
      <c r="E239" s="77"/>
      <c r="F239" s="18"/>
      <c r="G239" s="73"/>
      <c r="H239" s="73"/>
      <c r="I239" s="97"/>
      <c r="J239" s="48"/>
      <c r="K239" s="72"/>
      <c r="L239" s="220"/>
      <c r="M239" s="47"/>
      <c r="N239" s="47"/>
      <c r="O239" s="47"/>
      <c r="P239" s="47"/>
      <c r="Q239" s="79"/>
      <c r="R239" s="79"/>
      <c r="S239" s="73"/>
      <c r="T239" s="73"/>
      <c r="U239" s="73"/>
      <c r="V239" s="19"/>
      <c r="W239" s="88"/>
      <c r="X239" s="73"/>
      <c r="Y239" s="73"/>
      <c r="Z239" s="73"/>
      <c r="AA239" s="18"/>
      <c r="AB239" s="18"/>
      <c r="AC239" s="73"/>
      <c r="AD239" s="69"/>
      <c r="AE239" s="526"/>
      <c r="AF239" s="22" t="str">
        <f t="shared" si="27"/>
        <v/>
      </c>
    </row>
    <row r="240" spans="1:32" ht="60" customHeight="1">
      <c r="A240" s="46"/>
      <c r="B240" s="26" t="str">
        <f>IF('PCA Licit, Dispensa, Inexi'!$A240="","",VLOOKUP(A240,dados!$A$1:$B$24,2,FALSE))</f>
        <v/>
      </c>
      <c r="C240" s="77"/>
      <c r="D240" s="52"/>
      <c r="E240" s="77"/>
      <c r="F240" s="18"/>
      <c r="G240" s="73"/>
      <c r="H240" s="73"/>
      <c r="I240" s="97"/>
      <c r="J240" s="48"/>
      <c r="K240" s="72"/>
      <c r="L240" s="220"/>
      <c r="M240" s="47"/>
      <c r="N240" s="47"/>
      <c r="O240" s="47"/>
      <c r="P240" s="47"/>
      <c r="Q240" s="79"/>
      <c r="R240" s="79"/>
      <c r="S240" s="73"/>
      <c r="T240" s="73"/>
      <c r="U240" s="73"/>
      <c r="V240" s="19"/>
      <c r="W240" s="88"/>
      <c r="X240" s="73"/>
      <c r="Y240" s="73"/>
      <c r="Z240" s="73"/>
      <c r="AA240" s="18"/>
      <c r="AB240" s="18"/>
      <c r="AC240" s="73"/>
      <c r="AD240" s="69"/>
      <c r="AE240" s="526"/>
      <c r="AF240" s="22" t="str">
        <f t="shared" si="27"/>
        <v/>
      </c>
    </row>
    <row r="241" spans="1:32" ht="60" customHeight="1">
      <c r="A241" s="46"/>
      <c r="B241" s="26" t="str">
        <f>IF('PCA Licit, Dispensa, Inexi'!$A241="","",VLOOKUP(A241,dados!$A$1:$B$24,2,FALSE))</f>
        <v/>
      </c>
      <c r="C241" s="77"/>
      <c r="D241" s="52"/>
      <c r="E241" s="77"/>
      <c r="F241" s="18"/>
      <c r="G241" s="73"/>
      <c r="H241" s="73"/>
      <c r="I241" s="97"/>
      <c r="J241" s="48"/>
      <c r="K241" s="72"/>
      <c r="L241" s="220"/>
      <c r="M241" s="47"/>
      <c r="N241" s="47"/>
      <c r="O241" s="47"/>
      <c r="P241" s="47"/>
      <c r="Q241" s="79"/>
      <c r="R241" s="79"/>
      <c r="S241" s="73"/>
      <c r="T241" s="73"/>
      <c r="U241" s="73"/>
      <c r="V241" s="19"/>
      <c r="W241" s="88"/>
      <c r="X241" s="73"/>
      <c r="Y241" s="73"/>
      <c r="Z241" s="73"/>
      <c r="AA241" s="18"/>
      <c r="AB241" s="18"/>
      <c r="AC241" s="73"/>
      <c r="AD241" s="69"/>
      <c r="AE241" s="526"/>
      <c r="AF241" s="22" t="str">
        <f t="shared" si="27"/>
        <v/>
      </c>
    </row>
    <row r="242" spans="1:32" ht="60" customHeight="1">
      <c r="A242" s="46"/>
      <c r="B242" s="26" t="str">
        <f>IF('PCA Licit, Dispensa, Inexi'!$A242="","",VLOOKUP(A242,dados!$A$1:$B$24,2,FALSE))</f>
        <v/>
      </c>
      <c r="C242" s="77"/>
      <c r="D242" s="52"/>
      <c r="E242" s="77"/>
      <c r="F242" s="18"/>
      <c r="G242" s="73"/>
      <c r="H242" s="73"/>
      <c r="I242" s="97"/>
      <c r="J242" s="48"/>
      <c r="K242" s="72"/>
      <c r="L242" s="220"/>
      <c r="M242" s="47"/>
      <c r="N242" s="47"/>
      <c r="O242" s="47"/>
      <c r="P242" s="47"/>
      <c r="Q242" s="79"/>
      <c r="R242" s="79"/>
      <c r="S242" s="73"/>
      <c r="T242" s="73"/>
      <c r="U242" s="73"/>
      <c r="V242" s="19"/>
      <c r="W242" s="88"/>
      <c r="X242" s="73"/>
      <c r="Y242" s="73"/>
      <c r="Z242" s="73"/>
      <c r="AA242" s="18"/>
      <c r="AB242" s="18"/>
      <c r="AC242" s="73"/>
      <c r="AD242" s="69"/>
      <c r="AE242" s="526"/>
      <c r="AF242" s="22" t="str">
        <f t="shared" si="27"/>
        <v/>
      </c>
    </row>
    <row r="243" spans="1:32" ht="60" customHeight="1">
      <c r="A243" s="46"/>
      <c r="B243" s="26" t="str">
        <f>IF('PCA Licit, Dispensa, Inexi'!$A243="","",VLOOKUP(A243,dados!$A$1:$B$24,2,FALSE))</f>
        <v/>
      </c>
      <c r="C243" s="77"/>
      <c r="D243" s="52"/>
      <c r="E243" s="77"/>
      <c r="F243" s="18"/>
      <c r="G243" s="73"/>
      <c r="H243" s="73"/>
      <c r="I243" s="97"/>
      <c r="J243" s="48"/>
      <c r="K243" s="72"/>
      <c r="L243" s="220"/>
      <c r="M243" s="47"/>
      <c r="N243" s="47"/>
      <c r="O243" s="47"/>
      <c r="P243" s="47"/>
      <c r="Q243" s="79"/>
      <c r="R243" s="79"/>
      <c r="S243" s="73"/>
      <c r="T243" s="73"/>
      <c r="U243" s="73"/>
      <c r="V243" s="19"/>
      <c r="W243" s="88"/>
      <c r="X243" s="73"/>
      <c r="Y243" s="73"/>
      <c r="Z243" s="73"/>
      <c r="AA243" s="18"/>
      <c r="AB243" s="18"/>
      <c r="AC243" s="73"/>
      <c r="AD243" s="69"/>
      <c r="AE243" s="526"/>
      <c r="AF243" s="22" t="str">
        <f t="shared" si="27"/>
        <v/>
      </c>
    </row>
    <row r="244" spans="1:32" ht="60" customHeight="1">
      <c r="A244" s="46"/>
      <c r="B244" s="26" t="str">
        <f>IF('PCA Licit, Dispensa, Inexi'!$A244="","",VLOOKUP(A244,dados!$A$1:$B$24,2,FALSE))</f>
        <v/>
      </c>
      <c r="C244" s="77"/>
      <c r="D244" s="52"/>
      <c r="E244" s="77"/>
      <c r="F244" s="18"/>
      <c r="G244" s="73"/>
      <c r="H244" s="73"/>
      <c r="I244" s="97"/>
      <c r="J244" s="48"/>
      <c r="K244" s="72"/>
      <c r="L244" s="220"/>
      <c r="M244" s="47"/>
      <c r="N244" s="47"/>
      <c r="O244" s="47"/>
      <c r="P244" s="47"/>
      <c r="Q244" s="79"/>
      <c r="R244" s="79"/>
      <c r="S244" s="73"/>
      <c r="T244" s="73"/>
      <c r="U244" s="73"/>
      <c r="V244" s="19"/>
      <c r="W244" s="88"/>
      <c r="X244" s="73"/>
      <c r="Y244" s="73"/>
      <c r="Z244" s="73"/>
      <c r="AA244" s="18"/>
      <c r="AB244" s="18"/>
      <c r="AC244" s="73"/>
      <c r="AD244" s="69"/>
      <c r="AE244" s="526"/>
      <c r="AF244" s="22" t="str">
        <f t="shared" si="27"/>
        <v/>
      </c>
    </row>
    <row r="245" spans="1:32" ht="60" customHeight="1">
      <c r="A245" s="46"/>
      <c r="B245" s="26" t="str">
        <f>IF('PCA Licit, Dispensa, Inexi'!$A245="","",VLOOKUP(A245,dados!$A$1:$B$24,2,FALSE))</f>
        <v/>
      </c>
      <c r="C245" s="77"/>
      <c r="D245" s="52"/>
      <c r="E245" s="77"/>
      <c r="F245" s="18"/>
      <c r="G245" s="73"/>
      <c r="H245" s="73"/>
      <c r="I245" s="97"/>
      <c r="J245" s="48"/>
      <c r="K245" s="72"/>
      <c r="L245" s="220"/>
      <c r="M245" s="47"/>
      <c r="N245" s="47"/>
      <c r="O245" s="47"/>
      <c r="P245" s="47"/>
      <c r="Q245" s="79"/>
      <c r="R245" s="79"/>
      <c r="S245" s="73"/>
      <c r="T245" s="73"/>
      <c r="U245" s="73"/>
      <c r="V245" s="19"/>
      <c r="W245" s="88"/>
      <c r="X245" s="73"/>
      <c r="Y245" s="73"/>
      <c r="Z245" s="73"/>
      <c r="AA245" s="18"/>
      <c r="AB245" s="18"/>
      <c r="AC245" s="73"/>
      <c r="AD245" s="69"/>
      <c r="AE245" s="526"/>
      <c r="AF245" s="22" t="str">
        <f t="shared" si="27"/>
        <v/>
      </c>
    </row>
    <row r="246" spans="1:32" ht="60" customHeight="1">
      <c r="A246" s="46"/>
      <c r="B246" s="26" t="str">
        <f>IF('PCA Licit, Dispensa, Inexi'!$A246="","",VLOOKUP(A246,dados!$A$1:$B$24,2,FALSE))</f>
        <v/>
      </c>
      <c r="C246" s="77"/>
      <c r="D246" s="52"/>
      <c r="E246" s="77"/>
      <c r="F246" s="18"/>
      <c r="G246" s="73"/>
      <c r="H246" s="73"/>
      <c r="I246" s="97"/>
      <c r="J246" s="48"/>
      <c r="K246" s="72"/>
      <c r="L246" s="220"/>
      <c r="M246" s="47"/>
      <c r="N246" s="47"/>
      <c r="O246" s="47"/>
      <c r="P246" s="47"/>
      <c r="Q246" s="79"/>
      <c r="R246" s="79"/>
      <c r="S246" s="73"/>
      <c r="T246" s="73"/>
      <c r="U246" s="73"/>
      <c r="V246" s="19"/>
      <c r="W246" s="88"/>
      <c r="X246" s="73"/>
      <c r="Y246" s="73"/>
      <c r="Z246" s="73"/>
      <c r="AA246" s="18"/>
      <c r="AB246" s="18"/>
      <c r="AC246" s="73"/>
      <c r="AD246" s="69"/>
      <c r="AE246" s="526"/>
      <c r="AF246" s="22" t="str">
        <f t="shared" si="27"/>
        <v/>
      </c>
    </row>
    <row r="247" spans="1:32" ht="60" customHeight="1">
      <c r="A247" s="46"/>
      <c r="B247" s="26" t="str">
        <f>IF('PCA Licit, Dispensa, Inexi'!$A247="","",VLOOKUP(A247,dados!$A$1:$B$24,2,FALSE))</f>
        <v/>
      </c>
      <c r="C247" s="77"/>
      <c r="D247" s="52"/>
      <c r="E247" s="77"/>
      <c r="F247" s="18"/>
      <c r="G247" s="73"/>
      <c r="H247" s="73"/>
      <c r="I247" s="97"/>
      <c r="J247" s="48"/>
      <c r="K247" s="72"/>
      <c r="L247" s="220"/>
      <c r="M247" s="47"/>
      <c r="N247" s="47"/>
      <c r="O247" s="47"/>
      <c r="P247" s="47"/>
      <c r="Q247" s="79"/>
      <c r="R247" s="79"/>
      <c r="S247" s="73"/>
      <c r="T247" s="73"/>
      <c r="U247" s="73"/>
      <c r="V247" s="19"/>
      <c r="W247" s="88"/>
      <c r="X247" s="73"/>
      <c r="Y247" s="73"/>
      <c r="Z247" s="73"/>
      <c r="AA247" s="18"/>
      <c r="AB247" s="18"/>
      <c r="AC247" s="73"/>
      <c r="AD247" s="69"/>
      <c r="AE247" s="526"/>
      <c r="AF247" s="22" t="str">
        <f t="shared" si="27"/>
        <v/>
      </c>
    </row>
    <row r="248" spans="1:32" ht="60" customHeight="1">
      <c r="A248" s="46"/>
      <c r="B248" s="26" t="str">
        <f>IF('PCA Licit, Dispensa, Inexi'!$A248="","",VLOOKUP(A248,dados!$A$1:$B$24,2,FALSE))</f>
        <v/>
      </c>
      <c r="C248" s="77"/>
      <c r="D248" s="52"/>
      <c r="E248" s="77"/>
      <c r="F248" s="18"/>
      <c r="G248" s="73"/>
      <c r="H248" s="73"/>
      <c r="I248" s="97"/>
      <c r="J248" s="48"/>
      <c r="K248" s="72"/>
      <c r="L248" s="220"/>
      <c r="M248" s="47"/>
      <c r="N248" s="47"/>
      <c r="O248" s="47"/>
      <c r="P248" s="47"/>
      <c r="Q248" s="79"/>
      <c r="R248" s="79"/>
      <c r="S248" s="73"/>
      <c r="T248" s="73"/>
      <c r="U248" s="73"/>
      <c r="V248" s="19"/>
      <c r="W248" s="88"/>
      <c r="X248" s="73"/>
      <c r="Y248" s="73"/>
      <c r="Z248" s="73"/>
      <c r="AA248" s="18"/>
      <c r="AB248" s="18"/>
      <c r="AC248" s="73"/>
      <c r="AD248" s="69"/>
      <c r="AE248" s="526"/>
      <c r="AF248" s="22" t="str">
        <f t="shared" si="27"/>
        <v/>
      </c>
    </row>
    <row r="249" spans="1:32" ht="60" customHeight="1">
      <c r="A249" s="46"/>
      <c r="B249" s="26" t="str">
        <f>IF('PCA Licit, Dispensa, Inexi'!$A249="","",VLOOKUP(A249,dados!$A$1:$B$24,2,FALSE))</f>
        <v/>
      </c>
      <c r="C249" s="77"/>
      <c r="D249" s="52"/>
      <c r="E249" s="77"/>
      <c r="F249" s="18"/>
      <c r="G249" s="73"/>
      <c r="H249" s="73"/>
      <c r="I249" s="97"/>
      <c r="J249" s="48"/>
      <c r="K249" s="72"/>
      <c r="L249" s="220"/>
      <c r="M249" s="47"/>
      <c r="N249" s="47"/>
      <c r="O249" s="47"/>
      <c r="P249" s="47"/>
      <c r="Q249" s="79"/>
      <c r="R249" s="79"/>
      <c r="S249" s="73"/>
      <c r="T249" s="73"/>
      <c r="U249" s="73"/>
      <c r="V249" s="19"/>
      <c r="W249" s="88"/>
      <c r="X249" s="73"/>
      <c r="Y249" s="73"/>
      <c r="Z249" s="73"/>
      <c r="AA249" s="18"/>
      <c r="AB249" s="18"/>
      <c r="AC249" s="73"/>
      <c r="AD249" s="69"/>
      <c r="AE249" s="526"/>
      <c r="AF249" s="22" t="str">
        <f t="shared" si="27"/>
        <v/>
      </c>
    </row>
    <row r="250" spans="1:32" ht="60" customHeight="1">
      <c r="A250" s="46"/>
      <c r="B250" s="26" t="str">
        <f>IF('PCA Licit, Dispensa, Inexi'!$A250="","",VLOOKUP(A250,dados!$A$1:$B$24,2,FALSE))</f>
        <v/>
      </c>
      <c r="C250" s="77"/>
      <c r="D250" s="52"/>
      <c r="E250" s="77"/>
      <c r="F250" s="18"/>
      <c r="G250" s="73"/>
      <c r="H250" s="73"/>
      <c r="I250" s="97"/>
      <c r="J250" s="48"/>
      <c r="K250" s="72"/>
      <c r="L250" s="220"/>
      <c r="M250" s="47"/>
      <c r="N250" s="47"/>
      <c r="O250" s="47"/>
      <c r="P250" s="47"/>
      <c r="Q250" s="79"/>
      <c r="R250" s="79"/>
      <c r="S250" s="73"/>
      <c r="T250" s="73"/>
      <c r="U250" s="73"/>
      <c r="V250" s="19"/>
      <c r="W250" s="88"/>
      <c r="X250" s="73"/>
      <c r="Y250" s="73"/>
      <c r="Z250" s="73"/>
      <c r="AA250" s="18"/>
      <c r="AB250" s="18"/>
      <c r="AC250" s="73"/>
      <c r="AD250" s="69"/>
      <c r="AE250" s="526"/>
      <c r="AF250" s="22" t="str">
        <f t="shared" si="27"/>
        <v/>
      </c>
    </row>
    <row r="251" spans="1:32" ht="60" customHeight="1">
      <c r="A251" s="46"/>
      <c r="B251" s="26" t="str">
        <f>IF('PCA Licit, Dispensa, Inexi'!$A251="","",VLOOKUP(A251,dados!$A$1:$B$24,2,FALSE))</f>
        <v/>
      </c>
      <c r="C251" s="77"/>
      <c r="D251" s="52"/>
      <c r="E251" s="77"/>
      <c r="F251" s="18"/>
      <c r="G251" s="73"/>
      <c r="H251" s="73"/>
      <c r="I251" s="97"/>
      <c r="J251" s="48"/>
      <c r="K251" s="72"/>
      <c r="L251" s="220"/>
      <c r="M251" s="47"/>
      <c r="N251" s="47"/>
      <c r="O251" s="47"/>
      <c r="P251" s="47"/>
      <c r="Q251" s="79"/>
      <c r="R251" s="79"/>
      <c r="S251" s="73"/>
      <c r="T251" s="73"/>
      <c r="U251" s="73"/>
      <c r="V251" s="19"/>
      <c r="W251" s="88"/>
      <c r="X251" s="73"/>
      <c r="Y251" s="73"/>
      <c r="Z251" s="73"/>
      <c r="AA251" s="18"/>
      <c r="AB251" s="18"/>
      <c r="AC251" s="73"/>
      <c r="AD251" s="69"/>
      <c r="AE251" s="526"/>
      <c r="AF251" s="22" t="str">
        <f t="shared" si="27"/>
        <v/>
      </c>
    </row>
    <row r="252" spans="1:32" ht="60" customHeight="1">
      <c r="A252" s="46"/>
      <c r="B252" s="26" t="str">
        <f>IF('PCA Licit, Dispensa, Inexi'!$A252="","",VLOOKUP(A252,dados!$A$1:$B$24,2,FALSE))</f>
        <v/>
      </c>
      <c r="C252" s="77"/>
      <c r="D252" s="52"/>
      <c r="E252" s="77"/>
      <c r="F252" s="18"/>
      <c r="G252" s="73"/>
      <c r="H252" s="73"/>
      <c r="I252" s="97"/>
      <c r="J252" s="48"/>
      <c r="K252" s="72"/>
      <c r="L252" s="220"/>
      <c r="M252" s="47"/>
      <c r="N252" s="47"/>
      <c r="O252" s="47"/>
      <c r="P252" s="47"/>
      <c r="Q252" s="79"/>
      <c r="R252" s="79"/>
      <c r="S252" s="73"/>
      <c r="T252" s="73"/>
      <c r="U252" s="73"/>
      <c r="V252" s="19"/>
      <c r="W252" s="88"/>
      <c r="X252" s="73"/>
      <c r="Y252" s="73"/>
      <c r="Z252" s="73"/>
      <c r="AA252" s="18"/>
      <c r="AB252" s="18"/>
      <c r="AC252" s="73"/>
      <c r="AD252" s="69"/>
      <c r="AE252" s="526"/>
      <c r="AF252" s="22" t="str">
        <f t="shared" si="27"/>
        <v/>
      </c>
    </row>
    <row r="253" spans="1:32" ht="60" customHeight="1">
      <c r="A253" s="46"/>
      <c r="B253" s="26" t="str">
        <f>IF('PCA Licit, Dispensa, Inexi'!$A253="","",VLOOKUP(A253,dados!$A$1:$B$24,2,FALSE))</f>
        <v/>
      </c>
      <c r="C253" s="77"/>
      <c r="D253" s="52"/>
      <c r="E253" s="77"/>
      <c r="F253" s="18"/>
      <c r="G253" s="73"/>
      <c r="H253" s="73"/>
      <c r="I253" s="97"/>
      <c r="J253" s="48"/>
      <c r="K253" s="72"/>
      <c r="L253" s="220"/>
      <c r="M253" s="47"/>
      <c r="N253" s="47"/>
      <c r="O253" s="47"/>
      <c r="P253" s="47"/>
      <c r="Q253" s="79"/>
      <c r="R253" s="79"/>
      <c r="S253" s="73"/>
      <c r="T253" s="73"/>
      <c r="U253" s="73"/>
      <c r="V253" s="19"/>
      <c r="W253" s="88"/>
      <c r="X253" s="73"/>
      <c r="Y253" s="73"/>
      <c r="Z253" s="73"/>
      <c r="AA253" s="18"/>
      <c r="AB253" s="18"/>
      <c r="AC253" s="73"/>
      <c r="AD253" s="69"/>
      <c r="AE253" s="526"/>
      <c r="AF253" s="22" t="str">
        <f t="shared" si="27"/>
        <v/>
      </c>
    </row>
    <row r="254" spans="1:32" ht="60" customHeight="1">
      <c r="A254" s="46"/>
      <c r="B254" s="26" t="str">
        <f>IF('PCA Licit, Dispensa, Inexi'!$A254="","",VLOOKUP(A254,dados!$A$1:$B$24,2,FALSE))</f>
        <v/>
      </c>
      <c r="C254" s="77"/>
      <c r="D254" s="52"/>
      <c r="E254" s="77"/>
      <c r="F254" s="18"/>
      <c r="G254" s="73"/>
      <c r="H254" s="73"/>
      <c r="I254" s="97"/>
      <c r="J254" s="48"/>
      <c r="K254" s="72"/>
      <c r="L254" s="220"/>
      <c r="M254" s="47"/>
      <c r="N254" s="47"/>
      <c r="O254" s="47"/>
      <c r="P254" s="47"/>
      <c r="Q254" s="79"/>
      <c r="R254" s="79"/>
      <c r="S254" s="73"/>
      <c r="T254" s="73"/>
      <c r="U254" s="73"/>
      <c r="V254" s="19"/>
      <c r="W254" s="88"/>
      <c r="X254" s="73"/>
      <c r="Y254" s="73"/>
      <c r="Z254" s="73"/>
      <c r="AA254" s="18"/>
      <c r="AB254" s="18"/>
      <c r="AC254" s="73"/>
      <c r="AD254" s="69"/>
      <c r="AE254" s="526"/>
      <c r="AF254" s="22" t="str">
        <f t="shared" si="27"/>
        <v/>
      </c>
    </row>
    <row r="255" spans="1:32" ht="60" customHeight="1">
      <c r="A255" s="46"/>
      <c r="B255" s="26" t="str">
        <f>IF('PCA Licit, Dispensa, Inexi'!$A255="","",VLOOKUP(A255,dados!$A$1:$B$24,2,FALSE))</f>
        <v/>
      </c>
      <c r="C255" s="77"/>
      <c r="D255" s="52"/>
      <c r="E255" s="77"/>
      <c r="F255" s="18"/>
      <c r="G255" s="73"/>
      <c r="H255" s="73"/>
      <c r="I255" s="97"/>
      <c r="J255" s="48"/>
      <c r="K255" s="72"/>
      <c r="L255" s="220"/>
      <c r="M255" s="47"/>
      <c r="N255" s="47"/>
      <c r="O255" s="47"/>
      <c r="P255" s="47"/>
      <c r="Q255" s="79"/>
      <c r="R255" s="79"/>
      <c r="S255" s="73"/>
      <c r="T255" s="73"/>
      <c r="U255" s="73"/>
      <c r="V255" s="19"/>
      <c r="W255" s="88"/>
      <c r="X255" s="73"/>
      <c r="Y255" s="73"/>
      <c r="Z255" s="73"/>
      <c r="AA255" s="18"/>
      <c r="AB255" s="18"/>
      <c r="AC255" s="73"/>
      <c r="AD255" s="69"/>
      <c r="AE255" s="526"/>
      <c r="AF255" s="22" t="str">
        <f t="shared" si="27"/>
        <v/>
      </c>
    </row>
    <row r="256" spans="1:32" ht="60" customHeight="1">
      <c r="A256" s="46"/>
      <c r="B256" s="26" t="str">
        <f>IF('PCA Licit, Dispensa, Inexi'!$A256="","",VLOOKUP(A256,dados!$A$1:$B$24,2,FALSE))</f>
        <v/>
      </c>
      <c r="C256" s="77"/>
      <c r="D256" s="52"/>
      <c r="E256" s="77"/>
      <c r="F256" s="18"/>
      <c r="G256" s="73"/>
      <c r="H256" s="73"/>
      <c r="I256" s="97"/>
      <c r="J256" s="48"/>
      <c r="K256" s="72"/>
      <c r="L256" s="220"/>
      <c r="M256" s="47"/>
      <c r="N256" s="47"/>
      <c r="O256" s="47"/>
      <c r="P256" s="47"/>
      <c r="Q256" s="79"/>
      <c r="R256" s="79"/>
      <c r="S256" s="73"/>
      <c r="T256" s="73"/>
      <c r="U256" s="73"/>
      <c r="V256" s="19"/>
      <c r="W256" s="88"/>
      <c r="X256" s="73"/>
      <c r="Y256" s="73"/>
      <c r="Z256" s="73"/>
      <c r="AA256" s="18"/>
      <c r="AB256" s="18"/>
      <c r="AC256" s="73"/>
      <c r="AD256" s="69"/>
      <c r="AE256" s="526"/>
      <c r="AF256" s="22" t="str">
        <f t="shared" si="27"/>
        <v/>
      </c>
    </row>
    <row r="257" spans="1:32" ht="60" customHeight="1">
      <c r="A257" s="46"/>
      <c r="B257" s="26" t="str">
        <f>IF('PCA Licit, Dispensa, Inexi'!$A257="","",VLOOKUP(A257,dados!$A$1:$B$24,2,FALSE))</f>
        <v/>
      </c>
      <c r="C257" s="77"/>
      <c r="D257" s="52"/>
      <c r="E257" s="77"/>
      <c r="F257" s="18"/>
      <c r="G257" s="73"/>
      <c r="H257" s="73"/>
      <c r="I257" s="97"/>
      <c r="J257" s="48"/>
      <c r="K257" s="72"/>
      <c r="L257" s="220"/>
      <c r="M257" s="47"/>
      <c r="N257" s="47"/>
      <c r="O257" s="47"/>
      <c r="P257" s="47"/>
      <c r="Q257" s="79"/>
      <c r="R257" s="79"/>
      <c r="S257" s="73"/>
      <c r="T257" s="73"/>
      <c r="U257" s="73"/>
      <c r="V257" s="19"/>
      <c r="W257" s="88"/>
      <c r="X257" s="73"/>
      <c r="Y257" s="73"/>
      <c r="Z257" s="73"/>
      <c r="AA257" s="18"/>
      <c r="AB257" s="18"/>
      <c r="AC257" s="73"/>
      <c r="AD257" s="69"/>
      <c r="AE257" s="526"/>
      <c r="AF257" s="22" t="str">
        <f t="shared" si="27"/>
        <v/>
      </c>
    </row>
    <row r="258" spans="1:32" ht="60" customHeight="1">
      <c r="A258" s="46"/>
      <c r="B258" s="26" t="str">
        <f>IF('PCA Licit, Dispensa, Inexi'!$A258="","",VLOOKUP(A258,dados!$A$1:$B$24,2,FALSE))</f>
        <v/>
      </c>
      <c r="C258" s="77"/>
      <c r="D258" s="52"/>
      <c r="E258" s="77"/>
      <c r="F258" s="18"/>
      <c r="G258" s="73"/>
      <c r="H258" s="73"/>
      <c r="I258" s="97"/>
      <c r="J258" s="48"/>
      <c r="K258" s="72"/>
      <c r="L258" s="220"/>
      <c r="M258" s="47"/>
      <c r="N258" s="47"/>
      <c r="O258" s="47"/>
      <c r="P258" s="47"/>
      <c r="Q258" s="79"/>
      <c r="R258" s="79"/>
      <c r="S258" s="73"/>
      <c r="T258" s="73"/>
      <c r="U258" s="73"/>
      <c r="V258" s="19"/>
      <c r="W258" s="88"/>
      <c r="X258" s="73"/>
      <c r="Y258" s="73"/>
      <c r="Z258" s="73"/>
      <c r="AA258" s="18"/>
      <c r="AB258" s="18"/>
      <c r="AC258" s="73"/>
      <c r="AD258" s="69"/>
      <c r="AE258" s="526"/>
      <c r="AF258" s="22" t="str">
        <f t="shared" ref="AF258:AF321" si="28">IF(AE258="","",DATEDIF(Y258,AE258,"d"))</f>
        <v/>
      </c>
    </row>
    <row r="259" spans="1:32" ht="60" customHeight="1">
      <c r="A259" s="46"/>
      <c r="B259" s="26" t="str">
        <f>IF('PCA Licit, Dispensa, Inexi'!$A259="","",VLOOKUP(A259,dados!$A$1:$B$24,2,FALSE))</f>
        <v/>
      </c>
      <c r="C259" s="77"/>
      <c r="D259" s="52"/>
      <c r="E259" s="77"/>
      <c r="F259" s="18"/>
      <c r="G259" s="73"/>
      <c r="H259" s="73"/>
      <c r="I259" s="97"/>
      <c r="J259" s="48"/>
      <c r="K259" s="72"/>
      <c r="L259" s="220"/>
      <c r="M259" s="47"/>
      <c r="N259" s="47"/>
      <c r="O259" s="47"/>
      <c r="P259" s="47"/>
      <c r="Q259" s="79"/>
      <c r="R259" s="79"/>
      <c r="S259" s="73"/>
      <c r="T259" s="73"/>
      <c r="U259" s="73"/>
      <c r="V259" s="19"/>
      <c r="W259" s="88"/>
      <c r="X259" s="73"/>
      <c r="Y259" s="73"/>
      <c r="Z259" s="73"/>
      <c r="AA259" s="18"/>
      <c r="AB259" s="18"/>
      <c r="AC259" s="73"/>
      <c r="AD259" s="69"/>
      <c r="AE259" s="526"/>
      <c r="AF259" s="22" t="str">
        <f t="shared" si="28"/>
        <v/>
      </c>
    </row>
    <row r="260" spans="1:32" ht="60" customHeight="1">
      <c r="A260" s="46"/>
      <c r="B260" s="26" t="str">
        <f>IF('PCA Licit, Dispensa, Inexi'!$A260="","",VLOOKUP(A260,dados!$A$1:$B$24,2,FALSE))</f>
        <v/>
      </c>
      <c r="C260" s="77"/>
      <c r="D260" s="52"/>
      <c r="E260" s="77"/>
      <c r="F260" s="18"/>
      <c r="G260" s="73"/>
      <c r="H260" s="73"/>
      <c r="I260" s="97"/>
      <c r="J260" s="48"/>
      <c r="K260" s="72"/>
      <c r="L260" s="220"/>
      <c r="M260" s="47"/>
      <c r="N260" s="47"/>
      <c r="O260" s="47"/>
      <c r="P260" s="47"/>
      <c r="Q260" s="79"/>
      <c r="R260" s="79"/>
      <c r="S260" s="73"/>
      <c r="T260" s="73"/>
      <c r="U260" s="73"/>
      <c r="V260" s="19"/>
      <c r="W260" s="88"/>
      <c r="X260" s="73"/>
      <c r="Y260" s="73"/>
      <c r="Z260" s="73"/>
      <c r="AA260" s="18"/>
      <c r="AB260" s="18"/>
      <c r="AC260" s="73"/>
      <c r="AD260" s="69"/>
      <c r="AE260" s="526"/>
      <c r="AF260" s="22" t="str">
        <f t="shared" si="28"/>
        <v/>
      </c>
    </row>
    <row r="261" spans="1:32" ht="60" customHeight="1">
      <c r="A261" s="46"/>
      <c r="B261" s="26" t="str">
        <f>IF('PCA Licit, Dispensa, Inexi'!$A261="","",VLOOKUP(A261,dados!$A$1:$B$24,2,FALSE))</f>
        <v/>
      </c>
      <c r="C261" s="77"/>
      <c r="D261" s="52"/>
      <c r="E261" s="77"/>
      <c r="F261" s="18"/>
      <c r="G261" s="73"/>
      <c r="H261" s="73"/>
      <c r="I261" s="97"/>
      <c r="J261" s="48"/>
      <c r="K261" s="72"/>
      <c r="L261" s="220"/>
      <c r="M261" s="47"/>
      <c r="N261" s="47"/>
      <c r="O261" s="47"/>
      <c r="P261" s="47"/>
      <c r="Q261" s="79"/>
      <c r="R261" s="79"/>
      <c r="S261" s="73"/>
      <c r="T261" s="73"/>
      <c r="U261" s="73"/>
      <c r="V261" s="19"/>
      <c r="W261" s="88"/>
      <c r="X261" s="73"/>
      <c r="Y261" s="73"/>
      <c r="Z261" s="73"/>
      <c r="AA261" s="18"/>
      <c r="AB261" s="18"/>
      <c r="AC261" s="73"/>
      <c r="AD261" s="69"/>
      <c r="AE261" s="526"/>
      <c r="AF261" s="22" t="str">
        <f t="shared" si="28"/>
        <v/>
      </c>
    </row>
    <row r="262" spans="1:32" ht="60" customHeight="1">
      <c r="A262" s="46"/>
      <c r="B262" s="26" t="str">
        <f>IF('PCA Licit, Dispensa, Inexi'!$A262="","",VLOOKUP(A262,dados!$A$1:$B$24,2,FALSE))</f>
        <v/>
      </c>
      <c r="C262" s="77"/>
      <c r="D262" s="52"/>
      <c r="E262" s="77"/>
      <c r="F262" s="18"/>
      <c r="G262" s="73"/>
      <c r="H262" s="73"/>
      <c r="I262" s="97"/>
      <c r="J262" s="48"/>
      <c r="K262" s="72"/>
      <c r="L262" s="220"/>
      <c r="M262" s="47"/>
      <c r="N262" s="47"/>
      <c r="O262" s="47"/>
      <c r="P262" s="47"/>
      <c r="Q262" s="79"/>
      <c r="R262" s="79"/>
      <c r="S262" s="73"/>
      <c r="T262" s="73"/>
      <c r="U262" s="73"/>
      <c r="V262" s="19"/>
      <c r="W262" s="88"/>
      <c r="X262" s="73"/>
      <c r="Y262" s="73"/>
      <c r="Z262" s="73"/>
      <c r="AA262" s="18"/>
      <c r="AB262" s="18"/>
      <c r="AC262" s="73"/>
      <c r="AD262" s="69"/>
      <c r="AE262" s="526"/>
      <c r="AF262" s="22" t="str">
        <f t="shared" si="28"/>
        <v/>
      </c>
    </row>
    <row r="263" spans="1:32" ht="60" customHeight="1">
      <c r="A263" s="46"/>
      <c r="B263" s="26" t="str">
        <f>IF('PCA Licit, Dispensa, Inexi'!$A263="","",VLOOKUP(A263,dados!$A$1:$B$24,2,FALSE))</f>
        <v/>
      </c>
      <c r="C263" s="77"/>
      <c r="D263" s="52"/>
      <c r="E263" s="77"/>
      <c r="F263" s="18"/>
      <c r="G263" s="73"/>
      <c r="H263" s="73"/>
      <c r="I263" s="97"/>
      <c r="J263" s="48"/>
      <c r="K263" s="72"/>
      <c r="L263" s="220"/>
      <c r="M263" s="47"/>
      <c r="N263" s="47"/>
      <c r="O263" s="47"/>
      <c r="P263" s="47"/>
      <c r="Q263" s="79"/>
      <c r="R263" s="79"/>
      <c r="S263" s="73"/>
      <c r="T263" s="73"/>
      <c r="U263" s="73"/>
      <c r="V263" s="19"/>
      <c r="W263" s="88"/>
      <c r="X263" s="73"/>
      <c r="Y263" s="73"/>
      <c r="Z263" s="73"/>
      <c r="AA263" s="18"/>
      <c r="AB263" s="18"/>
      <c r="AC263" s="73"/>
      <c r="AD263" s="69"/>
      <c r="AE263" s="526"/>
      <c r="AF263" s="22" t="str">
        <f t="shared" si="28"/>
        <v/>
      </c>
    </row>
    <row r="264" spans="1:32" ht="60" customHeight="1">
      <c r="A264" s="46"/>
      <c r="B264" s="26" t="str">
        <f>IF('PCA Licit, Dispensa, Inexi'!$A264="","",VLOOKUP(A264,dados!$A$1:$B$24,2,FALSE))</f>
        <v/>
      </c>
      <c r="C264" s="77"/>
      <c r="D264" s="52"/>
      <c r="E264" s="77"/>
      <c r="F264" s="18"/>
      <c r="G264" s="73"/>
      <c r="H264" s="73"/>
      <c r="I264" s="97"/>
      <c r="J264" s="48"/>
      <c r="K264" s="72"/>
      <c r="L264" s="220"/>
      <c r="M264" s="47"/>
      <c r="N264" s="47"/>
      <c r="O264" s="47"/>
      <c r="P264" s="47"/>
      <c r="Q264" s="79"/>
      <c r="R264" s="79"/>
      <c r="S264" s="73"/>
      <c r="T264" s="73"/>
      <c r="U264" s="73"/>
      <c r="V264" s="19"/>
      <c r="W264" s="88"/>
      <c r="X264" s="73"/>
      <c r="Y264" s="73"/>
      <c r="Z264" s="73"/>
      <c r="AA264" s="18"/>
      <c r="AB264" s="18"/>
      <c r="AC264" s="73"/>
      <c r="AD264" s="69"/>
      <c r="AE264" s="526"/>
      <c r="AF264" s="22" t="str">
        <f t="shared" si="28"/>
        <v/>
      </c>
    </row>
    <row r="265" spans="1:32" ht="60" customHeight="1">
      <c r="A265" s="46"/>
      <c r="B265" s="26" t="str">
        <f>IF('PCA Licit, Dispensa, Inexi'!$A265="","",VLOOKUP(A265,dados!$A$1:$B$24,2,FALSE))</f>
        <v/>
      </c>
      <c r="C265" s="77"/>
      <c r="D265" s="52"/>
      <c r="E265" s="77"/>
      <c r="F265" s="18"/>
      <c r="G265" s="73"/>
      <c r="H265" s="73"/>
      <c r="I265" s="97"/>
      <c r="J265" s="48"/>
      <c r="K265" s="72"/>
      <c r="L265" s="220"/>
      <c r="M265" s="47"/>
      <c r="N265" s="47"/>
      <c r="O265" s="47"/>
      <c r="P265" s="47"/>
      <c r="Q265" s="79"/>
      <c r="R265" s="79"/>
      <c r="S265" s="73"/>
      <c r="T265" s="73"/>
      <c r="U265" s="73"/>
      <c r="V265" s="19"/>
      <c r="W265" s="88"/>
      <c r="X265" s="73"/>
      <c r="Y265" s="73"/>
      <c r="Z265" s="73"/>
      <c r="AA265" s="18"/>
      <c r="AB265" s="18"/>
      <c r="AC265" s="73"/>
      <c r="AD265" s="69"/>
      <c r="AE265" s="526"/>
      <c r="AF265" s="22" t="str">
        <f t="shared" si="28"/>
        <v/>
      </c>
    </row>
    <row r="266" spans="1:32" ht="60" customHeight="1">
      <c r="A266" s="46"/>
      <c r="B266" s="26" t="str">
        <f>IF('PCA Licit, Dispensa, Inexi'!$A266="","",VLOOKUP(A266,dados!$A$1:$B$24,2,FALSE))</f>
        <v/>
      </c>
      <c r="C266" s="77"/>
      <c r="D266" s="52"/>
      <c r="E266" s="77"/>
      <c r="F266" s="18"/>
      <c r="G266" s="73"/>
      <c r="H266" s="73"/>
      <c r="I266" s="97"/>
      <c r="J266" s="48"/>
      <c r="K266" s="72"/>
      <c r="L266" s="220"/>
      <c r="M266" s="47"/>
      <c r="N266" s="47"/>
      <c r="O266" s="47"/>
      <c r="P266" s="47"/>
      <c r="Q266" s="79"/>
      <c r="R266" s="79"/>
      <c r="S266" s="73"/>
      <c r="T266" s="73"/>
      <c r="U266" s="73"/>
      <c r="V266" s="19"/>
      <c r="W266" s="88"/>
      <c r="X266" s="73"/>
      <c r="Y266" s="73"/>
      <c r="Z266" s="73"/>
      <c r="AA266" s="18"/>
      <c r="AB266" s="18"/>
      <c r="AC266" s="73"/>
      <c r="AD266" s="69"/>
      <c r="AE266" s="526"/>
      <c r="AF266" s="22" t="str">
        <f t="shared" si="28"/>
        <v/>
      </c>
    </row>
    <row r="267" spans="1:32" ht="60" customHeight="1">
      <c r="A267" s="46"/>
      <c r="B267" s="26" t="str">
        <f>IF('PCA Licit, Dispensa, Inexi'!$A267="","",VLOOKUP(A267,dados!$A$1:$B$24,2,FALSE))</f>
        <v/>
      </c>
      <c r="C267" s="77"/>
      <c r="D267" s="52"/>
      <c r="E267" s="77"/>
      <c r="F267" s="18"/>
      <c r="G267" s="73"/>
      <c r="H267" s="73"/>
      <c r="I267" s="97"/>
      <c r="J267" s="48"/>
      <c r="K267" s="72"/>
      <c r="L267" s="220"/>
      <c r="M267" s="47"/>
      <c r="N267" s="47"/>
      <c r="O267" s="47"/>
      <c r="P267" s="47"/>
      <c r="Q267" s="79"/>
      <c r="R267" s="79"/>
      <c r="S267" s="73"/>
      <c r="T267" s="73"/>
      <c r="U267" s="73"/>
      <c r="V267" s="19"/>
      <c r="W267" s="88"/>
      <c r="X267" s="73"/>
      <c r="Y267" s="73"/>
      <c r="Z267" s="73"/>
      <c r="AA267" s="18"/>
      <c r="AB267" s="18"/>
      <c r="AC267" s="73"/>
      <c r="AD267" s="69"/>
      <c r="AE267" s="526"/>
      <c r="AF267" s="22" t="str">
        <f t="shared" si="28"/>
        <v/>
      </c>
    </row>
    <row r="268" spans="1:32" ht="60" customHeight="1">
      <c r="A268" s="46"/>
      <c r="B268" s="26" t="str">
        <f>IF('PCA Licit, Dispensa, Inexi'!$A268="","",VLOOKUP(A268,dados!$A$1:$B$24,2,FALSE))</f>
        <v/>
      </c>
      <c r="C268" s="77"/>
      <c r="D268" s="52"/>
      <c r="E268" s="77"/>
      <c r="F268" s="18"/>
      <c r="G268" s="73"/>
      <c r="H268" s="73"/>
      <c r="I268" s="97"/>
      <c r="J268" s="48"/>
      <c r="K268" s="72"/>
      <c r="L268" s="220"/>
      <c r="M268" s="47"/>
      <c r="N268" s="47"/>
      <c r="O268" s="47"/>
      <c r="P268" s="47"/>
      <c r="Q268" s="79"/>
      <c r="R268" s="79"/>
      <c r="S268" s="73"/>
      <c r="T268" s="73"/>
      <c r="U268" s="73"/>
      <c r="V268" s="19"/>
      <c r="W268" s="88"/>
      <c r="X268" s="73"/>
      <c r="Y268" s="73"/>
      <c r="Z268" s="73"/>
      <c r="AA268" s="18"/>
      <c r="AB268" s="18"/>
      <c r="AC268" s="73"/>
      <c r="AD268" s="69"/>
      <c r="AE268" s="526"/>
      <c r="AF268" s="22" t="str">
        <f t="shared" si="28"/>
        <v/>
      </c>
    </row>
    <row r="269" spans="1:32" ht="60" customHeight="1">
      <c r="A269" s="46"/>
      <c r="B269" s="26" t="str">
        <f>IF('PCA Licit, Dispensa, Inexi'!$A269="","",VLOOKUP(A269,dados!$A$1:$B$24,2,FALSE))</f>
        <v/>
      </c>
      <c r="C269" s="77"/>
      <c r="D269" s="52"/>
      <c r="E269" s="77"/>
      <c r="F269" s="18"/>
      <c r="G269" s="73"/>
      <c r="H269" s="73"/>
      <c r="I269" s="97"/>
      <c r="J269" s="48"/>
      <c r="K269" s="72"/>
      <c r="L269" s="220"/>
      <c r="M269" s="47"/>
      <c r="N269" s="47"/>
      <c r="O269" s="47"/>
      <c r="P269" s="47"/>
      <c r="Q269" s="79"/>
      <c r="R269" s="79"/>
      <c r="S269" s="73"/>
      <c r="T269" s="73"/>
      <c r="U269" s="73"/>
      <c r="V269" s="19"/>
      <c r="W269" s="88"/>
      <c r="X269" s="73"/>
      <c r="Y269" s="73"/>
      <c r="Z269" s="73"/>
      <c r="AA269" s="18"/>
      <c r="AB269" s="18"/>
      <c r="AC269" s="73"/>
      <c r="AD269" s="69"/>
      <c r="AE269" s="526"/>
      <c r="AF269" s="22" t="str">
        <f t="shared" si="28"/>
        <v/>
      </c>
    </row>
    <row r="270" spans="1:32" ht="60" customHeight="1">
      <c r="A270" s="46"/>
      <c r="B270" s="26" t="str">
        <f>IF('PCA Licit, Dispensa, Inexi'!$A270="","",VLOOKUP(A270,dados!$A$1:$B$24,2,FALSE))</f>
        <v/>
      </c>
      <c r="C270" s="77"/>
      <c r="D270" s="52"/>
      <c r="E270" s="77"/>
      <c r="F270" s="18"/>
      <c r="G270" s="73"/>
      <c r="H270" s="73"/>
      <c r="I270" s="97"/>
      <c r="J270" s="48"/>
      <c r="K270" s="72"/>
      <c r="L270" s="220"/>
      <c r="M270" s="47"/>
      <c r="N270" s="47"/>
      <c r="O270" s="47"/>
      <c r="P270" s="47"/>
      <c r="Q270" s="79"/>
      <c r="R270" s="79"/>
      <c r="S270" s="73"/>
      <c r="T270" s="73"/>
      <c r="U270" s="73"/>
      <c r="V270" s="19"/>
      <c r="W270" s="88"/>
      <c r="X270" s="73"/>
      <c r="Y270" s="73"/>
      <c r="Z270" s="73"/>
      <c r="AA270" s="18"/>
      <c r="AB270" s="18"/>
      <c r="AC270" s="73"/>
      <c r="AD270" s="69"/>
      <c r="AE270" s="526"/>
      <c r="AF270" s="22" t="str">
        <f t="shared" si="28"/>
        <v/>
      </c>
    </row>
    <row r="271" spans="1:32" ht="60" customHeight="1">
      <c r="A271" s="46"/>
      <c r="B271" s="26" t="str">
        <f>IF('PCA Licit, Dispensa, Inexi'!$A271="","",VLOOKUP(A271,dados!$A$1:$B$24,2,FALSE))</f>
        <v/>
      </c>
      <c r="C271" s="77"/>
      <c r="D271" s="52"/>
      <c r="E271" s="77"/>
      <c r="F271" s="18"/>
      <c r="G271" s="73"/>
      <c r="H271" s="73"/>
      <c r="I271" s="97"/>
      <c r="J271" s="48"/>
      <c r="K271" s="72"/>
      <c r="L271" s="220"/>
      <c r="M271" s="47"/>
      <c r="N271" s="47"/>
      <c r="O271" s="47"/>
      <c r="P271" s="47"/>
      <c r="Q271" s="79"/>
      <c r="R271" s="79"/>
      <c r="S271" s="73"/>
      <c r="T271" s="73"/>
      <c r="U271" s="73"/>
      <c r="V271" s="19"/>
      <c r="W271" s="88"/>
      <c r="X271" s="73"/>
      <c r="Y271" s="73"/>
      <c r="Z271" s="73"/>
      <c r="AA271" s="18"/>
      <c r="AB271" s="18"/>
      <c r="AC271" s="73"/>
      <c r="AD271" s="69"/>
      <c r="AE271" s="526"/>
      <c r="AF271" s="22" t="str">
        <f t="shared" si="28"/>
        <v/>
      </c>
    </row>
    <row r="272" spans="1:32" ht="60" customHeight="1">
      <c r="A272" s="46"/>
      <c r="B272" s="26" t="str">
        <f>IF('PCA Licit, Dispensa, Inexi'!$A272="","",VLOOKUP(A272,dados!$A$1:$B$24,2,FALSE))</f>
        <v/>
      </c>
      <c r="C272" s="77"/>
      <c r="D272" s="52"/>
      <c r="E272" s="77"/>
      <c r="F272" s="18"/>
      <c r="G272" s="73"/>
      <c r="H272" s="73"/>
      <c r="I272" s="97"/>
      <c r="J272" s="48"/>
      <c r="K272" s="72"/>
      <c r="L272" s="220"/>
      <c r="M272" s="47"/>
      <c r="N272" s="47"/>
      <c r="O272" s="47"/>
      <c r="P272" s="47"/>
      <c r="Q272" s="79"/>
      <c r="R272" s="79"/>
      <c r="S272" s="73"/>
      <c r="T272" s="73"/>
      <c r="U272" s="73"/>
      <c r="V272" s="19"/>
      <c r="W272" s="88"/>
      <c r="X272" s="73"/>
      <c r="Y272" s="73"/>
      <c r="Z272" s="73"/>
      <c r="AA272" s="18"/>
      <c r="AB272" s="18"/>
      <c r="AC272" s="73"/>
      <c r="AD272" s="69"/>
      <c r="AE272" s="526"/>
      <c r="AF272" s="22" t="str">
        <f t="shared" si="28"/>
        <v/>
      </c>
    </row>
    <row r="273" spans="1:32" ht="60" customHeight="1">
      <c r="A273" s="46"/>
      <c r="B273" s="26" t="str">
        <f>IF('PCA Licit, Dispensa, Inexi'!$A273="","",VLOOKUP(A273,dados!$A$1:$B$24,2,FALSE))</f>
        <v/>
      </c>
      <c r="C273" s="77"/>
      <c r="D273" s="52"/>
      <c r="E273" s="77"/>
      <c r="F273" s="18"/>
      <c r="G273" s="73"/>
      <c r="H273" s="73"/>
      <c r="I273" s="97"/>
      <c r="J273" s="48"/>
      <c r="K273" s="72"/>
      <c r="L273" s="220"/>
      <c r="M273" s="47"/>
      <c r="N273" s="47"/>
      <c r="O273" s="47"/>
      <c r="P273" s="47"/>
      <c r="Q273" s="79"/>
      <c r="R273" s="79"/>
      <c r="S273" s="73"/>
      <c r="T273" s="73"/>
      <c r="U273" s="73"/>
      <c r="V273" s="19"/>
      <c r="W273" s="88"/>
      <c r="X273" s="73"/>
      <c r="Y273" s="73"/>
      <c r="Z273" s="73"/>
      <c r="AA273" s="18"/>
      <c r="AB273" s="18"/>
      <c r="AC273" s="73"/>
      <c r="AD273" s="69"/>
      <c r="AE273" s="526"/>
      <c r="AF273" s="22" t="str">
        <f t="shared" si="28"/>
        <v/>
      </c>
    </row>
    <row r="274" spans="1:32" ht="60" customHeight="1">
      <c r="A274" s="46"/>
      <c r="B274" s="26" t="str">
        <f>IF('PCA Licit, Dispensa, Inexi'!$A274="","",VLOOKUP(A274,dados!$A$1:$B$24,2,FALSE))</f>
        <v/>
      </c>
      <c r="C274" s="77"/>
      <c r="D274" s="52"/>
      <c r="E274" s="77"/>
      <c r="F274" s="18"/>
      <c r="G274" s="73"/>
      <c r="H274" s="73"/>
      <c r="I274" s="97"/>
      <c r="J274" s="48"/>
      <c r="K274" s="72"/>
      <c r="L274" s="220"/>
      <c r="M274" s="47"/>
      <c r="N274" s="47"/>
      <c r="O274" s="47"/>
      <c r="P274" s="47"/>
      <c r="Q274" s="79"/>
      <c r="R274" s="79"/>
      <c r="S274" s="73"/>
      <c r="T274" s="73"/>
      <c r="U274" s="73"/>
      <c r="V274" s="19"/>
      <c r="W274" s="88"/>
      <c r="X274" s="73"/>
      <c r="Y274" s="73"/>
      <c r="Z274" s="73"/>
      <c r="AA274" s="18"/>
      <c r="AB274" s="18"/>
      <c r="AC274" s="73"/>
      <c r="AD274" s="69"/>
      <c r="AE274" s="526"/>
      <c r="AF274" s="22" t="str">
        <f t="shared" si="28"/>
        <v/>
      </c>
    </row>
    <row r="275" spans="1:32" ht="60" customHeight="1">
      <c r="A275" s="46"/>
      <c r="B275" s="26" t="str">
        <f>IF('PCA Licit, Dispensa, Inexi'!$A275="","",VLOOKUP(A275,dados!$A$1:$B$24,2,FALSE))</f>
        <v/>
      </c>
      <c r="C275" s="77"/>
      <c r="D275" s="52"/>
      <c r="E275" s="77"/>
      <c r="F275" s="18"/>
      <c r="G275" s="73"/>
      <c r="H275" s="73"/>
      <c r="I275" s="97"/>
      <c r="J275" s="48"/>
      <c r="K275" s="72"/>
      <c r="L275" s="220"/>
      <c r="M275" s="47"/>
      <c r="N275" s="47"/>
      <c r="O275" s="47"/>
      <c r="P275" s="47"/>
      <c r="Q275" s="79"/>
      <c r="R275" s="79"/>
      <c r="S275" s="73"/>
      <c r="T275" s="73"/>
      <c r="U275" s="73"/>
      <c r="V275" s="19"/>
      <c r="W275" s="88"/>
      <c r="X275" s="73"/>
      <c r="Y275" s="73"/>
      <c r="Z275" s="73"/>
      <c r="AA275" s="18"/>
      <c r="AB275" s="18"/>
      <c r="AC275" s="73"/>
      <c r="AD275" s="69"/>
      <c r="AE275" s="526"/>
      <c r="AF275" s="22" t="str">
        <f t="shared" si="28"/>
        <v/>
      </c>
    </row>
    <row r="276" spans="1:32" ht="60" customHeight="1">
      <c r="A276" s="46"/>
      <c r="B276" s="26" t="str">
        <f>IF('PCA Licit, Dispensa, Inexi'!$A276="","",VLOOKUP(A276,dados!$A$1:$B$24,2,FALSE))</f>
        <v/>
      </c>
      <c r="C276" s="77"/>
      <c r="D276" s="52"/>
      <c r="E276" s="77"/>
      <c r="F276" s="18"/>
      <c r="G276" s="73"/>
      <c r="H276" s="73"/>
      <c r="I276" s="97"/>
      <c r="J276" s="48"/>
      <c r="K276" s="72"/>
      <c r="L276" s="220"/>
      <c r="M276" s="47"/>
      <c r="N276" s="47"/>
      <c r="O276" s="47"/>
      <c r="P276" s="47"/>
      <c r="Q276" s="79"/>
      <c r="R276" s="79"/>
      <c r="S276" s="73"/>
      <c r="T276" s="73"/>
      <c r="U276" s="73"/>
      <c r="V276" s="19"/>
      <c r="W276" s="88"/>
      <c r="X276" s="73"/>
      <c r="Y276" s="73"/>
      <c r="Z276" s="73"/>
      <c r="AA276" s="18"/>
      <c r="AB276" s="18"/>
      <c r="AC276" s="73"/>
      <c r="AD276" s="69"/>
      <c r="AE276" s="526"/>
      <c r="AF276" s="22" t="str">
        <f t="shared" si="28"/>
        <v/>
      </c>
    </row>
    <row r="277" spans="1:32" ht="60" customHeight="1">
      <c r="A277" s="46"/>
      <c r="B277" s="26" t="str">
        <f>IF('PCA Licit, Dispensa, Inexi'!$A277="","",VLOOKUP(A277,dados!$A$1:$B$24,2,FALSE))</f>
        <v/>
      </c>
      <c r="C277" s="77"/>
      <c r="D277" s="52"/>
      <c r="E277" s="77"/>
      <c r="F277" s="18"/>
      <c r="G277" s="73"/>
      <c r="H277" s="73"/>
      <c r="I277" s="97"/>
      <c r="J277" s="48"/>
      <c r="K277" s="72"/>
      <c r="L277" s="220"/>
      <c r="M277" s="47"/>
      <c r="N277" s="47"/>
      <c r="O277" s="47"/>
      <c r="P277" s="47"/>
      <c r="Q277" s="79"/>
      <c r="R277" s="79"/>
      <c r="S277" s="73"/>
      <c r="T277" s="73"/>
      <c r="U277" s="73"/>
      <c r="V277" s="19"/>
      <c r="W277" s="88"/>
      <c r="X277" s="73"/>
      <c r="Y277" s="73"/>
      <c r="Z277" s="73"/>
      <c r="AA277" s="18"/>
      <c r="AB277" s="18"/>
      <c r="AC277" s="73"/>
      <c r="AD277" s="69"/>
      <c r="AE277" s="526"/>
      <c r="AF277" s="22" t="str">
        <f t="shared" si="28"/>
        <v/>
      </c>
    </row>
    <row r="278" spans="1:32" ht="60" customHeight="1">
      <c r="A278" s="46"/>
      <c r="B278" s="26" t="str">
        <f>IF('PCA Licit, Dispensa, Inexi'!$A278="","",VLOOKUP(A278,dados!$A$1:$B$24,2,FALSE))</f>
        <v/>
      </c>
      <c r="C278" s="77"/>
      <c r="D278" s="52"/>
      <c r="E278" s="77"/>
      <c r="F278" s="18"/>
      <c r="G278" s="73"/>
      <c r="H278" s="73"/>
      <c r="I278" s="97"/>
      <c r="J278" s="48"/>
      <c r="K278" s="72"/>
      <c r="L278" s="220"/>
      <c r="M278" s="47"/>
      <c r="N278" s="47"/>
      <c r="O278" s="47"/>
      <c r="P278" s="47"/>
      <c r="Q278" s="79"/>
      <c r="R278" s="79"/>
      <c r="S278" s="73"/>
      <c r="T278" s="73"/>
      <c r="U278" s="73"/>
      <c r="V278" s="19"/>
      <c r="W278" s="88"/>
      <c r="X278" s="73"/>
      <c r="Y278" s="73"/>
      <c r="Z278" s="73"/>
      <c r="AA278" s="18"/>
      <c r="AB278" s="18"/>
      <c r="AC278" s="73"/>
      <c r="AD278" s="69"/>
      <c r="AE278" s="526"/>
      <c r="AF278" s="22" t="str">
        <f t="shared" si="28"/>
        <v/>
      </c>
    </row>
    <row r="279" spans="1:32" ht="60" customHeight="1">
      <c r="A279" s="46"/>
      <c r="B279" s="26" t="str">
        <f>IF('PCA Licit, Dispensa, Inexi'!$A279="","",VLOOKUP(A279,dados!$A$1:$B$24,2,FALSE))</f>
        <v/>
      </c>
      <c r="C279" s="77"/>
      <c r="D279" s="52"/>
      <c r="E279" s="77"/>
      <c r="F279" s="18"/>
      <c r="G279" s="73"/>
      <c r="H279" s="73"/>
      <c r="I279" s="97"/>
      <c r="J279" s="48"/>
      <c r="K279" s="72"/>
      <c r="L279" s="220"/>
      <c r="M279" s="47"/>
      <c r="N279" s="47"/>
      <c r="O279" s="47"/>
      <c r="P279" s="47"/>
      <c r="Q279" s="79"/>
      <c r="R279" s="79"/>
      <c r="S279" s="73"/>
      <c r="T279" s="73"/>
      <c r="U279" s="73"/>
      <c r="V279" s="19"/>
      <c r="W279" s="88"/>
      <c r="X279" s="73"/>
      <c r="Y279" s="73"/>
      <c r="Z279" s="73"/>
      <c r="AA279" s="18"/>
      <c r="AB279" s="18"/>
      <c r="AC279" s="73"/>
      <c r="AD279" s="69"/>
      <c r="AE279" s="526"/>
      <c r="AF279" s="22" t="str">
        <f t="shared" si="28"/>
        <v/>
      </c>
    </row>
    <row r="280" spans="1:32" ht="60" customHeight="1">
      <c r="A280" s="46"/>
      <c r="B280" s="26" t="str">
        <f>IF('PCA Licit, Dispensa, Inexi'!$A280="","",VLOOKUP(A280,dados!$A$1:$B$24,2,FALSE))</f>
        <v/>
      </c>
      <c r="C280" s="77"/>
      <c r="D280" s="52"/>
      <c r="E280" s="77"/>
      <c r="F280" s="18"/>
      <c r="G280" s="73"/>
      <c r="H280" s="73"/>
      <c r="I280" s="97"/>
      <c r="J280" s="48"/>
      <c r="K280" s="72"/>
      <c r="L280" s="220"/>
      <c r="M280" s="47"/>
      <c r="N280" s="47"/>
      <c r="O280" s="47"/>
      <c r="P280" s="47"/>
      <c r="Q280" s="79"/>
      <c r="R280" s="79"/>
      <c r="S280" s="73"/>
      <c r="T280" s="73"/>
      <c r="U280" s="73"/>
      <c r="V280" s="19"/>
      <c r="W280" s="88"/>
      <c r="X280" s="73"/>
      <c r="Y280" s="73"/>
      <c r="Z280" s="73"/>
      <c r="AA280" s="18"/>
      <c r="AB280" s="18"/>
      <c r="AC280" s="73"/>
      <c r="AD280" s="69"/>
      <c r="AE280" s="526"/>
      <c r="AF280" s="22" t="str">
        <f t="shared" si="28"/>
        <v/>
      </c>
    </row>
    <row r="281" spans="1:32" ht="60" customHeight="1">
      <c r="A281" s="46"/>
      <c r="B281" s="26" t="str">
        <f>IF('PCA Licit, Dispensa, Inexi'!$A281="","",VLOOKUP(A281,dados!$A$1:$B$24,2,FALSE))</f>
        <v/>
      </c>
      <c r="C281" s="77"/>
      <c r="D281" s="52"/>
      <c r="E281" s="77"/>
      <c r="F281" s="18"/>
      <c r="G281" s="73"/>
      <c r="H281" s="73"/>
      <c r="I281" s="97"/>
      <c r="J281" s="48"/>
      <c r="K281" s="72"/>
      <c r="L281" s="220"/>
      <c r="M281" s="47"/>
      <c r="N281" s="47"/>
      <c r="O281" s="47"/>
      <c r="P281" s="47"/>
      <c r="Q281" s="79"/>
      <c r="R281" s="79"/>
      <c r="S281" s="73"/>
      <c r="T281" s="73"/>
      <c r="U281" s="73"/>
      <c r="V281" s="19"/>
      <c r="W281" s="88"/>
      <c r="X281" s="73"/>
      <c r="Y281" s="73"/>
      <c r="Z281" s="73"/>
      <c r="AA281" s="18"/>
      <c r="AB281" s="18"/>
      <c r="AC281" s="73"/>
      <c r="AD281" s="69"/>
      <c r="AE281" s="526"/>
      <c r="AF281" s="22" t="str">
        <f t="shared" si="28"/>
        <v/>
      </c>
    </row>
    <row r="282" spans="1:32" ht="60" customHeight="1">
      <c r="A282" s="46"/>
      <c r="B282" s="26" t="str">
        <f>IF('PCA Licit, Dispensa, Inexi'!$A282="","",VLOOKUP(A282,dados!$A$1:$B$24,2,FALSE))</f>
        <v/>
      </c>
      <c r="C282" s="77"/>
      <c r="D282" s="52"/>
      <c r="E282" s="77"/>
      <c r="F282" s="18"/>
      <c r="G282" s="73"/>
      <c r="H282" s="73"/>
      <c r="I282" s="97"/>
      <c r="J282" s="48"/>
      <c r="K282" s="72"/>
      <c r="L282" s="220"/>
      <c r="M282" s="47"/>
      <c r="N282" s="47"/>
      <c r="O282" s="47"/>
      <c r="P282" s="47"/>
      <c r="Q282" s="79"/>
      <c r="R282" s="79"/>
      <c r="S282" s="73"/>
      <c r="T282" s="73"/>
      <c r="U282" s="73"/>
      <c r="V282" s="19"/>
      <c r="W282" s="88"/>
      <c r="X282" s="73"/>
      <c r="Y282" s="73"/>
      <c r="Z282" s="73"/>
      <c r="AA282" s="18"/>
      <c r="AB282" s="18"/>
      <c r="AC282" s="73"/>
      <c r="AD282" s="69"/>
      <c r="AE282" s="526"/>
      <c r="AF282" s="22" t="str">
        <f t="shared" si="28"/>
        <v/>
      </c>
    </row>
    <row r="283" spans="1:32" ht="60" customHeight="1">
      <c r="A283" s="46"/>
      <c r="B283" s="26" t="str">
        <f>IF('PCA Licit, Dispensa, Inexi'!$A283="","",VLOOKUP(A283,dados!$A$1:$B$24,2,FALSE))</f>
        <v/>
      </c>
      <c r="C283" s="77"/>
      <c r="D283" s="52"/>
      <c r="E283" s="77"/>
      <c r="F283" s="18"/>
      <c r="G283" s="73"/>
      <c r="H283" s="73"/>
      <c r="I283" s="97"/>
      <c r="J283" s="48"/>
      <c r="K283" s="72"/>
      <c r="L283" s="220"/>
      <c r="M283" s="47"/>
      <c r="N283" s="47"/>
      <c r="O283" s="47"/>
      <c r="P283" s="47"/>
      <c r="Q283" s="79"/>
      <c r="R283" s="79"/>
      <c r="S283" s="73"/>
      <c r="T283" s="73"/>
      <c r="U283" s="73"/>
      <c r="V283" s="19"/>
      <c r="W283" s="88"/>
      <c r="X283" s="73"/>
      <c r="Y283" s="73"/>
      <c r="Z283" s="73"/>
      <c r="AA283" s="18"/>
      <c r="AB283" s="18"/>
      <c r="AC283" s="73"/>
      <c r="AD283" s="69"/>
      <c r="AE283" s="526"/>
      <c r="AF283" s="22" t="str">
        <f t="shared" si="28"/>
        <v/>
      </c>
    </row>
    <row r="284" spans="1:32" ht="60" customHeight="1">
      <c r="A284" s="46"/>
      <c r="B284" s="26" t="str">
        <f>IF('PCA Licit, Dispensa, Inexi'!$A284="","",VLOOKUP(A284,dados!$A$1:$B$24,2,FALSE))</f>
        <v/>
      </c>
      <c r="C284" s="77"/>
      <c r="D284" s="52"/>
      <c r="E284" s="77"/>
      <c r="F284" s="18"/>
      <c r="G284" s="73"/>
      <c r="H284" s="73"/>
      <c r="I284" s="97"/>
      <c r="J284" s="48"/>
      <c r="K284" s="72"/>
      <c r="L284" s="220"/>
      <c r="M284" s="47"/>
      <c r="N284" s="47"/>
      <c r="O284" s="47"/>
      <c r="P284" s="47"/>
      <c r="Q284" s="79"/>
      <c r="R284" s="79"/>
      <c r="S284" s="73"/>
      <c r="T284" s="73"/>
      <c r="U284" s="73"/>
      <c r="V284" s="19"/>
      <c r="W284" s="88"/>
      <c r="X284" s="73"/>
      <c r="Y284" s="73"/>
      <c r="Z284" s="73"/>
      <c r="AA284" s="18"/>
      <c r="AB284" s="18"/>
      <c r="AC284" s="73"/>
      <c r="AD284" s="69"/>
      <c r="AE284" s="526"/>
      <c r="AF284" s="22" t="str">
        <f t="shared" si="28"/>
        <v/>
      </c>
    </row>
    <row r="285" spans="1:32" ht="60" customHeight="1">
      <c r="A285" s="46"/>
      <c r="B285" s="26" t="str">
        <f>IF('PCA Licit, Dispensa, Inexi'!$A285="","",VLOOKUP(A285,dados!$A$1:$B$24,2,FALSE))</f>
        <v/>
      </c>
      <c r="C285" s="77"/>
      <c r="D285" s="52"/>
      <c r="E285" s="77"/>
      <c r="F285" s="18"/>
      <c r="G285" s="73"/>
      <c r="H285" s="73"/>
      <c r="I285" s="97"/>
      <c r="J285" s="48"/>
      <c r="K285" s="72"/>
      <c r="L285" s="220"/>
      <c r="M285" s="47"/>
      <c r="N285" s="47"/>
      <c r="O285" s="47"/>
      <c r="P285" s="47"/>
      <c r="Q285" s="79"/>
      <c r="R285" s="79"/>
      <c r="S285" s="73"/>
      <c r="T285" s="73"/>
      <c r="U285" s="73"/>
      <c r="V285" s="19"/>
      <c r="W285" s="88"/>
      <c r="X285" s="73"/>
      <c r="Y285" s="73"/>
      <c r="Z285" s="73"/>
      <c r="AA285" s="18"/>
      <c r="AB285" s="18"/>
      <c r="AC285" s="73"/>
      <c r="AD285" s="69"/>
      <c r="AE285" s="526"/>
      <c r="AF285" s="22" t="str">
        <f t="shared" si="28"/>
        <v/>
      </c>
    </row>
    <row r="286" spans="1:32" ht="60" customHeight="1">
      <c r="A286" s="46"/>
      <c r="B286" s="26" t="str">
        <f>IF('PCA Licit, Dispensa, Inexi'!$A286="","",VLOOKUP(A286,dados!$A$1:$B$24,2,FALSE))</f>
        <v/>
      </c>
      <c r="C286" s="77"/>
      <c r="D286" s="52"/>
      <c r="E286" s="77"/>
      <c r="F286" s="18"/>
      <c r="G286" s="73"/>
      <c r="H286" s="73"/>
      <c r="I286" s="97"/>
      <c r="J286" s="48"/>
      <c r="K286" s="72"/>
      <c r="L286" s="220"/>
      <c r="M286" s="47"/>
      <c r="N286" s="47"/>
      <c r="O286" s="47"/>
      <c r="P286" s="47"/>
      <c r="Q286" s="79"/>
      <c r="R286" s="79"/>
      <c r="S286" s="73"/>
      <c r="T286" s="73"/>
      <c r="U286" s="73"/>
      <c r="V286" s="19"/>
      <c r="W286" s="88"/>
      <c r="X286" s="73"/>
      <c r="Y286" s="73"/>
      <c r="Z286" s="73"/>
      <c r="AA286" s="18"/>
      <c r="AB286" s="18"/>
      <c r="AC286" s="73"/>
      <c r="AD286" s="69"/>
      <c r="AE286" s="526"/>
      <c r="AF286" s="22" t="str">
        <f t="shared" si="28"/>
        <v/>
      </c>
    </row>
    <row r="287" spans="1:32" ht="60" customHeight="1">
      <c r="A287" s="46"/>
      <c r="B287" s="26" t="str">
        <f>IF('PCA Licit, Dispensa, Inexi'!$A287="","",VLOOKUP(A287,dados!$A$1:$B$24,2,FALSE))</f>
        <v/>
      </c>
      <c r="C287" s="77"/>
      <c r="D287" s="52"/>
      <c r="E287" s="77"/>
      <c r="F287" s="18"/>
      <c r="G287" s="73"/>
      <c r="H287" s="73"/>
      <c r="I287" s="97"/>
      <c r="J287" s="48"/>
      <c r="K287" s="72"/>
      <c r="L287" s="220"/>
      <c r="M287" s="47"/>
      <c r="N287" s="47"/>
      <c r="O287" s="47"/>
      <c r="P287" s="47"/>
      <c r="Q287" s="79"/>
      <c r="R287" s="79"/>
      <c r="S287" s="73"/>
      <c r="T287" s="73"/>
      <c r="U287" s="73"/>
      <c r="V287" s="19"/>
      <c r="W287" s="88"/>
      <c r="X287" s="73"/>
      <c r="Y287" s="73"/>
      <c r="Z287" s="73"/>
      <c r="AA287" s="18"/>
      <c r="AB287" s="18"/>
      <c r="AC287" s="73"/>
      <c r="AD287" s="69"/>
      <c r="AE287" s="526"/>
      <c r="AF287" s="22" t="str">
        <f t="shared" si="28"/>
        <v/>
      </c>
    </row>
    <row r="288" spans="1:32" ht="60" customHeight="1">
      <c r="A288" s="46"/>
      <c r="B288" s="26" t="str">
        <f>IF('PCA Licit, Dispensa, Inexi'!$A288="","",VLOOKUP(A288,dados!$A$1:$B$24,2,FALSE))</f>
        <v/>
      </c>
      <c r="C288" s="77"/>
      <c r="D288" s="52"/>
      <c r="E288" s="77"/>
      <c r="F288" s="18"/>
      <c r="G288" s="73"/>
      <c r="H288" s="73"/>
      <c r="I288" s="97"/>
      <c r="J288" s="48"/>
      <c r="K288" s="72"/>
      <c r="L288" s="220"/>
      <c r="M288" s="47"/>
      <c r="N288" s="47"/>
      <c r="O288" s="47"/>
      <c r="P288" s="47"/>
      <c r="Q288" s="79"/>
      <c r="R288" s="79"/>
      <c r="S288" s="73"/>
      <c r="T288" s="73"/>
      <c r="U288" s="73"/>
      <c r="V288" s="19"/>
      <c r="W288" s="88"/>
      <c r="X288" s="73"/>
      <c r="Y288" s="73"/>
      <c r="Z288" s="73"/>
      <c r="AA288" s="18"/>
      <c r="AB288" s="18"/>
      <c r="AC288" s="73"/>
      <c r="AD288" s="69"/>
      <c r="AE288" s="526"/>
      <c r="AF288" s="22" t="str">
        <f t="shared" si="28"/>
        <v/>
      </c>
    </row>
    <row r="289" spans="1:32" ht="60" customHeight="1">
      <c r="A289" s="46"/>
      <c r="B289" s="26" t="str">
        <f>IF('PCA Licit, Dispensa, Inexi'!$A289="","",VLOOKUP(A289,dados!$A$1:$B$24,2,FALSE))</f>
        <v/>
      </c>
      <c r="C289" s="77"/>
      <c r="D289" s="52"/>
      <c r="E289" s="77"/>
      <c r="F289" s="18"/>
      <c r="G289" s="73"/>
      <c r="H289" s="73"/>
      <c r="I289" s="97"/>
      <c r="J289" s="48"/>
      <c r="K289" s="72"/>
      <c r="L289" s="220"/>
      <c r="M289" s="47"/>
      <c r="N289" s="47"/>
      <c r="O289" s="47"/>
      <c r="P289" s="47"/>
      <c r="Q289" s="79"/>
      <c r="R289" s="79"/>
      <c r="S289" s="73"/>
      <c r="T289" s="73"/>
      <c r="U289" s="73"/>
      <c r="V289" s="19"/>
      <c r="W289" s="88"/>
      <c r="X289" s="73"/>
      <c r="Y289" s="73"/>
      <c r="Z289" s="73"/>
      <c r="AA289" s="18"/>
      <c r="AB289" s="18"/>
      <c r="AC289" s="73"/>
      <c r="AD289" s="69"/>
      <c r="AE289" s="526"/>
      <c r="AF289" s="22" t="str">
        <f t="shared" si="28"/>
        <v/>
      </c>
    </row>
    <row r="290" spans="1:32" ht="60" customHeight="1">
      <c r="A290" s="46"/>
      <c r="B290" s="26" t="str">
        <f>IF('PCA Licit, Dispensa, Inexi'!$A290="","",VLOOKUP(A290,dados!$A$1:$B$24,2,FALSE))</f>
        <v/>
      </c>
      <c r="C290" s="77"/>
      <c r="D290" s="52"/>
      <c r="E290" s="77"/>
      <c r="F290" s="18"/>
      <c r="G290" s="73"/>
      <c r="H290" s="73"/>
      <c r="I290" s="97"/>
      <c r="J290" s="48"/>
      <c r="K290" s="72"/>
      <c r="L290" s="220"/>
      <c r="M290" s="47"/>
      <c r="N290" s="47"/>
      <c r="O290" s="47"/>
      <c r="P290" s="47"/>
      <c r="Q290" s="79"/>
      <c r="R290" s="79"/>
      <c r="S290" s="73"/>
      <c r="T290" s="73"/>
      <c r="U290" s="73"/>
      <c r="V290" s="19"/>
      <c r="W290" s="88"/>
      <c r="X290" s="73"/>
      <c r="Y290" s="73"/>
      <c r="Z290" s="73"/>
      <c r="AA290" s="18"/>
      <c r="AB290" s="18"/>
      <c r="AC290" s="73"/>
      <c r="AD290" s="69"/>
      <c r="AE290" s="526"/>
      <c r="AF290" s="22" t="str">
        <f t="shared" si="28"/>
        <v/>
      </c>
    </row>
    <row r="291" spans="1:32" ht="60" customHeight="1">
      <c r="A291" s="46"/>
      <c r="B291" s="26" t="str">
        <f>IF('PCA Licit, Dispensa, Inexi'!$A291="","",VLOOKUP(A291,dados!$A$1:$B$24,2,FALSE))</f>
        <v/>
      </c>
      <c r="C291" s="77"/>
      <c r="D291" s="52"/>
      <c r="E291" s="77"/>
      <c r="F291" s="18"/>
      <c r="G291" s="73"/>
      <c r="H291" s="73"/>
      <c r="I291" s="97"/>
      <c r="J291" s="48"/>
      <c r="K291" s="72"/>
      <c r="L291" s="220"/>
      <c r="M291" s="47"/>
      <c r="N291" s="47"/>
      <c r="O291" s="47"/>
      <c r="P291" s="47"/>
      <c r="Q291" s="79"/>
      <c r="R291" s="79"/>
      <c r="S291" s="73"/>
      <c r="T291" s="73"/>
      <c r="U291" s="73"/>
      <c r="V291" s="19"/>
      <c r="W291" s="88"/>
      <c r="X291" s="73"/>
      <c r="Y291" s="73"/>
      <c r="Z291" s="73"/>
      <c r="AA291" s="18"/>
      <c r="AB291" s="18"/>
      <c r="AC291" s="73"/>
      <c r="AD291" s="69"/>
      <c r="AE291" s="526"/>
      <c r="AF291" s="22" t="str">
        <f t="shared" si="28"/>
        <v/>
      </c>
    </row>
    <row r="292" spans="1:32" ht="60" customHeight="1">
      <c r="A292" s="46"/>
      <c r="B292" s="26" t="str">
        <f>IF('PCA Licit, Dispensa, Inexi'!$A292="","",VLOOKUP(A292,dados!$A$1:$B$24,2,FALSE))</f>
        <v/>
      </c>
      <c r="C292" s="77"/>
      <c r="D292" s="52"/>
      <c r="E292" s="77"/>
      <c r="F292" s="18"/>
      <c r="G292" s="73"/>
      <c r="H292" s="73"/>
      <c r="I292" s="97"/>
      <c r="J292" s="48"/>
      <c r="K292" s="72"/>
      <c r="L292" s="220"/>
      <c r="M292" s="47"/>
      <c r="N292" s="47"/>
      <c r="O292" s="47"/>
      <c r="P292" s="47"/>
      <c r="Q292" s="79"/>
      <c r="R292" s="79"/>
      <c r="S292" s="73"/>
      <c r="T292" s="73"/>
      <c r="U292" s="73"/>
      <c r="V292" s="19"/>
      <c r="W292" s="88"/>
      <c r="X292" s="73"/>
      <c r="Y292" s="73"/>
      <c r="Z292" s="73"/>
      <c r="AA292" s="18"/>
      <c r="AB292" s="18"/>
      <c r="AC292" s="73"/>
      <c r="AD292" s="69"/>
      <c r="AE292" s="526"/>
      <c r="AF292" s="22" t="str">
        <f t="shared" si="28"/>
        <v/>
      </c>
    </row>
    <row r="293" spans="1:32" ht="60" customHeight="1">
      <c r="A293" s="46"/>
      <c r="B293" s="26" t="str">
        <f>IF('PCA Licit, Dispensa, Inexi'!$A293="","",VLOOKUP(A293,dados!$A$1:$B$24,2,FALSE))</f>
        <v/>
      </c>
      <c r="C293" s="77"/>
      <c r="D293" s="52"/>
      <c r="E293" s="77"/>
      <c r="F293" s="18"/>
      <c r="G293" s="73"/>
      <c r="H293" s="73"/>
      <c r="I293" s="97"/>
      <c r="J293" s="48"/>
      <c r="K293" s="72"/>
      <c r="L293" s="220"/>
      <c r="M293" s="47"/>
      <c r="N293" s="47"/>
      <c r="O293" s="47"/>
      <c r="P293" s="47"/>
      <c r="Q293" s="79"/>
      <c r="R293" s="79"/>
      <c r="S293" s="73"/>
      <c r="T293" s="73"/>
      <c r="U293" s="73"/>
      <c r="V293" s="19"/>
      <c r="W293" s="88"/>
      <c r="X293" s="73"/>
      <c r="Y293" s="73"/>
      <c r="Z293" s="73"/>
      <c r="AA293" s="18"/>
      <c r="AB293" s="18"/>
      <c r="AC293" s="73"/>
      <c r="AD293" s="69"/>
      <c r="AE293" s="526"/>
      <c r="AF293" s="22" t="str">
        <f t="shared" si="28"/>
        <v/>
      </c>
    </row>
    <row r="294" spans="1:32" ht="60" customHeight="1">
      <c r="A294" s="46"/>
      <c r="B294" s="26" t="str">
        <f>IF('PCA Licit, Dispensa, Inexi'!$A294="","",VLOOKUP(A294,dados!$A$1:$B$24,2,FALSE))</f>
        <v/>
      </c>
      <c r="C294" s="77"/>
      <c r="D294" s="52"/>
      <c r="E294" s="77"/>
      <c r="F294" s="18"/>
      <c r="G294" s="73"/>
      <c r="H294" s="73"/>
      <c r="I294" s="97"/>
      <c r="J294" s="48"/>
      <c r="K294" s="72"/>
      <c r="L294" s="220"/>
      <c r="M294" s="47"/>
      <c r="N294" s="47"/>
      <c r="O294" s="47"/>
      <c r="P294" s="47"/>
      <c r="Q294" s="79"/>
      <c r="R294" s="79"/>
      <c r="S294" s="73"/>
      <c r="T294" s="73"/>
      <c r="U294" s="73"/>
      <c r="V294" s="19"/>
      <c r="W294" s="88"/>
      <c r="X294" s="73"/>
      <c r="Y294" s="73"/>
      <c r="Z294" s="73"/>
      <c r="AA294" s="18"/>
      <c r="AB294" s="18"/>
      <c r="AC294" s="73"/>
      <c r="AD294" s="69"/>
      <c r="AE294" s="526"/>
      <c r="AF294" s="22" t="str">
        <f t="shared" si="28"/>
        <v/>
      </c>
    </row>
    <row r="295" spans="1:32" ht="60" customHeight="1">
      <c r="A295" s="46"/>
      <c r="B295" s="26" t="str">
        <f>IF('PCA Licit, Dispensa, Inexi'!$A295="","",VLOOKUP(A295,dados!$A$1:$B$24,2,FALSE))</f>
        <v/>
      </c>
      <c r="C295" s="77"/>
      <c r="D295" s="52"/>
      <c r="E295" s="77"/>
      <c r="F295" s="18"/>
      <c r="G295" s="73"/>
      <c r="H295" s="73"/>
      <c r="I295" s="97"/>
      <c r="J295" s="48"/>
      <c r="K295" s="72"/>
      <c r="L295" s="220"/>
      <c r="M295" s="47"/>
      <c r="N295" s="47"/>
      <c r="O295" s="47"/>
      <c r="P295" s="47"/>
      <c r="Q295" s="79"/>
      <c r="R295" s="79"/>
      <c r="S295" s="73"/>
      <c r="T295" s="73"/>
      <c r="U295" s="73"/>
      <c r="V295" s="19"/>
      <c r="W295" s="88"/>
      <c r="X295" s="73"/>
      <c r="Y295" s="73"/>
      <c r="Z295" s="73"/>
      <c r="AA295" s="18"/>
      <c r="AB295" s="18"/>
      <c r="AC295" s="73"/>
      <c r="AD295" s="69"/>
      <c r="AE295" s="526"/>
      <c r="AF295" s="22" t="str">
        <f t="shared" si="28"/>
        <v/>
      </c>
    </row>
    <row r="296" spans="1:32" ht="60" customHeight="1">
      <c r="A296" s="46"/>
      <c r="B296" s="26" t="str">
        <f>IF('PCA Licit, Dispensa, Inexi'!$A296="","",VLOOKUP(A296,dados!$A$1:$B$24,2,FALSE))</f>
        <v/>
      </c>
      <c r="C296" s="77"/>
      <c r="D296" s="52"/>
      <c r="E296" s="77"/>
      <c r="F296" s="18"/>
      <c r="G296" s="73"/>
      <c r="H296" s="73"/>
      <c r="I296" s="97"/>
      <c r="J296" s="48"/>
      <c r="K296" s="72"/>
      <c r="L296" s="220"/>
      <c r="M296" s="47"/>
      <c r="N296" s="47"/>
      <c r="O296" s="47"/>
      <c r="P296" s="47"/>
      <c r="Q296" s="79"/>
      <c r="R296" s="79"/>
      <c r="S296" s="73"/>
      <c r="T296" s="73"/>
      <c r="U296" s="73"/>
      <c r="V296" s="19"/>
      <c r="W296" s="88"/>
      <c r="X296" s="73"/>
      <c r="Y296" s="73"/>
      <c r="Z296" s="73"/>
      <c r="AA296" s="18"/>
      <c r="AB296" s="18"/>
      <c r="AC296" s="73"/>
      <c r="AD296" s="69"/>
      <c r="AE296" s="526"/>
      <c r="AF296" s="22" t="str">
        <f t="shared" si="28"/>
        <v/>
      </c>
    </row>
    <row r="297" spans="1:32" ht="60" customHeight="1">
      <c r="A297" s="46"/>
      <c r="B297" s="26" t="str">
        <f>IF('PCA Licit, Dispensa, Inexi'!$A297="","",VLOOKUP(A297,dados!$A$1:$B$24,2,FALSE))</f>
        <v/>
      </c>
      <c r="C297" s="77"/>
      <c r="D297" s="52"/>
      <c r="E297" s="77"/>
      <c r="F297" s="18"/>
      <c r="G297" s="73"/>
      <c r="H297" s="73"/>
      <c r="I297" s="97"/>
      <c r="J297" s="48"/>
      <c r="K297" s="72"/>
      <c r="L297" s="220"/>
      <c r="M297" s="47"/>
      <c r="N297" s="47"/>
      <c r="O297" s="47"/>
      <c r="P297" s="47"/>
      <c r="Q297" s="79"/>
      <c r="R297" s="79"/>
      <c r="S297" s="73"/>
      <c r="T297" s="73"/>
      <c r="U297" s="73"/>
      <c r="V297" s="19"/>
      <c r="W297" s="88"/>
      <c r="X297" s="73"/>
      <c r="Y297" s="73"/>
      <c r="Z297" s="73"/>
      <c r="AA297" s="18"/>
      <c r="AB297" s="18"/>
      <c r="AC297" s="73"/>
      <c r="AD297" s="69"/>
      <c r="AE297" s="526"/>
      <c r="AF297" s="22" t="str">
        <f t="shared" si="28"/>
        <v/>
      </c>
    </row>
    <row r="298" spans="1:32" ht="60" customHeight="1">
      <c r="A298" s="46"/>
      <c r="B298" s="26" t="str">
        <f>IF('PCA Licit, Dispensa, Inexi'!$A298="","",VLOOKUP(A298,dados!$A$1:$B$24,2,FALSE))</f>
        <v/>
      </c>
      <c r="C298" s="77"/>
      <c r="D298" s="52"/>
      <c r="E298" s="77"/>
      <c r="F298" s="18"/>
      <c r="G298" s="73"/>
      <c r="H298" s="73"/>
      <c r="I298" s="97"/>
      <c r="J298" s="48"/>
      <c r="K298" s="72"/>
      <c r="L298" s="220"/>
      <c r="M298" s="47"/>
      <c r="N298" s="47"/>
      <c r="O298" s="47"/>
      <c r="P298" s="47"/>
      <c r="Q298" s="79"/>
      <c r="R298" s="79"/>
      <c r="S298" s="73"/>
      <c r="T298" s="73"/>
      <c r="U298" s="73"/>
      <c r="V298" s="19"/>
      <c r="W298" s="88"/>
      <c r="X298" s="73"/>
      <c r="Y298" s="73"/>
      <c r="Z298" s="73"/>
      <c r="AA298" s="18"/>
      <c r="AB298" s="18"/>
      <c r="AC298" s="73"/>
      <c r="AD298" s="69"/>
      <c r="AE298" s="526"/>
      <c r="AF298" s="22" t="str">
        <f t="shared" si="28"/>
        <v/>
      </c>
    </row>
    <row r="299" spans="1:32" ht="60" customHeight="1">
      <c r="A299" s="46"/>
      <c r="B299" s="26" t="str">
        <f>IF('PCA Licit, Dispensa, Inexi'!$A299="","",VLOOKUP(A299,dados!$A$1:$B$24,2,FALSE))</f>
        <v/>
      </c>
      <c r="C299" s="77"/>
      <c r="D299" s="52"/>
      <c r="E299" s="77"/>
      <c r="F299" s="18"/>
      <c r="G299" s="73"/>
      <c r="H299" s="73"/>
      <c r="I299" s="97"/>
      <c r="J299" s="48"/>
      <c r="K299" s="72"/>
      <c r="L299" s="220"/>
      <c r="M299" s="47"/>
      <c r="N299" s="47"/>
      <c r="O299" s="47"/>
      <c r="P299" s="47"/>
      <c r="Q299" s="79"/>
      <c r="R299" s="79"/>
      <c r="S299" s="73"/>
      <c r="T299" s="73"/>
      <c r="U299" s="73"/>
      <c r="V299" s="19"/>
      <c r="W299" s="88"/>
      <c r="X299" s="73"/>
      <c r="Y299" s="73"/>
      <c r="Z299" s="73"/>
      <c r="AA299" s="18"/>
      <c r="AB299" s="18"/>
      <c r="AC299" s="73"/>
      <c r="AD299" s="69"/>
      <c r="AE299" s="526"/>
      <c r="AF299" s="22" t="str">
        <f t="shared" si="28"/>
        <v/>
      </c>
    </row>
    <row r="300" spans="1:32" ht="60" customHeight="1">
      <c r="A300" s="46"/>
      <c r="B300" s="26" t="str">
        <f>IF('PCA Licit, Dispensa, Inexi'!$A300="","",VLOOKUP(A300,dados!$A$1:$B$24,2,FALSE))</f>
        <v/>
      </c>
      <c r="C300" s="77"/>
      <c r="D300" s="52"/>
      <c r="E300" s="77"/>
      <c r="F300" s="18"/>
      <c r="G300" s="73"/>
      <c r="H300" s="73"/>
      <c r="I300" s="97"/>
      <c r="J300" s="48"/>
      <c r="K300" s="72"/>
      <c r="L300" s="220"/>
      <c r="M300" s="47"/>
      <c r="N300" s="47"/>
      <c r="O300" s="47"/>
      <c r="P300" s="47"/>
      <c r="Q300" s="79"/>
      <c r="R300" s="79"/>
      <c r="S300" s="73"/>
      <c r="T300" s="73"/>
      <c r="U300" s="73"/>
      <c r="V300" s="19"/>
      <c r="W300" s="88"/>
      <c r="X300" s="73"/>
      <c r="Y300" s="73"/>
      <c r="Z300" s="73"/>
      <c r="AA300" s="18"/>
      <c r="AB300" s="18"/>
      <c r="AC300" s="73"/>
      <c r="AD300" s="69"/>
      <c r="AE300" s="526"/>
      <c r="AF300" s="22" t="str">
        <f t="shared" si="28"/>
        <v/>
      </c>
    </row>
    <row r="301" spans="1:32" ht="60" customHeight="1">
      <c r="A301" s="46"/>
      <c r="B301" s="26" t="str">
        <f>IF('PCA Licit, Dispensa, Inexi'!$A301="","",VLOOKUP(A301,dados!$A$1:$B$24,2,FALSE))</f>
        <v/>
      </c>
      <c r="C301" s="77"/>
      <c r="D301" s="52"/>
      <c r="E301" s="77"/>
      <c r="F301" s="18"/>
      <c r="G301" s="73"/>
      <c r="H301" s="73"/>
      <c r="I301" s="97"/>
      <c r="J301" s="48"/>
      <c r="K301" s="72"/>
      <c r="L301" s="220"/>
      <c r="M301" s="47"/>
      <c r="N301" s="47"/>
      <c r="O301" s="47"/>
      <c r="P301" s="47"/>
      <c r="Q301" s="79"/>
      <c r="R301" s="79"/>
      <c r="S301" s="73"/>
      <c r="T301" s="73"/>
      <c r="U301" s="73"/>
      <c r="V301" s="19"/>
      <c r="W301" s="88"/>
      <c r="X301" s="73"/>
      <c r="Y301" s="73"/>
      <c r="Z301" s="73"/>
      <c r="AA301" s="18"/>
      <c r="AB301" s="18"/>
      <c r="AC301" s="73"/>
      <c r="AD301" s="69"/>
      <c r="AE301" s="526"/>
      <c r="AF301" s="22" t="str">
        <f t="shared" si="28"/>
        <v/>
      </c>
    </row>
    <row r="302" spans="1:32" ht="60" customHeight="1">
      <c r="A302" s="46"/>
      <c r="B302" s="26" t="str">
        <f>IF('PCA Licit, Dispensa, Inexi'!$A302="","",VLOOKUP(A302,dados!$A$1:$B$24,2,FALSE))</f>
        <v/>
      </c>
      <c r="C302" s="77"/>
      <c r="D302" s="52"/>
      <c r="E302" s="77"/>
      <c r="F302" s="18"/>
      <c r="G302" s="73"/>
      <c r="H302" s="73"/>
      <c r="I302" s="97"/>
      <c r="J302" s="48"/>
      <c r="K302" s="72"/>
      <c r="L302" s="220"/>
      <c r="M302" s="47"/>
      <c r="N302" s="47"/>
      <c r="O302" s="47"/>
      <c r="P302" s="47"/>
      <c r="Q302" s="79"/>
      <c r="R302" s="79"/>
      <c r="S302" s="73"/>
      <c r="T302" s="73"/>
      <c r="U302" s="73"/>
      <c r="V302" s="19"/>
      <c r="W302" s="88"/>
      <c r="X302" s="73"/>
      <c r="Y302" s="73"/>
      <c r="Z302" s="73"/>
      <c r="AA302" s="18"/>
      <c r="AB302" s="18"/>
      <c r="AC302" s="73"/>
      <c r="AD302" s="69"/>
      <c r="AE302" s="526"/>
      <c r="AF302" s="22" t="str">
        <f t="shared" si="28"/>
        <v/>
      </c>
    </row>
    <row r="303" spans="1:32" ht="60" customHeight="1">
      <c r="A303" s="46"/>
      <c r="B303" s="26" t="str">
        <f>IF('PCA Licit, Dispensa, Inexi'!$A303="","",VLOOKUP(A303,dados!$A$1:$B$24,2,FALSE))</f>
        <v/>
      </c>
      <c r="C303" s="77"/>
      <c r="D303" s="52"/>
      <c r="E303" s="77"/>
      <c r="F303" s="18"/>
      <c r="G303" s="73"/>
      <c r="H303" s="73"/>
      <c r="I303" s="97"/>
      <c r="J303" s="48"/>
      <c r="K303" s="72"/>
      <c r="L303" s="220"/>
      <c r="M303" s="47"/>
      <c r="N303" s="47"/>
      <c r="O303" s="47"/>
      <c r="P303" s="47"/>
      <c r="Q303" s="79"/>
      <c r="R303" s="79"/>
      <c r="S303" s="73"/>
      <c r="T303" s="73"/>
      <c r="U303" s="73"/>
      <c r="V303" s="19"/>
      <c r="W303" s="88"/>
      <c r="X303" s="73"/>
      <c r="Y303" s="73"/>
      <c r="Z303" s="73"/>
      <c r="AA303" s="18"/>
      <c r="AB303" s="18"/>
      <c r="AC303" s="73"/>
      <c r="AD303" s="69"/>
      <c r="AE303" s="526"/>
      <c r="AF303" s="22" t="str">
        <f t="shared" si="28"/>
        <v/>
      </c>
    </row>
    <row r="304" spans="1:32" ht="60" customHeight="1">
      <c r="A304" s="46"/>
      <c r="B304" s="26" t="str">
        <f>IF('PCA Licit, Dispensa, Inexi'!$A304="","",VLOOKUP(A304,dados!$A$1:$B$24,2,FALSE))</f>
        <v/>
      </c>
      <c r="C304" s="77"/>
      <c r="D304" s="52"/>
      <c r="E304" s="77"/>
      <c r="F304" s="18"/>
      <c r="G304" s="73"/>
      <c r="H304" s="73"/>
      <c r="I304" s="97"/>
      <c r="J304" s="48"/>
      <c r="K304" s="72"/>
      <c r="L304" s="220"/>
      <c r="M304" s="47"/>
      <c r="N304" s="47"/>
      <c r="O304" s="47"/>
      <c r="P304" s="47"/>
      <c r="Q304" s="79"/>
      <c r="R304" s="79"/>
      <c r="S304" s="73"/>
      <c r="T304" s="73"/>
      <c r="U304" s="73"/>
      <c r="V304" s="19"/>
      <c r="W304" s="88"/>
      <c r="X304" s="73"/>
      <c r="Y304" s="73"/>
      <c r="Z304" s="73"/>
      <c r="AA304" s="18"/>
      <c r="AB304" s="18"/>
      <c r="AC304" s="73"/>
      <c r="AD304" s="69"/>
      <c r="AE304" s="526"/>
      <c r="AF304" s="22" t="str">
        <f t="shared" si="28"/>
        <v/>
      </c>
    </row>
    <row r="305" spans="1:32" ht="60" customHeight="1">
      <c r="A305" s="46"/>
      <c r="B305" s="26" t="str">
        <f>IF('PCA Licit, Dispensa, Inexi'!$A305="","",VLOOKUP(A305,dados!$A$1:$B$24,2,FALSE))</f>
        <v/>
      </c>
      <c r="C305" s="77"/>
      <c r="D305" s="52"/>
      <c r="E305" s="77"/>
      <c r="F305" s="18"/>
      <c r="G305" s="73"/>
      <c r="H305" s="73"/>
      <c r="I305" s="97"/>
      <c r="J305" s="48"/>
      <c r="K305" s="72"/>
      <c r="L305" s="220"/>
      <c r="M305" s="47"/>
      <c r="N305" s="47"/>
      <c r="O305" s="47"/>
      <c r="P305" s="47"/>
      <c r="Q305" s="79"/>
      <c r="R305" s="79"/>
      <c r="S305" s="73"/>
      <c r="T305" s="73"/>
      <c r="U305" s="73"/>
      <c r="V305" s="19"/>
      <c r="W305" s="88"/>
      <c r="X305" s="73"/>
      <c r="Y305" s="73"/>
      <c r="Z305" s="73"/>
      <c r="AA305" s="18"/>
      <c r="AB305" s="18"/>
      <c r="AC305" s="73"/>
      <c r="AD305" s="69"/>
      <c r="AE305" s="526"/>
      <c r="AF305" s="22" t="str">
        <f t="shared" si="28"/>
        <v/>
      </c>
    </row>
    <row r="306" spans="1:32" ht="60" customHeight="1">
      <c r="A306" s="46"/>
      <c r="B306" s="26" t="str">
        <f>IF('PCA Licit, Dispensa, Inexi'!$A306="","",VLOOKUP(A306,dados!$A$1:$B$24,2,FALSE))</f>
        <v/>
      </c>
      <c r="C306" s="77"/>
      <c r="D306" s="52"/>
      <c r="E306" s="77"/>
      <c r="F306" s="18"/>
      <c r="G306" s="73"/>
      <c r="H306" s="73"/>
      <c r="I306" s="97"/>
      <c r="J306" s="48"/>
      <c r="K306" s="72"/>
      <c r="L306" s="220"/>
      <c r="M306" s="47"/>
      <c r="N306" s="47"/>
      <c r="O306" s="47"/>
      <c r="P306" s="47"/>
      <c r="Q306" s="79"/>
      <c r="R306" s="79"/>
      <c r="S306" s="73"/>
      <c r="T306" s="73"/>
      <c r="U306" s="73"/>
      <c r="V306" s="19"/>
      <c r="W306" s="88"/>
      <c r="X306" s="73"/>
      <c r="Y306" s="73"/>
      <c r="Z306" s="73"/>
      <c r="AA306" s="18"/>
      <c r="AB306" s="18"/>
      <c r="AC306" s="73"/>
      <c r="AD306" s="69"/>
      <c r="AE306" s="526"/>
      <c r="AF306" s="22" t="str">
        <f t="shared" si="28"/>
        <v/>
      </c>
    </row>
    <row r="307" spans="1:32" ht="60" customHeight="1">
      <c r="A307" s="46"/>
      <c r="B307" s="26" t="str">
        <f>IF('PCA Licit, Dispensa, Inexi'!$A307="","",VLOOKUP(A307,dados!$A$1:$B$24,2,FALSE))</f>
        <v/>
      </c>
      <c r="C307" s="77"/>
      <c r="D307" s="52"/>
      <c r="E307" s="77"/>
      <c r="F307" s="18"/>
      <c r="G307" s="73"/>
      <c r="H307" s="73"/>
      <c r="I307" s="97"/>
      <c r="J307" s="48"/>
      <c r="K307" s="72"/>
      <c r="L307" s="220"/>
      <c r="M307" s="47"/>
      <c r="N307" s="47"/>
      <c r="O307" s="47"/>
      <c r="P307" s="47"/>
      <c r="Q307" s="79"/>
      <c r="R307" s="79"/>
      <c r="S307" s="73"/>
      <c r="T307" s="73"/>
      <c r="U307" s="73"/>
      <c r="V307" s="19"/>
      <c r="W307" s="88"/>
      <c r="X307" s="73"/>
      <c r="Y307" s="73"/>
      <c r="Z307" s="73"/>
      <c r="AA307" s="18"/>
      <c r="AB307" s="18"/>
      <c r="AC307" s="73"/>
      <c r="AD307" s="69"/>
      <c r="AE307" s="526"/>
      <c r="AF307" s="22" t="str">
        <f t="shared" si="28"/>
        <v/>
      </c>
    </row>
    <row r="308" spans="1:32" ht="60" customHeight="1">
      <c r="A308" s="46"/>
      <c r="B308" s="26" t="str">
        <f>IF('PCA Licit, Dispensa, Inexi'!$A308="","",VLOOKUP(A308,dados!$A$1:$B$24,2,FALSE))</f>
        <v/>
      </c>
      <c r="C308" s="77"/>
      <c r="D308" s="52"/>
      <c r="E308" s="77"/>
      <c r="F308" s="18"/>
      <c r="G308" s="73"/>
      <c r="H308" s="73"/>
      <c r="I308" s="97"/>
      <c r="J308" s="48"/>
      <c r="K308" s="72"/>
      <c r="L308" s="220"/>
      <c r="M308" s="47"/>
      <c r="N308" s="47"/>
      <c r="O308" s="47"/>
      <c r="P308" s="47"/>
      <c r="Q308" s="79"/>
      <c r="R308" s="79"/>
      <c r="S308" s="73"/>
      <c r="T308" s="73"/>
      <c r="U308" s="73"/>
      <c r="V308" s="19"/>
      <c r="W308" s="88"/>
      <c r="X308" s="73"/>
      <c r="Y308" s="73"/>
      <c r="Z308" s="73"/>
      <c r="AA308" s="18"/>
      <c r="AB308" s="18"/>
      <c r="AC308" s="73"/>
      <c r="AD308" s="69"/>
      <c r="AE308" s="526"/>
      <c r="AF308" s="22" t="str">
        <f t="shared" si="28"/>
        <v/>
      </c>
    </row>
    <row r="309" spans="1:32" ht="60" customHeight="1">
      <c r="A309" s="46"/>
      <c r="B309" s="26" t="str">
        <f>IF('PCA Licit, Dispensa, Inexi'!$A309="","",VLOOKUP(A309,dados!$A$1:$B$24,2,FALSE))</f>
        <v/>
      </c>
      <c r="C309" s="77"/>
      <c r="D309" s="52"/>
      <c r="E309" s="77"/>
      <c r="F309" s="18"/>
      <c r="G309" s="73"/>
      <c r="H309" s="73"/>
      <c r="I309" s="97"/>
      <c r="J309" s="48"/>
      <c r="K309" s="72"/>
      <c r="L309" s="220"/>
      <c r="M309" s="47"/>
      <c r="N309" s="47"/>
      <c r="O309" s="47"/>
      <c r="P309" s="47"/>
      <c r="Q309" s="79"/>
      <c r="R309" s="79"/>
      <c r="S309" s="73"/>
      <c r="T309" s="73"/>
      <c r="U309" s="73"/>
      <c r="V309" s="19"/>
      <c r="W309" s="88"/>
      <c r="X309" s="73"/>
      <c r="Y309" s="73"/>
      <c r="Z309" s="73"/>
      <c r="AA309" s="18"/>
      <c r="AB309" s="18"/>
      <c r="AC309" s="73"/>
      <c r="AD309" s="69"/>
      <c r="AE309" s="526"/>
      <c r="AF309" s="22" t="str">
        <f t="shared" si="28"/>
        <v/>
      </c>
    </row>
    <row r="310" spans="1:32" ht="60" customHeight="1">
      <c r="A310" s="46"/>
      <c r="B310" s="26" t="str">
        <f>IF('PCA Licit, Dispensa, Inexi'!$A310="","",VLOOKUP(A310,dados!$A$1:$B$24,2,FALSE))</f>
        <v/>
      </c>
      <c r="C310" s="77"/>
      <c r="D310" s="52"/>
      <c r="E310" s="77"/>
      <c r="F310" s="18"/>
      <c r="G310" s="73"/>
      <c r="H310" s="73"/>
      <c r="I310" s="97"/>
      <c r="J310" s="48"/>
      <c r="K310" s="72"/>
      <c r="L310" s="220"/>
      <c r="M310" s="47"/>
      <c r="N310" s="47"/>
      <c r="O310" s="47"/>
      <c r="P310" s="47"/>
      <c r="Q310" s="79"/>
      <c r="R310" s="79"/>
      <c r="S310" s="73"/>
      <c r="T310" s="73"/>
      <c r="U310" s="73"/>
      <c r="V310" s="19"/>
      <c r="W310" s="88"/>
      <c r="X310" s="73"/>
      <c r="Y310" s="73"/>
      <c r="Z310" s="73"/>
      <c r="AA310" s="18"/>
      <c r="AB310" s="18"/>
      <c r="AC310" s="73"/>
      <c r="AD310" s="69"/>
      <c r="AE310" s="526"/>
      <c r="AF310" s="22" t="str">
        <f t="shared" si="28"/>
        <v/>
      </c>
    </row>
    <row r="311" spans="1:32" ht="60" customHeight="1">
      <c r="A311" s="46"/>
      <c r="B311" s="26" t="str">
        <f>IF('PCA Licit, Dispensa, Inexi'!$A311="","",VLOOKUP(A311,dados!$A$1:$B$24,2,FALSE))</f>
        <v/>
      </c>
      <c r="C311" s="77"/>
      <c r="D311" s="52"/>
      <c r="E311" s="77"/>
      <c r="F311" s="18"/>
      <c r="G311" s="73"/>
      <c r="H311" s="73"/>
      <c r="I311" s="97"/>
      <c r="J311" s="48"/>
      <c r="K311" s="72"/>
      <c r="L311" s="220"/>
      <c r="M311" s="47"/>
      <c r="N311" s="47"/>
      <c r="O311" s="47"/>
      <c r="P311" s="47"/>
      <c r="Q311" s="79"/>
      <c r="R311" s="79"/>
      <c r="S311" s="73"/>
      <c r="T311" s="73"/>
      <c r="U311" s="73"/>
      <c r="V311" s="19"/>
      <c r="W311" s="88"/>
      <c r="X311" s="73"/>
      <c r="Y311" s="73"/>
      <c r="Z311" s="73"/>
      <c r="AA311" s="18"/>
      <c r="AB311" s="18"/>
      <c r="AC311" s="73"/>
      <c r="AD311" s="69"/>
      <c r="AE311" s="526"/>
      <c r="AF311" s="22" t="str">
        <f t="shared" si="28"/>
        <v/>
      </c>
    </row>
    <row r="312" spans="1:32" ht="60" customHeight="1">
      <c r="A312" s="46"/>
      <c r="B312" s="26" t="str">
        <f>IF('PCA Licit, Dispensa, Inexi'!$A312="","",VLOOKUP(A312,dados!$A$1:$B$24,2,FALSE))</f>
        <v/>
      </c>
      <c r="C312" s="77"/>
      <c r="D312" s="52"/>
      <c r="E312" s="77"/>
      <c r="F312" s="18"/>
      <c r="G312" s="73"/>
      <c r="H312" s="73"/>
      <c r="I312" s="97"/>
      <c r="J312" s="48"/>
      <c r="K312" s="72"/>
      <c r="L312" s="220"/>
      <c r="M312" s="47"/>
      <c r="N312" s="47"/>
      <c r="O312" s="47"/>
      <c r="P312" s="47"/>
      <c r="Q312" s="79"/>
      <c r="R312" s="79"/>
      <c r="S312" s="73"/>
      <c r="T312" s="73"/>
      <c r="U312" s="73"/>
      <c r="V312" s="19"/>
      <c r="W312" s="88"/>
      <c r="X312" s="73"/>
      <c r="Y312" s="73"/>
      <c r="Z312" s="73"/>
      <c r="AA312" s="18"/>
      <c r="AB312" s="18"/>
      <c r="AC312" s="73"/>
      <c r="AD312" s="69"/>
      <c r="AE312" s="526"/>
      <c r="AF312" s="22" t="str">
        <f t="shared" si="28"/>
        <v/>
      </c>
    </row>
    <row r="313" spans="1:32" ht="60" customHeight="1">
      <c r="A313" s="46"/>
      <c r="B313" s="26" t="str">
        <f>IF('PCA Licit, Dispensa, Inexi'!$A313="","",VLOOKUP(A313,dados!$A$1:$B$24,2,FALSE))</f>
        <v/>
      </c>
      <c r="C313" s="77"/>
      <c r="D313" s="52"/>
      <c r="E313" s="77"/>
      <c r="F313" s="18"/>
      <c r="G313" s="73"/>
      <c r="H313" s="73"/>
      <c r="I313" s="97"/>
      <c r="J313" s="48"/>
      <c r="K313" s="72"/>
      <c r="L313" s="220"/>
      <c r="M313" s="47"/>
      <c r="N313" s="47"/>
      <c r="O313" s="47"/>
      <c r="P313" s="47"/>
      <c r="Q313" s="79"/>
      <c r="R313" s="79"/>
      <c r="S313" s="73"/>
      <c r="T313" s="73"/>
      <c r="U313" s="73"/>
      <c r="V313" s="19"/>
      <c r="W313" s="88"/>
      <c r="X313" s="73"/>
      <c r="Y313" s="73"/>
      <c r="Z313" s="73"/>
      <c r="AA313" s="18"/>
      <c r="AB313" s="18"/>
      <c r="AC313" s="73"/>
      <c r="AD313" s="69"/>
      <c r="AE313" s="526"/>
      <c r="AF313" s="22" t="str">
        <f t="shared" si="28"/>
        <v/>
      </c>
    </row>
    <row r="314" spans="1:32" ht="60" customHeight="1">
      <c r="A314" s="46"/>
      <c r="B314" s="26" t="str">
        <f>IF('PCA Licit, Dispensa, Inexi'!$A314="","",VLOOKUP(A314,dados!$A$1:$B$24,2,FALSE))</f>
        <v/>
      </c>
      <c r="C314" s="77"/>
      <c r="D314" s="52"/>
      <c r="E314" s="77"/>
      <c r="F314" s="18"/>
      <c r="G314" s="73"/>
      <c r="H314" s="73"/>
      <c r="I314" s="97"/>
      <c r="J314" s="48"/>
      <c r="K314" s="72"/>
      <c r="L314" s="220"/>
      <c r="M314" s="47"/>
      <c r="N314" s="47"/>
      <c r="O314" s="47"/>
      <c r="P314" s="47"/>
      <c r="Q314" s="79"/>
      <c r="R314" s="79"/>
      <c r="S314" s="73"/>
      <c r="T314" s="73"/>
      <c r="U314" s="73"/>
      <c r="V314" s="19"/>
      <c r="W314" s="88"/>
      <c r="X314" s="73"/>
      <c r="Y314" s="73"/>
      <c r="Z314" s="73"/>
      <c r="AA314" s="18"/>
      <c r="AB314" s="18"/>
      <c r="AC314" s="73"/>
      <c r="AD314" s="69"/>
      <c r="AE314" s="526"/>
      <c r="AF314" s="22" t="str">
        <f t="shared" si="28"/>
        <v/>
      </c>
    </row>
    <row r="315" spans="1:32" ht="60" customHeight="1">
      <c r="A315" s="46"/>
      <c r="B315" s="26" t="str">
        <f>IF('PCA Licit, Dispensa, Inexi'!$A315="","",VLOOKUP(A315,dados!$A$1:$B$24,2,FALSE))</f>
        <v/>
      </c>
      <c r="C315" s="77"/>
      <c r="D315" s="52"/>
      <c r="E315" s="77"/>
      <c r="F315" s="18"/>
      <c r="G315" s="73"/>
      <c r="H315" s="73"/>
      <c r="I315" s="97"/>
      <c r="J315" s="48"/>
      <c r="K315" s="72"/>
      <c r="L315" s="220"/>
      <c r="M315" s="47"/>
      <c r="N315" s="47"/>
      <c r="O315" s="47"/>
      <c r="P315" s="47"/>
      <c r="Q315" s="79"/>
      <c r="R315" s="79"/>
      <c r="S315" s="73"/>
      <c r="T315" s="73"/>
      <c r="U315" s="73"/>
      <c r="V315" s="19"/>
      <c r="W315" s="88"/>
      <c r="X315" s="73"/>
      <c r="Y315" s="73"/>
      <c r="Z315" s="73"/>
      <c r="AA315" s="18"/>
      <c r="AB315" s="18"/>
      <c r="AC315" s="73"/>
      <c r="AD315" s="69"/>
      <c r="AE315" s="526"/>
      <c r="AF315" s="22" t="str">
        <f t="shared" si="28"/>
        <v/>
      </c>
    </row>
    <row r="316" spans="1:32" ht="60" customHeight="1">
      <c r="A316" s="46"/>
      <c r="B316" s="26" t="str">
        <f>IF('PCA Licit, Dispensa, Inexi'!$A316="","",VLOOKUP(A316,dados!$A$1:$B$24,2,FALSE))</f>
        <v/>
      </c>
      <c r="C316" s="77"/>
      <c r="D316" s="52"/>
      <c r="E316" s="77"/>
      <c r="F316" s="18"/>
      <c r="G316" s="73"/>
      <c r="H316" s="73"/>
      <c r="I316" s="97"/>
      <c r="J316" s="48"/>
      <c r="K316" s="72"/>
      <c r="L316" s="220"/>
      <c r="M316" s="47"/>
      <c r="N316" s="47"/>
      <c r="O316" s="47"/>
      <c r="P316" s="47"/>
      <c r="Q316" s="79"/>
      <c r="R316" s="79"/>
      <c r="S316" s="73"/>
      <c r="T316" s="73"/>
      <c r="U316" s="73"/>
      <c r="V316" s="19"/>
      <c r="W316" s="88"/>
      <c r="X316" s="73"/>
      <c r="Y316" s="73"/>
      <c r="Z316" s="73"/>
      <c r="AA316" s="18"/>
      <c r="AB316" s="18"/>
      <c r="AC316" s="73"/>
      <c r="AD316" s="69"/>
      <c r="AE316" s="526"/>
      <c r="AF316" s="22" t="str">
        <f t="shared" si="28"/>
        <v/>
      </c>
    </row>
    <row r="317" spans="1:32" ht="60" customHeight="1">
      <c r="A317" s="46"/>
      <c r="B317" s="26" t="str">
        <f>IF('PCA Licit, Dispensa, Inexi'!$A317="","",VLOOKUP(A317,dados!$A$1:$B$24,2,FALSE))</f>
        <v/>
      </c>
      <c r="C317" s="77"/>
      <c r="D317" s="52"/>
      <c r="E317" s="77"/>
      <c r="F317" s="18"/>
      <c r="G317" s="73"/>
      <c r="H317" s="73"/>
      <c r="I317" s="97"/>
      <c r="J317" s="48"/>
      <c r="K317" s="72"/>
      <c r="L317" s="220"/>
      <c r="M317" s="47"/>
      <c r="N317" s="47"/>
      <c r="O317" s="47"/>
      <c r="P317" s="47"/>
      <c r="Q317" s="79"/>
      <c r="R317" s="79"/>
      <c r="S317" s="73"/>
      <c r="T317" s="73"/>
      <c r="U317" s="73"/>
      <c r="V317" s="19"/>
      <c r="W317" s="88"/>
      <c r="X317" s="73"/>
      <c r="Y317" s="73"/>
      <c r="Z317" s="73"/>
      <c r="AA317" s="18"/>
      <c r="AB317" s="18"/>
      <c r="AC317" s="73"/>
      <c r="AD317" s="69"/>
      <c r="AE317" s="526"/>
      <c r="AF317" s="22" t="str">
        <f t="shared" si="28"/>
        <v/>
      </c>
    </row>
    <row r="318" spans="1:32" ht="60" customHeight="1">
      <c r="A318" s="46"/>
      <c r="B318" s="26" t="str">
        <f>IF('PCA Licit, Dispensa, Inexi'!$A318="","",VLOOKUP(A318,dados!$A$1:$B$24,2,FALSE))</f>
        <v/>
      </c>
      <c r="C318" s="77"/>
      <c r="D318" s="52"/>
      <c r="E318" s="77"/>
      <c r="F318" s="18"/>
      <c r="G318" s="73"/>
      <c r="H318" s="73"/>
      <c r="I318" s="97"/>
      <c r="J318" s="48"/>
      <c r="K318" s="72"/>
      <c r="L318" s="220"/>
      <c r="M318" s="47"/>
      <c r="N318" s="47"/>
      <c r="O318" s="47"/>
      <c r="P318" s="47"/>
      <c r="Q318" s="79"/>
      <c r="R318" s="79"/>
      <c r="S318" s="73"/>
      <c r="T318" s="73"/>
      <c r="U318" s="73"/>
      <c r="V318" s="19"/>
      <c r="W318" s="88"/>
      <c r="X318" s="73"/>
      <c r="Y318" s="73"/>
      <c r="Z318" s="73"/>
      <c r="AA318" s="18"/>
      <c r="AB318" s="18"/>
      <c r="AC318" s="73"/>
      <c r="AD318" s="69"/>
      <c r="AE318" s="526"/>
      <c r="AF318" s="22" t="str">
        <f t="shared" si="28"/>
        <v/>
      </c>
    </row>
    <row r="319" spans="1:32" ht="60" customHeight="1">
      <c r="A319" s="46"/>
      <c r="B319" s="26" t="str">
        <f>IF('PCA Licit, Dispensa, Inexi'!$A319="","",VLOOKUP(A319,dados!$A$1:$B$24,2,FALSE))</f>
        <v/>
      </c>
      <c r="C319" s="77"/>
      <c r="D319" s="52"/>
      <c r="E319" s="77"/>
      <c r="F319" s="18"/>
      <c r="G319" s="73"/>
      <c r="H319" s="73"/>
      <c r="I319" s="97"/>
      <c r="J319" s="48"/>
      <c r="K319" s="72"/>
      <c r="L319" s="220"/>
      <c r="M319" s="47"/>
      <c r="N319" s="47"/>
      <c r="O319" s="47"/>
      <c r="P319" s="47"/>
      <c r="Q319" s="79"/>
      <c r="R319" s="79"/>
      <c r="S319" s="73"/>
      <c r="T319" s="73"/>
      <c r="U319" s="73"/>
      <c r="V319" s="19"/>
      <c r="W319" s="88"/>
      <c r="X319" s="73"/>
      <c r="Y319" s="73"/>
      <c r="Z319" s="73"/>
      <c r="AA319" s="18"/>
      <c r="AB319" s="18"/>
      <c r="AC319" s="73"/>
      <c r="AD319" s="69"/>
      <c r="AE319" s="526"/>
      <c r="AF319" s="22" t="str">
        <f t="shared" si="28"/>
        <v/>
      </c>
    </row>
    <row r="320" spans="1:32" ht="60" customHeight="1">
      <c r="A320" s="46"/>
      <c r="B320" s="26" t="str">
        <f>IF('PCA Licit, Dispensa, Inexi'!$A320="","",VLOOKUP(A320,dados!$A$1:$B$24,2,FALSE))</f>
        <v/>
      </c>
      <c r="C320" s="77"/>
      <c r="D320" s="52"/>
      <c r="E320" s="77"/>
      <c r="F320" s="18"/>
      <c r="G320" s="73"/>
      <c r="H320" s="73"/>
      <c r="I320" s="97"/>
      <c r="J320" s="48"/>
      <c r="K320" s="72"/>
      <c r="L320" s="220"/>
      <c r="M320" s="47"/>
      <c r="N320" s="47"/>
      <c r="O320" s="47"/>
      <c r="P320" s="47"/>
      <c r="Q320" s="79"/>
      <c r="R320" s="79"/>
      <c r="S320" s="73"/>
      <c r="T320" s="73"/>
      <c r="U320" s="73"/>
      <c r="V320" s="19"/>
      <c r="W320" s="88"/>
      <c r="X320" s="73"/>
      <c r="Y320" s="73"/>
      <c r="Z320" s="73"/>
      <c r="AA320" s="18"/>
      <c r="AB320" s="18"/>
      <c r="AC320" s="73"/>
      <c r="AD320" s="69"/>
      <c r="AE320" s="526"/>
      <c r="AF320" s="22" t="str">
        <f t="shared" si="28"/>
        <v/>
      </c>
    </row>
    <row r="321" spans="1:32" ht="60" customHeight="1">
      <c r="A321" s="46"/>
      <c r="B321" s="26" t="str">
        <f>IF('PCA Licit, Dispensa, Inexi'!$A321="","",VLOOKUP(A321,dados!$A$1:$B$24,2,FALSE))</f>
        <v/>
      </c>
      <c r="C321" s="77"/>
      <c r="D321" s="52"/>
      <c r="E321" s="77"/>
      <c r="F321" s="18"/>
      <c r="G321" s="73"/>
      <c r="H321" s="73"/>
      <c r="I321" s="97"/>
      <c r="J321" s="48"/>
      <c r="K321" s="72"/>
      <c r="L321" s="220"/>
      <c r="M321" s="47"/>
      <c r="N321" s="47"/>
      <c r="O321" s="47"/>
      <c r="P321" s="47"/>
      <c r="Q321" s="79"/>
      <c r="R321" s="79"/>
      <c r="S321" s="73"/>
      <c r="T321" s="73"/>
      <c r="U321" s="73"/>
      <c r="V321" s="19"/>
      <c r="W321" s="88"/>
      <c r="X321" s="73"/>
      <c r="Y321" s="73"/>
      <c r="Z321" s="73"/>
      <c r="AA321" s="18"/>
      <c r="AB321" s="18"/>
      <c r="AC321" s="73"/>
      <c r="AD321" s="69"/>
      <c r="AE321" s="526"/>
      <c r="AF321" s="22" t="str">
        <f t="shared" si="28"/>
        <v/>
      </c>
    </row>
    <row r="322" spans="1:32" ht="60" customHeight="1">
      <c r="A322" s="46"/>
      <c r="B322" s="26" t="str">
        <f>IF('PCA Licit, Dispensa, Inexi'!$A322="","",VLOOKUP(A322,dados!$A$1:$B$24,2,FALSE))</f>
        <v/>
      </c>
      <c r="C322" s="77"/>
      <c r="D322" s="52"/>
      <c r="E322" s="77"/>
      <c r="F322" s="18"/>
      <c r="G322" s="73"/>
      <c r="H322" s="73"/>
      <c r="I322" s="97"/>
      <c r="J322" s="48"/>
      <c r="K322" s="72"/>
      <c r="L322" s="220"/>
      <c r="M322" s="47"/>
      <c r="N322" s="47"/>
      <c r="O322" s="47"/>
      <c r="P322" s="47"/>
      <c r="Q322" s="79"/>
      <c r="R322" s="79"/>
      <c r="S322" s="73"/>
      <c r="T322" s="73"/>
      <c r="U322" s="73"/>
      <c r="V322" s="19"/>
      <c r="W322" s="88"/>
      <c r="X322" s="73"/>
      <c r="Y322" s="73"/>
      <c r="Z322" s="73"/>
      <c r="AA322" s="18"/>
      <c r="AB322" s="18"/>
      <c r="AC322" s="73"/>
      <c r="AD322" s="69"/>
      <c r="AE322" s="526"/>
      <c r="AF322" s="22" t="str">
        <f t="shared" ref="AF322:AF385" si="29">IF(AE322="","",DATEDIF(Y322,AE322,"d"))</f>
        <v/>
      </c>
    </row>
    <row r="323" spans="1:32" ht="60" customHeight="1">
      <c r="A323" s="46"/>
      <c r="B323" s="26" t="str">
        <f>IF('PCA Licit, Dispensa, Inexi'!$A323="","",VLOOKUP(A323,dados!$A$1:$B$24,2,FALSE))</f>
        <v/>
      </c>
      <c r="C323" s="77"/>
      <c r="D323" s="52"/>
      <c r="E323" s="77"/>
      <c r="F323" s="18"/>
      <c r="G323" s="73"/>
      <c r="H323" s="73"/>
      <c r="I323" s="97"/>
      <c r="J323" s="48"/>
      <c r="K323" s="72"/>
      <c r="L323" s="220"/>
      <c r="M323" s="47"/>
      <c r="N323" s="47"/>
      <c r="O323" s="47"/>
      <c r="P323" s="47"/>
      <c r="Q323" s="79"/>
      <c r="R323" s="79"/>
      <c r="S323" s="73"/>
      <c r="T323" s="73"/>
      <c r="U323" s="73"/>
      <c r="V323" s="19"/>
      <c r="W323" s="88"/>
      <c r="X323" s="73"/>
      <c r="Y323" s="73"/>
      <c r="Z323" s="73"/>
      <c r="AA323" s="18"/>
      <c r="AB323" s="18"/>
      <c r="AC323" s="73"/>
      <c r="AD323" s="69"/>
      <c r="AE323" s="526"/>
      <c r="AF323" s="22" t="str">
        <f t="shared" si="29"/>
        <v/>
      </c>
    </row>
    <row r="324" spans="1:32" ht="60" customHeight="1">
      <c r="A324" s="46"/>
      <c r="B324" s="26" t="str">
        <f>IF('PCA Licit, Dispensa, Inexi'!$A324="","",VLOOKUP(A324,dados!$A$1:$B$24,2,FALSE))</f>
        <v/>
      </c>
      <c r="C324" s="77"/>
      <c r="D324" s="52"/>
      <c r="E324" s="77"/>
      <c r="F324" s="18"/>
      <c r="G324" s="73"/>
      <c r="H324" s="73"/>
      <c r="I324" s="97"/>
      <c r="J324" s="48"/>
      <c r="K324" s="72"/>
      <c r="L324" s="220"/>
      <c r="M324" s="47"/>
      <c r="N324" s="47"/>
      <c r="O324" s="47"/>
      <c r="P324" s="47"/>
      <c r="Q324" s="79"/>
      <c r="R324" s="79"/>
      <c r="S324" s="73"/>
      <c r="T324" s="73"/>
      <c r="U324" s="73"/>
      <c r="V324" s="19"/>
      <c r="W324" s="88"/>
      <c r="X324" s="73"/>
      <c r="Y324" s="73"/>
      <c r="Z324" s="73"/>
      <c r="AA324" s="18"/>
      <c r="AB324" s="18"/>
      <c r="AC324" s="73"/>
      <c r="AD324" s="69"/>
      <c r="AE324" s="526"/>
      <c r="AF324" s="22" t="str">
        <f t="shared" si="29"/>
        <v/>
      </c>
    </row>
    <row r="325" spans="1:32" ht="60" customHeight="1">
      <c r="A325" s="46"/>
      <c r="B325" s="26" t="str">
        <f>IF('PCA Licit, Dispensa, Inexi'!$A325="","",VLOOKUP(A325,dados!$A$1:$B$24,2,FALSE))</f>
        <v/>
      </c>
      <c r="C325" s="77"/>
      <c r="D325" s="52"/>
      <c r="E325" s="77"/>
      <c r="F325" s="18"/>
      <c r="G325" s="73"/>
      <c r="H325" s="73"/>
      <c r="I325" s="97"/>
      <c r="J325" s="48"/>
      <c r="K325" s="72"/>
      <c r="L325" s="220"/>
      <c r="M325" s="47"/>
      <c r="N325" s="47"/>
      <c r="O325" s="47"/>
      <c r="P325" s="47"/>
      <c r="Q325" s="79"/>
      <c r="R325" s="79"/>
      <c r="S325" s="73"/>
      <c r="T325" s="73"/>
      <c r="U325" s="73"/>
      <c r="V325" s="19"/>
      <c r="W325" s="88"/>
      <c r="X325" s="73"/>
      <c r="Y325" s="73"/>
      <c r="Z325" s="73"/>
      <c r="AA325" s="18"/>
      <c r="AB325" s="18"/>
      <c r="AC325" s="73"/>
      <c r="AD325" s="69"/>
      <c r="AE325" s="526"/>
      <c r="AF325" s="22" t="str">
        <f t="shared" si="29"/>
        <v/>
      </c>
    </row>
    <row r="326" spans="1:32" ht="60" customHeight="1">
      <c r="A326" s="46"/>
      <c r="B326" s="26" t="str">
        <f>IF('PCA Licit, Dispensa, Inexi'!$A326="","",VLOOKUP(A326,dados!$A$1:$B$24,2,FALSE))</f>
        <v/>
      </c>
      <c r="C326" s="77"/>
      <c r="D326" s="52"/>
      <c r="E326" s="77"/>
      <c r="F326" s="18"/>
      <c r="G326" s="73"/>
      <c r="H326" s="73"/>
      <c r="I326" s="97"/>
      <c r="J326" s="48"/>
      <c r="K326" s="72"/>
      <c r="L326" s="220"/>
      <c r="M326" s="47"/>
      <c r="N326" s="47"/>
      <c r="O326" s="47"/>
      <c r="P326" s="47"/>
      <c r="Q326" s="79"/>
      <c r="R326" s="79"/>
      <c r="S326" s="73"/>
      <c r="T326" s="73"/>
      <c r="U326" s="73"/>
      <c r="V326" s="19"/>
      <c r="W326" s="88"/>
      <c r="X326" s="73"/>
      <c r="Y326" s="73"/>
      <c r="Z326" s="73"/>
      <c r="AA326" s="18"/>
      <c r="AB326" s="18"/>
      <c r="AC326" s="73"/>
      <c r="AD326" s="69"/>
      <c r="AE326" s="526"/>
      <c r="AF326" s="22" t="str">
        <f t="shared" si="29"/>
        <v/>
      </c>
    </row>
    <row r="327" spans="1:32" ht="60" customHeight="1">
      <c r="A327" s="46"/>
      <c r="B327" s="26" t="str">
        <f>IF('PCA Licit, Dispensa, Inexi'!$A327="","",VLOOKUP(A327,dados!$A$1:$B$24,2,FALSE))</f>
        <v/>
      </c>
      <c r="C327" s="77"/>
      <c r="D327" s="52"/>
      <c r="E327" s="77"/>
      <c r="F327" s="18"/>
      <c r="G327" s="73"/>
      <c r="H327" s="73"/>
      <c r="I327" s="97"/>
      <c r="J327" s="48"/>
      <c r="K327" s="72"/>
      <c r="L327" s="220"/>
      <c r="M327" s="47"/>
      <c r="N327" s="47"/>
      <c r="O327" s="47"/>
      <c r="P327" s="47"/>
      <c r="Q327" s="79"/>
      <c r="R327" s="79"/>
      <c r="S327" s="73"/>
      <c r="T327" s="73"/>
      <c r="U327" s="73"/>
      <c r="V327" s="19"/>
      <c r="W327" s="88"/>
      <c r="X327" s="73"/>
      <c r="Y327" s="73"/>
      <c r="Z327" s="73"/>
      <c r="AA327" s="18"/>
      <c r="AB327" s="18"/>
      <c r="AC327" s="73"/>
      <c r="AD327" s="69"/>
      <c r="AE327" s="526"/>
      <c r="AF327" s="22" t="str">
        <f t="shared" si="29"/>
        <v/>
      </c>
    </row>
    <row r="328" spans="1:32" ht="60" customHeight="1">
      <c r="A328" s="46"/>
      <c r="B328" s="26" t="str">
        <f>IF('PCA Licit, Dispensa, Inexi'!$A328="","",VLOOKUP(A328,dados!$A$1:$B$24,2,FALSE))</f>
        <v/>
      </c>
      <c r="C328" s="77"/>
      <c r="D328" s="52"/>
      <c r="E328" s="77"/>
      <c r="F328" s="18"/>
      <c r="G328" s="73"/>
      <c r="H328" s="73"/>
      <c r="I328" s="97"/>
      <c r="J328" s="48"/>
      <c r="K328" s="72"/>
      <c r="L328" s="220"/>
      <c r="M328" s="47"/>
      <c r="N328" s="47"/>
      <c r="O328" s="47"/>
      <c r="P328" s="47"/>
      <c r="Q328" s="79"/>
      <c r="R328" s="79"/>
      <c r="S328" s="73"/>
      <c r="T328" s="73"/>
      <c r="U328" s="73"/>
      <c r="V328" s="19"/>
      <c r="W328" s="88"/>
      <c r="X328" s="73"/>
      <c r="Y328" s="73"/>
      <c r="Z328" s="73"/>
      <c r="AA328" s="18"/>
      <c r="AB328" s="18"/>
      <c r="AC328" s="73"/>
      <c r="AD328" s="69"/>
      <c r="AE328" s="526"/>
      <c r="AF328" s="22" t="str">
        <f t="shared" si="29"/>
        <v/>
      </c>
    </row>
    <row r="329" spans="1:32" ht="60" customHeight="1">
      <c r="A329" s="46"/>
      <c r="B329" s="26" t="str">
        <f>IF('PCA Licit, Dispensa, Inexi'!$A329="","",VLOOKUP(A329,dados!$A$1:$B$24,2,FALSE))</f>
        <v/>
      </c>
      <c r="C329" s="77"/>
      <c r="D329" s="52"/>
      <c r="E329" s="77"/>
      <c r="F329" s="18"/>
      <c r="G329" s="73"/>
      <c r="H329" s="73"/>
      <c r="I329" s="97"/>
      <c r="J329" s="48"/>
      <c r="K329" s="72"/>
      <c r="L329" s="220"/>
      <c r="M329" s="47"/>
      <c r="N329" s="47"/>
      <c r="O329" s="47"/>
      <c r="P329" s="47"/>
      <c r="Q329" s="79"/>
      <c r="R329" s="79"/>
      <c r="S329" s="73"/>
      <c r="T329" s="73"/>
      <c r="U329" s="73"/>
      <c r="V329" s="19"/>
      <c r="W329" s="88"/>
      <c r="X329" s="73"/>
      <c r="Y329" s="73"/>
      <c r="Z329" s="73"/>
      <c r="AA329" s="18"/>
      <c r="AB329" s="18"/>
      <c r="AC329" s="73"/>
      <c r="AD329" s="69"/>
      <c r="AE329" s="526"/>
      <c r="AF329" s="22" t="str">
        <f t="shared" si="29"/>
        <v/>
      </c>
    </row>
    <row r="330" spans="1:32" ht="60" customHeight="1">
      <c r="A330" s="46"/>
      <c r="B330" s="26" t="str">
        <f>IF('PCA Licit, Dispensa, Inexi'!$A330="","",VLOOKUP(A330,dados!$A$1:$B$24,2,FALSE))</f>
        <v/>
      </c>
      <c r="C330" s="77"/>
      <c r="D330" s="52"/>
      <c r="E330" s="77"/>
      <c r="F330" s="18"/>
      <c r="G330" s="73"/>
      <c r="H330" s="73"/>
      <c r="I330" s="97"/>
      <c r="J330" s="48"/>
      <c r="K330" s="72"/>
      <c r="L330" s="220"/>
      <c r="M330" s="47"/>
      <c r="N330" s="47"/>
      <c r="O330" s="47"/>
      <c r="P330" s="47"/>
      <c r="Q330" s="79"/>
      <c r="R330" s="79"/>
      <c r="S330" s="73"/>
      <c r="T330" s="73"/>
      <c r="U330" s="73"/>
      <c r="V330" s="19"/>
      <c r="W330" s="88"/>
      <c r="X330" s="73"/>
      <c r="Y330" s="73"/>
      <c r="Z330" s="73"/>
      <c r="AA330" s="18"/>
      <c r="AB330" s="18"/>
      <c r="AC330" s="73"/>
      <c r="AD330" s="69"/>
      <c r="AE330" s="526"/>
      <c r="AF330" s="22" t="str">
        <f t="shared" si="29"/>
        <v/>
      </c>
    </row>
    <row r="331" spans="1:32" ht="60" customHeight="1">
      <c r="A331" s="46"/>
      <c r="B331" s="26" t="str">
        <f>IF('PCA Licit, Dispensa, Inexi'!$A331="","",VLOOKUP(A331,dados!$A$1:$B$24,2,FALSE))</f>
        <v/>
      </c>
      <c r="C331" s="77"/>
      <c r="D331" s="52"/>
      <c r="E331" s="77"/>
      <c r="F331" s="18"/>
      <c r="G331" s="73"/>
      <c r="H331" s="73"/>
      <c r="I331" s="97"/>
      <c r="J331" s="48"/>
      <c r="K331" s="72"/>
      <c r="L331" s="220"/>
      <c r="M331" s="47"/>
      <c r="N331" s="47"/>
      <c r="O331" s="47"/>
      <c r="P331" s="47"/>
      <c r="Q331" s="79"/>
      <c r="R331" s="79"/>
      <c r="S331" s="73"/>
      <c r="T331" s="73"/>
      <c r="U331" s="73"/>
      <c r="V331" s="19"/>
      <c r="W331" s="88"/>
      <c r="X331" s="73"/>
      <c r="Y331" s="73"/>
      <c r="Z331" s="73"/>
      <c r="AA331" s="18"/>
      <c r="AB331" s="18"/>
      <c r="AC331" s="73"/>
      <c r="AD331" s="69"/>
      <c r="AE331" s="526"/>
      <c r="AF331" s="22" t="str">
        <f t="shared" si="29"/>
        <v/>
      </c>
    </row>
    <row r="332" spans="1:32" ht="60" customHeight="1">
      <c r="A332" s="46"/>
      <c r="B332" s="26" t="str">
        <f>IF('PCA Licit, Dispensa, Inexi'!$A332="","",VLOOKUP(A332,dados!$A$1:$B$24,2,FALSE))</f>
        <v/>
      </c>
      <c r="C332" s="77"/>
      <c r="D332" s="52"/>
      <c r="E332" s="77"/>
      <c r="F332" s="18"/>
      <c r="G332" s="73"/>
      <c r="H332" s="73"/>
      <c r="I332" s="97"/>
      <c r="J332" s="48"/>
      <c r="K332" s="72"/>
      <c r="L332" s="220"/>
      <c r="M332" s="47"/>
      <c r="N332" s="47"/>
      <c r="O332" s="47"/>
      <c r="P332" s="47"/>
      <c r="Q332" s="79"/>
      <c r="R332" s="79"/>
      <c r="S332" s="73"/>
      <c r="T332" s="73"/>
      <c r="U332" s="73"/>
      <c r="V332" s="19"/>
      <c r="W332" s="88"/>
      <c r="X332" s="73"/>
      <c r="Y332" s="73"/>
      <c r="Z332" s="73"/>
      <c r="AA332" s="18"/>
      <c r="AB332" s="18"/>
      <c r="AC332" s="73"/>
      <c r="AD332" s="69"/>
      <c r="AE332" s="526"/>
      <c r="AF332" s="22" t="str">
        <f t="shared" si="29"/>
        <v/>
      </c>
    </row>
    <row r="333" spans="1:32" ht="60" customHeight="1">
      <c r="A333" s="46"/>
      <c r="B333" s="26" t="str">
        <f>IF('PCA Licit, Dispensa, Inexi'!$A333="","",VLOOKUP(A333,dados!$A$1:$B$24,2,FALSE))</f>
        <v/>
      </c>
      <c r="C333" s="77"/>
      <c r="D333" s="52"/>
      <c r="E333" s="77"/>
      <c r="F333" s="18"/>
      <c r="G333" s="73"/>
      <c r="H333" s="73"/>
      <c r="I333" s="97"/>
      <c r="J333" s="48"/>
      <c r="K333" s="72"/>
      <c r="L333" s="220"/>
      <c r="M333" s="47"/>
      <c r="N333" s="47"/>
      <c r="O333" s="47"/>
      <c r="P333" s="47"/>
      <c r="Q333" s="79"/>
      <c r="R333" s="79"/>
      <c r="S333" s="73"/>
      <c r="T333" s="73"/>
      <c r="U333" s="73"/>
      <c r="V333" s="19"/>
      <c r="W333" s="88"/>
      <c r="X333" s="73"/>
      <c r="Y333" s="73"/>
      <c r="Z333" s="73"/>
      <c r="AA333" s="18"/>
      <c r="AB333" s="18"/>
      <c r="AC333" s="73"/>
      <c r="AD333" s="69"/>
      <c r="AE333" s="526"/>
      <c r="AF333" s="22" t="str">
        <f t="shared" si="29"/>
        <v/>
      </c>
    </row>
    <row r="334" spans="1:32" ht="60" customHeight="1">
      <c r="A334" s="46"/>
      <c r="B334" s="26" t="str">
        <f>IF('PCA Licit, Dispensa, Inexi'!$A334="","",VLOOKUP(A334,dados!$A$1:$B$24,2,FALSE))</f>
        <v/>
      </c>
      <c r="C334" s="77"/>
      <c r="D334" s="52"/>
      <c r="E334" s="77"/>
      <c r="F334" s="18"/>
      <c r="G334" s="73"/>
      <c r="H334" s="73"/>
      <c r="I334" s="97"/>
      <c r="J334" s="48"/>
      <c r="K334" s="72"/>
      <c r="L334" s="220"/>
      <c r="M334" s="47"/>
      <c r="N334" s="47"/>
      <c r="O334" s="47"/>
      <c r="P334" s="47"/>
      <c r="Q334" s="79"/>
      <c r="R334" s="79"/>
      <c r="S334" s="73"/>
      <c r="T334" s="73"/>
      <c r="U334" s="73"/>
      <c r="V334" s="19"/>
      <c r="W334" s="88"/>
      <c r="X334" s="73"/>
      <c r="Y334" s="73"/>
      <c r="Z334" s="73"/>
      <c r="AA334" s="18"/>
      <c r="AB334" s="18"/>
      <c r="AC334" s="73"/>
      <c r="AD334" s="69"/>
      <c r="AE334" s="526"/>
      <c r="AF334" s="22" t="str">
        <f t="shared" si="29"/>
        <v/>
      </c>
    </row>
    <row r="335" spans="1:32" ht="60" customHeight="1">
      <c r="A335" s="46"/>
      <c r="B335" s="26" t="str">
        <f>IF('PCA Licit, Dispensa, Inexi'!$A335="","",VLOOKUP(A335,dados!$A$1:$B$24,2,FALSE))</f>
        <v/>
      </c>
      <c r="C335" s="77"/>
      <c r="D335" s="52"/>
      <c r="E335" s="77"/>
      <c r="F335" s="18"/>
      <c r="G335" s="73"/>
      <c r="H335" s="73"/>
      <c r="I335" s="97"/>
      <c r="J335" s="48"/>
      <c r="K335" s="72"/>
      <c r="L335" s="220"/>
      <c r="M335" s="47"/>
      <c r="N335" s="47"/>
      <c r="O335" s="47"/>
      <c r="P335" s="47"/>
      <c r="Q335" s="79"/>
      <c r="R335" s="79"/>
      <c r="S335" s="73"/>
      <c r="T335" s="73"/>
      <c r="U335" s="73"/>
      <c r="V335" s="19"/>
      <c r="W335" s="88"/>
      <c r="X335" s="73"/>
      <c r="Y335" s="73"/>
      <c r="Z335" s="73"/>
      <c r="AA335" s="18"/>
      <c r="AB335" s="18"/>
      <c r="AC335" s="73"/>
      <c r="AD335" s="69"/>
      <c r="AE335" s="526"/>
      <c r="AF335" s="22" t="str">
        <f t="shared" si="29"/>
        <v/>
      </c>
    </row>
    <row r="336" spans="1:32" ht="60" customHeight="1">
      <c r="A336" s="46"/>
      <c r="B336" s="26" t="str">
        <f>IF('PCA Licit, Dispensa, Inexi'!$A336="","",VLOOKUP(A336,dados!$A$1:$B$24,2,FALSE))</f>
        <v/>
      </c>
      <c r="C336" s="77"/>
      <c r="D336" s="52"/>
      <c r="E336" s="77"/>
      <c r="F336" s="18"/>
      <c r="G336" s="73"/>
      <c r="H336" s="73"/>
      <c r="I336" s="97"/>
      <c r="J336" s="48"/>
      <c r="K336" s="72"/>
      <c r="L336" s="220"/>
      <c r="M336" s="47"/>
      <c r="N336" s="47"/>
      <c r="O336" s="47"/>
      <c r="P336" s="47"/>
      <c r="Q336" s="79"/>
      <c r="R336" s="79"/>
      <c r="S336" s="73"/>
      <c r="T336" s="73"/>
      <c r="U336" s="73"/>
      <c r="V336" s="19"/>
      <c r="W336" s="88"/>
      <c r="X336" s="73"/>
      <c r="Y336" s="73"/>
      <c r="Z336" s="73"/>
      <c r="AA336" s="18"/>
      <c r="AB336" s="18"/>
      <c r="AC336" s="73"/>
      <c r="AD336" s="69"/>
      <c r="AE336" s="526"/>
      <c r="AF336" s="22" t="str">
        <f t="shared" si="29"/>
        <v/>
      </c>
    </row>
    <row r="337" spans="1:32" ht="60" customHeight="1">
      <c r="A337" s="46"/>
      <c r="B337" s="26" t="str">
        <f>IF('PCA Licit, Dispensa, Inexi'!$A337="","",VLOOKUP(A337,dados!$A$1:$B$24,2,FALSE))</f>
        <v/>
      </c>
      <c r="C337" s="77"/>
      <c r="D337" s="52"/>
      <c r="E337" s="77"/>
      <c r="F337" s="18"/>
      <c r="G337" s="73"/>
      <c r="H337" s="73"/>
      <c r="I337" s="97"/>
      <c r="J337" s="48"/>
      <c r="K337" s="72"/>
      <c r="L337" s="220"/>
      <c r="M337" s="47"/>
      <c r="N337" s="47"/>
      <c r="O337" s="47"/>
      <c r="P337" s="47"/>
      <c r="Q337" s="79"/>
      <c r="R337" s="79"/>
      <c r="S337" s="73"/>
      <c r="T337" s="73"/>
      <c r="U337" s="73"/>
      <c r="V337" s="19"/>
      <c r="W337" s="88"/>
      <c r="X337" s="73"/>
      <c r="Y337" s="73"/>
      <c r="Z337" s="73"/>
      <c r="AA337" s="18"/>
      <c r="AB337" s="18"/>
      <c r="AC337" s="73"/>
      <c r="AD337" s="69"/>
      <c r="AE337" s="526"/>
      <c r="AF337" s="22" t="str">
        <f t="shared" si="29"/>
        <v/>
      </c>
    </row>
    <row r="338" spans="1:32" ht="60" customHeight="1">
      <c r="A338" s="46"/>
      <c r="B338" s="26" t="str">
        <f>IF('PCA Licit, Dispensa, Inexi'!$A338="","",VLOOKUP(A338,dados!$A$1:$B$24,2,FALSE))</f>
        <v/>
      </c>
      <c r="C338" s="77"/>
      <c r="D338" s="52"/>
      <c r="E338" s="77"/>
      <c r="F338" s="18"/>
      <c r="G338" s="73"/>
      <c r="H338" s="73"/>
      <c r="I338" s="97"/>
      <c r="J338" s="48"/>
      <c r="K338" s="72"/>
      <c r="L338" s="220"/>
      <c r="M338" s="47"/>
      <c r="N338" s="47"/>
      <c r="O338" s="47"/>
      <c r="P338" s="47"/>
      <c r="Q338" s="79"/>
      <c r="R338" s="79"/>
      <c r="S338" s="73"/>
      <c r="T338" s="73"/>
      <c r="U338" s="73"/>
      <c r="V338" s="19"/>
      <c r="W338" s="88"/>
      <c r="X338" s="73"/>
      <c r="Y338" s="73"/>
      <c r="Z338" s="73"/>
      <c r="AA338" s="18"/>
      <c r="AB338" s="18"/>
      <c r="AC338" s="73"/>
      <c r="AD338" s="69"/>
      <c r="AE338" s="526"/>
      <c r="AF338" s="22" t="str">
        <f t="shared" si="29"/>
        <v/>
      </c>
    </row>
    <row r="339" spans="1:32" ht="60" customHeight="1">
      <c r="A339" s="46"/>
      <c r="B339" s="26" t="str">
        <f>IF('PCA Licit, Dispensa, Inexi'!$A339="","",VLOOKUP(A339,dados!$A$1:$B$24,2,FALSE))</f>
        <v/>
      </c>
      <c r="C339" s="77"/>
      <c r="D339" s="52"/>
      <c r="E339" s="77"/>
      <c r="F339" s="18"/>
      <c r="G339" s="73"/>
      <c r="H339" s="73"/>
      <c r="I339" s="97"/>
      <c r="J339" s="48"/>
      <c r="K339" s="72"/>
      <c r="L339" s="220"/>
      <c r="M339" s="47"/>
      <c r="N339" s="47"/>
      <c r="O339" s="47"/>
      <c r="P339" s="47"/>
      <c r="Q339" s="79"/>
      <c r="R339" s="79"/>
      <c r="S339" s="73"/>
      <c r="T339" s="73"/>
      <c r="U339" s="73"/>
      <c r="V339" s="19"/>
      <c r="W339" s="88"/>
      <c r="X339" s="73"/>
      <c r="Y339" s="73"/>
      <c r="Z339" s="73"/>
      <c r="AA339" s="18"/>
      <c r="AB339" s="18"/>
      <c r="AC339" s="73"/>
      <c r="AD339" s="69"/>
      <c r="AE339" s="526"/>
      <c r="AF339" s="22" t="str">
        <f t="shared" si="29"/>
        <v/>
      </c>
    </row>
    <row r="340" spans="1:32" ht="60" customHeight="1">
      <c r="A340" s="46"/>
      <c r="B340" s="26" t="str">
        <f>IF('PCA Licit, Dispensa, Inexi'!$A340="","",VLOOKUP(A340,dados!$A$1:$B$24,2,FALSE))</f>
        <v/>
      </c>
      <c r="C340" s="77"/>
      <c r="D340" s="52"/>
      <c r="E340" s="77"/>
      <c r="F340" s="18"/>
      <c r="G340" s="73"/>
      <c r="H340" s="73"/>
      <c r="I340" s="97"/>
      <c r="J340" s="48"/>
      <c r="K340" s="72"/>
      <c r="L340" s="220"/>
      <c r="M340" s="47"/>
      <c r="N340" s="47"/>
      <c r="O340" s="47"/>
      <c r="P340" s="47"/>
      <c r="Q340" s="79"/>
      <c r="R340" s="79"/>
      <c r="S340" s="73"/>
      <c r="T340" s="73"/>
      <c r="U340" s="73"/>
      <c r="V340" s="19"/>
      <c r="W340" s="88"/>
      <c r="X340" s="73"/>
      <c r="Y340" s="73"/>
      <c r="Z340" s="73"/>
      <c r="AA340" s="18"/>
      <c r="AB340" s="18"/>
      <c r="AC340" s="73"/>
      <c r="AD340" s="69"/>
      <c r="AE340" s="526"/>
      <c r="AF340" s="22" t="str">
        <f t="shared" si="29"/>
        <v/>
      </c>
    </row>
    <row r="341" spans="1:32" ht="60" customHeight="1">
      <c r="A341" s="46"/>
      <c r="B341" s="26" t="str">
        <f>IF('PCA Licit, Dispensa, Inexi'!$A341="","",VLOOKUP(A341,dados!$A$1:$B$24,2,FALSE))</f>
        <v/>
      </c>
      <c r="C341" s="77"/>
      <c r="D341" s="52"/>
      <c r="E341" s="77"/>
      <c r="F341" s="18"/>
      <c r="G341" s="73"/>
      <c r="H341" s="73"/>
      <c r="I341" s="97"/>
      <c r="J341" s="48"/>
      <c r="K341" s="72"/>
      <c r="L341" s="220"/>
      <c r="M341" s="47"/>
      <c r="N341" s="47"/>
      <c r="O341" s="47"/>
      <c r="P341" s="47"/>
      <c r="Q341" s="79"/>
      <c r="R341" s="79"/>
      <c r="S341" s="73"/>
      <c r="T341" s="73"/>
      <c r="U341" s="73"/>
      <c r="V341" s="19"/>
      <c r="W341" s="88"/>
      <c r="X341" s="73"/>
      <c r="Y341" s="73"/>
      <c r="Z341" s="73"/>
      <c r="AA341" s="18"/>
      <c r="AB341" s="18"/>
      <c r="AC341" s="73"/>
      <c r="AD341" s="69"/>
      <c r="AE341" s="526"/>
      <c r="AF341" s="22" t="str">
        <f t="shared" si="29"/>
        <v/>
      </c>
    </row>
    <row r="342" spans="1:32" ht="60" customHeight="1">
      <c r="A342" s="46"/>
      <c r="B342" s="26" t="str">
        <f>IF('PCA Licit, Dispensa, Inexi'!$A342="","",VLOOKUP(A342,dados!$A$1:$B$24,2,FALSE))</f>
        <v/>
      </c>
      <c r="C342" s="77"/>
      <c r="D342" s="52"/>
      <c r="E342" s="77"/>
      <c r="F342" s="18"/>
      <c r="G342" s="73"/>
      <c r="H342" s="73"/>
      <c r="I342" s="97"/>
      <c r="J342" s="48"/>
      <c r="K342" s="72"/>
      <c r="L342" s="220"/>
      <c r="M342" s="47"/>
      <c r="N342" s="47"/>
      <c r="O342" s="47"/>
      <c r="P342" s="47"/>
      <c r="Q342" s="79"/>
      <c r="R342" s="79"/>
      <c r="S342" s="73"/>
      <c r="T342" s="73"/>
      <c r="U342" s="73"/>
      <c r="V342" s="19"/>
      <c r="W342" s="88"/>
      <c r="X342" s="73"/>
      <c r="Y342" s="73"/>
      <c r="Z342" s="73"/>
      <c r="AA342" s="18"/>
      <c r="AB342" s="18"/>
      <c r="AC342" s="73"/>
      <c r="AD342" s="69"/>
      <c r="AE342" s="526"/>
      <c r="AF342" s="22" t="str">
        <f t="shared" si="29"/>
        <v/>
      </c>
    </row>
    <row r="343" spans="1:32" ht="60" customHeight="1">
      <c r="A343" s="46"/>
      <c r="B343" s="26" t="str">
        <f>IF('PCA Licit, Dispensa, Inexi'!$A343="","",VLOOKUP(A343,dados!$A$1:$B$24,2,FALSE))</f>
        <v/>
      </c>
      <c r="C343" s="77"/>
      <c r="D343" s="52"/>
      <c r="E343" s="77"/>
      <c r="F343" s="18"/>
      <c r="G343" s="73"/>
      <c r="H343" s="73"/>
      <c r="I343" s="97"/>
      <c r="J343" s="48"/>
      <c r="K343" s="72"/>
      <c r="L343" s="220"/>
      <c r="M343" s="47"/>
      <c r="N343" s="47"/>
      <c r="O343" s="47"/>
      <c r="P343" s="47"/>
      <c r="Q343" s="79"/>
      <c r="R343" s="79"/>
      <c r="S343" s="73"/>
      <c r="T343" s="73"/>
      <c r="U343" s="73"/>
      <c r="V343" s="19"/>
      <c r="W343" s="88"/>
      <c r="X343" s="73"/>
      <c r="Y343" s="73"/>
      <c r="Z343" s="73"/>
      <c r="AA343" s="18"/>
      <c r="AB343" s="18"/>
      <c r="AC343" s="73"/>
      <c r="AD343" s="69"/>
      <c r="AE343" s="526"/>
      <c r="AF343" s="22" t="str">
        <f t="shared" si="29"/>
        <v/>
      </c>
    </row>
    <row r="344" spans="1:32" ht="60" customHeight="1">
      <c r="A344" s="46"/>
      <c r="B344" s="26" t="str">
        <f>IF('PCA Licit, Dispensa, Inexi'!$A344="","",VLOOKUP(A344,dados!$A$1:$B$24,2,FALSE))</f>
        <v/>
      </c>
      <c r="C344" s="77"/>
      <c r="D344" s="52"/>
      <c r="E344" s="77"/>
      <c r="F344" s="18"/>
      <c r="G344" s="73"/>
      <c r="H344" s="73"/>
      <c r="I344" s="97"/>
      <c r="J344" s="48"/>
      <c r="K344" s="72"/>
      <c r="L344" s="220"/>
      <c r="M344" s="47"/>
      <c r="N344" s="47"/>
      <c r="O344" s="47"/>
      <c r="P344" s="47"/>
      <c r="Q344" s="79"/>
      <c r="R344" s="79"/>
      <c r="S344" s="73"/>
      <c r="T344" s="73"/>
      <c r="U344" s="73"/>
      <c r="V344" s="19"/>
      <c r="W344" s="88"/>
      <c r="X344" s="73"/>
      <c r="Y344" s="73"/>
      <c r="Z344" s="73"/>
      <c r="AA344" s="18"/>
      <c r="AB344" s="18"/>
      <c r="AC344" s="73"/>
      <c r="AD344" s="69"/>
      <c r="AE344" s="526"/>
      <c r="AF344" s="22" t="str">
        <f t="shared" si="29"/>
        <v/>
      </c>
    </row>
    <row r="345" spans="1:32" ht="60" customHeight="1">
      <c r="A345" s="46"/>
      <c r="B345" s="26" t="str">
        <f>IF('PCA Licit, Dispensa, Inexi'!$A344="","",VLOOKUP(A345,dados!$A$1:$B$24,2,FALSE))</f>
        <v/>
      </c>
      <c r="C345" s="77"/>
      <c r="D345" s="52"/>
      <c r="E345" s="77"/>
      <c r="F345" s="18"/>
      <c r="G345" s="73"/>
      <c r="H345" s="73"/>
      <c r="I345" s="97"/>
      <c r="J345" s="48"/>
      <c r="K345" s="72"/>
      <c r="L345" s="220"/>
      <c r="M345" s="47"/>
      <c r="N345" s="47"/>
      <c r="O345" s="47"/>
      <c r="P345" s="47"/>
      <c r="Q345" s="79"/>
      <c r="R345" s="79"/>
      <c r="S345" s="73"/>
      <c r="T345" s="73"/>
      <c r="U345" s="73"/>
      <c r="V345" s="19"/>
      <c r="W345" s="88"/>
      <c r="X345" s="73"/>
      <c r="Y345" s="73"/>
      <c r="Z345" s="73"/>
      <c r="AA345" s="18"/>
      <c r="AB345" s="18"/>
      <c r="AC345" s="73"/>
      <c r="AD345" s="69"/>
      <c r="AE345" s="526"/>
      <c r="AF345" s="22" t="str">
        <f t="shared" si="29"/>
        <v/>
      </c>
    </row>
    <row r="346" spans="1:32" ht="60" customHeight="1">
      <c r="A346" s="46"/>
      <c r="B346" s="26" t="str">
        <f>IF('PCA Licit, Dispensa, Inexi'!$A345="","",VLOOKUP(A346,dados!$A$1:$B$24,2,FALSE))</f>
        <v/>
      </c>
      <c r="C346" s="77"/>
      <c r="D346" s="52"/>
      <c r="E346" s="77"/>
      <c r="F346" s="18"/>
      <c r="G346" s="73"/>
      <c r="H346" s="73"/>
      <c r="I346" s="97"/>
      <c r="J346" s="48"/>
      <c r="K346" s="72"/>
      <c r="L346" s="220"/>
      <c r="M346" s="47"/>
      <c r="N346" s="47"/>
      <c r="O346" s="47"/>
      <c r="P346" s="47"/>
      <c r="Q346" s="79"/>
      <c r="R346" s="79"/>
      <c r="S346" s="73"/>
      <c r="T346" s="73"/>
      <c r="U346" s="73"/>
      <c r="V346" s="19"/>
      <c r="W346" s="88"/>
      <c r="X346" s="73"/>
      <c r="Y346" s="73"/>
      <c r="Z346" s="73"/>
      <c r="AA346" s="18"/>
      <c r="AB346" s="18"/>
      <c r="AC346" s="73"/>
      <c r="AD346" s="69"/>
      <c r="AE346" s="526"/>
      <c r="AF346" s="22" t="str">
        <f t="shared" si="29"/>
        <v/>
      </c>
    </row>
    <row r="347" spans="1:32" ht="60" customHeight="1">
      <c r="A347" s="46"/>
      <c r="B347" s="26" t="str">
        <f>IF('PCA Licit, Dispensa, Inexi'!$A346="","",VLOOKUP(A347,dados!$A$1:$B$24,2,FALSE))</f>
        <v/>
      </c>
      <c r="C347" s="77"/>
      <c r="D347" s="52"/>
      <c r="E347" s="77"/>
      <c r="F347" s="18"/>
      <c r="G347" s="73"/>
      <c r="H347" s="73"/>
      <c r="I347" s="97"/>
      <c r="J347" s="48"/>
      <c r="K347" s="72"/>
      <c r="L347" s="220"/>
      <c r="M347" s="47"/>
      <c r="N347" s="47"/>
      <c r="O347" s="47"/>
      <c r="P347" s="47"/>
      <c r="Q347" s="79"/>
      <c r="R347" s="79"/>
      <c r="S347" s="73"/>
      <c r="T347" s="73"/>
      <c r="U347" s="73"/>
      <c r="V347" s="19"/>
      <c r="W347" s="88"/>
      <c r="X347" s="73"/>
      <c r="Y347" s="73"/>
      <c r="Z347" s="73"/>
      <c r="AA347" s="18"/>
      <c r="AB347" s="18"/>
      <c r="AC347" s="73"/>
      <c r="AD347" s="69"/>
      <c r="AE347" s="526"/>
      <c r="AF347" s="22" t="str">
        <f t="shared" si="29"/>
        <v/>
      </c>
    </row>
    <row r="348" spans="1:32" ht="60" customHeight="1">
      <c r="A348" s="46"/>
      <c r="B348" s="26" t="str">
        <f>IF('PCA Licit, Dispensa, Inexi'!$A347="","",VLOOKUP(A348,dados!$A$1:$B$24,2,FALSE))</f>
        <v/>
      </c>
      <c r="C348" s="77"/>
      <c r="D348" s="52"/>
      <c r="E348" s="77"/>
      <c r="F348" s="18"/>
      <c r="G348" s="73"/>
      <c r="H348" s="73"/>
      <c r="I348" s="97"/>
      <c r="J348" s="48"/>
      <c r="K348" s="72"/>
      <c r="L348" s="220"/>
      <c r="M348" s="47"/>
      <c r="N348" s="47"/>
      <c r="O348" s="47"/>
      <c r="P348" s="47"/>
      <c r="Q348" s="79"/>
      <c r="R348" s="79"/>
      <c r="S348" s="73"/>
      <c r="T348" s="73"/>
      <c r="U348" s="73"/>
      <c r="V348" s="19"/>
      <c r="W348" s="88"/>
      <c r="X348" s="73"/>
      <c r="Y348" s="73"/>
      <c r="Z348" s="73"/>
      <c r="AA348" s="18"/>
      <c r="AB348" s="18"/>
      <c r="AC348" s="73"/>
      <c r="AD348" s="69"/>
      <c r="AE348" s="526"/>
      <c r="AF348" s="22" t="str">
        <f t="shared" si="29"/>
        <v/>
      </c>
    </row>
    <row r="349" spans="1:32" ht="60" customHeight="1">
      <c r="A349" s="46"/>
      <c r="B349" s="26" t="str">
        <f>IF('PCA Licit, Dispensa, Inexi'!$A348="","",VLOOKUP(A349,dados!$A$1:$B$24,2,FALSE))</f>
        <v/>
      </c>
      <c r="C349" s="77"/>
      <c r="D349" s="52"/>
      <c r="E349" s="77"/>
      <c r="F349" s="18"/>
      <c r="G349" s="73"/>
      <c r="H349" s="73"/>
      <c r="I349" s="97"/>
      <c r="J349" s="48"/>
      <c r="K349" s="72"/>
      <c r="L349" s="220"/>
      <c r="M349" s="47"/>
      <c r="N349" s="47"/>
      <c r="O349" s="47"/>
      <c r="P349" s="47"/>
      <c r="Q349" s="79"/>
      <c r="R349" s="79"/>
      <c r="S349" s="73"/>
      <c r="T349" s="73"/>
      <c r="U349" s="73"/>
      <c r="V349" s="19"/>
      <c r="W349" s="88"/>
      <c r="X349" s="73"/>
      <c r="Y349" s="73"/>
      <c r="Z349" s="73"/>
      <c r="AA349" s="18"/>
      <c r="AB349" s="18"/>
      <c r="AC349" s="73"/>
      <c r="AD349" s="69"/>
      <c r="AE349" s="526"/>
      <c r="AF349" s="22" t="str">
        <f t="shared" si="29"/>
        <v/>
      </c>
    </row>
    <row r="350" spans="1:32" ht="60" customHeight="1">
      <c r="A350" s="46"/>
      <c r="B350" s="26" t="str">
        <f>IF('PCA Licit, Dispensa, Inexi'!$A349="","",VLOOKUP(A350,dados!$A$1:$B$24,2,FALSE))</f>
        <v/>
      </c>
      <c r="C350" s="77"/>
      <c r="D350" s="52"/>
      <c r="E350" s="77"/>
      <c r="F350" s="18"/>
      <c r="G350" s="73"/>
      <c r="H350" s="73"/>
      <c r="I350" s="97"/>
      <c r="J350" s="48"/>
      <c r="K350" s="72"/>
      <c r="L350" s="220"/>
      <c r="M350" s="47"/>
      <c r="N350" s="47"/>
      <c r="O350" s="47"/>
      <c r="P350" s="47"/>
      <c r="Q350" s="79"/>
      <c r="R350" s="79"/>
      <c r="S350" s="73"/>
      <c r="T350" s="73"/>
      <c r="U350" s="73"/>
      <c r="V350" s="19"/>
      <c r="W350" s="88"/>
      <c r="X350" s="73"/>
      <c r="Y350" s="73"/>
      <c r="Z350" s="73"/>
      <c r="AA350" s="18"/>
      <c r="AB350" s="18"/>
      <c r="AC350" s="73"/>
      <c r="AD350" s="69"/>
      <c r="AE350" s="526"/>
      <c r="AF350" s="22" t="str">
        <f t="shared" si="29"/>
        <v/>
      </c>
    </row>
    <row r="351" spans="1:32" ht="60" customHeight="1">
      <c r="A351" s="46"/>
      <c r="B351" s="26" t="str">
        <f>IF('PCA Licit, Dispensa, Inexi'!$A350="","",VLOOKUP(A351,dados!$A$1:$B$24,2,FALSE))</f>
        <v/>
      </c>
      <c r="C351" s="77"/>
      <c r="D351" s="52"/>
      <c r="E351" s="77"/>
      <c r="F351" s="18"/>
      <c r="G351" s="73"/>
      <c r="H351" s="73"/>
      <c r="I351" s="97"/>
      <c r="J351" s="48"/>
      <c r="K351" s="72"/>
      <c r="L351" s="220"/>
      <c r="M351" s="47"/>
      <c r="N351" s="47"/>
      <c r="O351" s="47"/>
      <c r="P351" s="47"/>
      <c r="Q351" s="79"/>
      <c r="R351" s="79"/>
      <c r="S351" s="73"/>
      <c r="T351" s="73"/>
      <c r="U351" s="73"/>
      <c r="V351" s="19"/>
      <c r="W351" s="88"/>
      <c r="X351" s="73"/>
      <c r="Y351" s="73"/>
      <c r="Z351" s="73"/>
      <c r="AA351" s="18"/>
      <c r="AB351" s="18"/>
      <c r="AC351" s="73"/>
      <c r="AD351" s="69"/>
      <c r="AE351" s="526"/>
      <c r="AF351" s="22" t="str">
        <f t="shared" si="29"/>
        <v/>
      </c>
    </row>
    <row r="352" spans="1:32" ht="60" customHeight="1">
      <c r="A352" s="46"/>
      <c r="B352" s="26" t="str">
        <f>IF('PCA Licit, Dispensa, Inexi'!$A351="","",VLOOKUP(A352,dados!$A$1:$B$24,2,FALSE))</f>
        <v/>
      </c>
      <c r="C352" s="77"/>
      <c r="D352" s="52"/>
      <c r="E352" s="77"/>
      <c r="F352" s="18"/>
      <c r="G352" s="73"/>
      <c r="H352" s="73"/>
      <c r="I352" s="97"/>
      <c r="J352" s="48"/>
      <c r="K352" s="72"/>
      <c r="L352" s="220"/>
      <c r="M352" s="47"/>
      <c r="N352" s="47"/>
      <c r="O352" s="47"/>
      <c r="P352" s="47"/>
      <c r="Q352" s="79"/>
      <c r="R352" s="79"/>
      <c r="S352" s="73"/>
      <c r="T352" s="73"/>
      <c r="U352" s="73"/>
      <c r="V352" s="19"/>
      <c r="W352" s="88"/>
      <c r="X352" s="73"/>
      <c r="Y352" s="73"/>
      <c r="Z352" s="73"/>
      <c r="AA352" s="18"/>
      <c r="AB352" s="18"/>
      <c r="AC352" s="73"/>
      <c r="AD352" s="69"/>
      <c r="AE352" s="526"/>
      <c r="AF352" s="22" t="str">
        <f t="shared" si="29"/>
        <v/>
      </c>
    </row>
    <row r="353" spans="1:32" ht="60" customHeight="1">
      <c r="A353" s="46"/>
      <c r="B353" s="26" t="str">
        <f>IF('PCA Licit, Dispensa, Inexi'!$A352="","",VLOOKUP(A353,dados!$A$1:$B$24,2,FALSE))</f>
        <v/>
      </c>
      <c r="C353" s="77"/>
      <c r="D353" s="52"/>
      <c r="E353" s="77"/>
      <c r="F353" s="18"/>
      <c r="G353" s="73"/>
      <c r="H353" s="73"/>
      <c r="I353" s="97"/>
      <c r="J353" s="48"/>
      <c r="K353" s="72"/>
      <c r="L353" s="220"/>
      <c r="M353" s="47"/>
      <c r="N353" s="47"/>
      <c r="O353" s="47"/>
      <c r="P353" s="47"/>
      <c r="Q353" s="79"/>
      <c r="R353" s="79"/>
      <c r="S353" s="73"/>
      <c r="T353" s="73"/>
      <c r="U353" s="73"/>
      <c r="V353" s="19"/>
      <c r="W353" s="88"/>
      <c r="X353" s="73"/>
      <c r="Y353" s="73"/>
      <c r="Z353" s="73"/>
      <c r="AA353" s="18"/>
      <c r="AB353" s="18"/>
      <c r="AC353" s="73"/>
      <c r="AD353" s="69"/>
      <c r="AE353" s="526"/>
      <c r="AF353" s="22" t="str">
        <f t="shared" si="29"/>
        <v/>
      </c>
    </row>
    <row r="354" spans="1:32" ht="60" customHeight="1">
      <c r="A354" s="46"/>
      <c r="B354" s="26" t="str">
        <f>IF('PCA Licit, Dispensa, Inexi'!$A353="","",VLOOKUP(A354,dados!$A$1:$B$24,2,FALSE))</f>
        <v/>
      </c>
      <c r="C354" s="77"/>
      <c r="D354" s="52"/>
      <c r="E354" s="77"/>
      <c r="F354" s="18"/>
      <c r="G354" s="73"/>
      <c r="H354" s="73"/>
      <c r="I354" s="97"/>
      <c r="J354" s="48"/>
      <c r="K354" s="72"/>
      <c r="L354" s="220"/>
      <c r="M354" s="47"/>
      <c r="N354" s="47"/>
      <c r="O354" s="47"/>
      <c r="P354" s="47"/>
      <c r="Q354" s="79"/>
      <c r="R354" s="79"/>
      <c r="S354" s="73"/>
      <c r="T354" s="73"/>
      <c r="U354" s="73"/>
      <c r="V354" s="19"/>
      <c r="W354" s="88"/>
      <c r="X354" s="73"/>
      <c r="Y354" s="73"/>
      <c r="Z354" s="73"/>
      <c r="AA354" s="18"/>
      <c r="AB354" s="18"/>
      <c r="AC354" s="73"/>
      <c r="AD354" s="69"/>
      <c r="AE354" s="526"/>
      <c r="AF354" s="22" t="str">
        <f t="shared" si="29"/>
        <v/>
      </c>
    </row>
    <row r="355" spans="1:32" ht="60" customHeight="1">
      <c r="A355" s="46"/>
      <c r="B355" s="26" t="str">
        <f>IF('PCA Licit, Dispensa, Inexi'!$A354="","",VLOOKUP(A355,dados!$A$1:$B$24,2,FALSE))</f>
        <v/>
      </c>
      <c r="C355" s="77"/>
      <c r="D355" s="52"/>
      <c r="E355" s="77"/>
      <c r="F355" s="18"/>
      <c r="G355" s="73"/>
      <c r="H355" s="73"/>
      <c r="I355" s="97"/>
      <c r="J355" s="48"/>
      <c r="K355" s="72"/>
      <c r="L355" s="220"/>
      <c r="M355" s="47"/>
      <c r="N355" s="47"/>
      <c r="O355" s="47"/>
      <c r="P355" s="47"/>
      <c r="Q355" s="79"/>
      <c r="R355" s="79"/>
      <c r="S355" s="73"/>
      <c r="T355" s="73"/>
      <c r="U355" s="73"/>
      <c r="V355" s="19"/>
      <c r="W355" s="88"/>
      <c r="X355" s="73"/>
      <c r="Y355" s="73"/>
      <c r="Z355" s="73"/>
      <c r="AA355" s="18"/>
      <c r="AB355" s="18"/>
      <c r="AC355" s="73"/>
      <c r="AD355" s="69"/>
      <c r="AE355" s="526"/>
      <c r="AF355" s="22" t="str">
        <f t="shared" si="29"/>
        <v/>
      </c>
    </row>
    <row r="356" spans="1:32" ht="60" customHeight="1">
      <c r="A356" s="46"/>
      <c r="B356" s="26" t="str">
        <f>IF('PCA Licit, Dispensa, Inexi'!$A355="","",VLOOKUP(A356,dados!$A$1:$B$24,2,FALSE))</f>
        <v/>
      </c>
      <c r="C356" s="77"/>
      <c r="D356" s="52"/>
      <c r="E356" s="77"/>
      <c r="F356" s="18"/>
      <c r="G356" s="73"/>
      <c r="H356" s="73"/>
      <c r="I356" s="97"/>
      <c r="J356" s="48"/>
      <c r="K356" s="72"/>
      <c r="L356" s="220"/>
      <c r="M356" s="47"/>
      <c r="N356" s="47"/>
      <c r="O356" s="47"/>
      <c r="P356" s="47"/>
      <c r="Q356" s="79"/>
      <c r="R356" s="79"/>
      <c r="S356" s="73"/>
      <c r="T356" s="73"/>
      <c r="U356" s="73"/>
      <c r="V356" s="19"/>
      <c r="W356" s="88"/>
      <c r="X356" s="73"/>
      <c r="Y356" s="73"/>
      <c r="Z356" s="73"/>
      <c r="AA356" s="18"/>
      <c r="AB356" s="18"/>
      <c r="AC356" s="73"/>
      <c r="AD356" s="69"/>
      <c r="AE356" s="526"/>
      <c r="AF356" s="22" t="str">
        <f t="shared" si="29"/>
        <v/>
      </c>
    </row>
    <row r="357" spans="1:32" ht="60" customHeight="1">
      <c r="A357" s="46"/>
      <c r="B357" s="26" t="str">
        <f>IF('PCA Licit, Dispensa, Inexi'!$A356="","",VLOOKUP(A357,dados!$A$1:$B$24,2,FALSE))</f>
        <v/>
      </c>
      <c r="C357" s="77"/>
      <c r="D357" s="52"/>
      <c r="E357" s="77"/>
      <c r="F357" s="18"/>
      <c r="G357" s="73"/>
      <c r="H357" s="73"/>
      <c r="I357" s="97"/>
      <c r="J357" s="48"/>
      <c r="K357" s="72"/>
      <c r="L357" s="220"/>
      <c r="M357" s="47"/>
      <c r="N357" s="47"/>
      <c r="O357" s="47"/>
      <c r="P357" s="47"/>
      <c r="Q357" s="79"/>
      <c r="R357" s="79"/>
      <c r="S357" s="73"/>
      <c r="T357" s="73"/>
      <c r="U357" s="73"/>
      <c r="V357" s="19"/>
      <c r="W357" s="88"/>
      <c r="X357" s="73"/>
      <c r="Y357" s="73"/>
      <c r="Z357" s="73"/>
      <c r="AA357" s="18"/>
      <c r="AB357" s="18"/>
      <c r="AC357" s="73"/>
      <c r="AD357" s="69"/>
      <c r="AE357" s="526"/>
      <c r="AF357" s="22" t="str">
        <f t="shared" si="29"/>
        <v/>
      </c>
    </row>
    <row r="358" spans="1:32" ht="60" customHeight="1">
      <c r="A358" s="46"/>
      <c r="B358" s="26" t="str">
        <f>IF('PCA Licit, Dispensa, Inexi'!$A357="","",VLOOKUP(A358,dados!$A$1:$B$24,2,FALSE))</f>
        <v/>
      </c>
      <c r="C358" s="77"/>
      <c r="D358" s="52"/>
      <c r="E358" s="77"/>
      <c r="F358" s="18"/>
      <c r="G358" s="73"/>
      <c r="H358" s="73"/>
      <c r="I358" s="97"/>
      <c r="J358" s="48"/>
      <c r="K358" s="72"/>
      <c r="L358" s="220"/>
      <c r="M358" s="47"/>
      <c r="N358" s="47"/>
      <c r="O358" s="47"/>
      <c r="P358" s="47"/>
      <c r="Q358" s="79"/>
      <c r="R358" s="79"/>
      <c r="S358" s="73"/>
      <c r="T358" s="73"/>
      <c r="U358" s="73"/>
      <c r="V358" s="19"/>
      <c r="W358" s="88"/>
      <c r="X358" s="73"/>
      <c r="Y358" s="73"/>
      <c r="Z358" s="73"/>
      <c r="AA358" s="18"/>
      <c r="AB358" s="18"/>
      <c r="AC358" s="73"/>
      <c r="AD358" s="69"/>
      <c r="AE358" s="526"/>
      <c r="AF358" s="22" t="str">
        <f t="shared" si="29"/>
        <v/>
      </c>
    </row>
    <row r="359" spans="1:32" ht="60" customHeight="1">
      <c r="A359" s="46"/>
      <c r="B359" s="26" t="str">
        <f>IF('PCA Licit, Dispensa, Inexi'!$A358="","",VLOOKUP(A359,dados!$A$1:$B$24,2,FALSE))</f>
        <v/>
      </c>
      <c r="C359" s="77"/>
      <c r="D359" s="52"/>
      <c r="E359" s="77"/>
      <c r="F359" s="18"/>
      <c r="G359" s="73"/>
      <c r="H359" s="73"/>
      <c r="I359" s="97"/>
      <c r="J359" s="48"/>
      <c r="K359" s="72"/>
      <c r="L359" s="220"/>
      <c r="M359" s="47"/>
      <c r="N359" s="47"/>
      <c r="O359" s="47"/>
      <c r="P359" s="47"/>
      <c r="Q359" s="79"/>
      <c r="R359" s="79"/>
      <c r="S359" s="73"/>
      <c r="T359" s="73"/>
      <c r="U359" s="73"/>
      <c r="V359" s="19"/>
      <c r="W359" s="88"/>
      <c r="X359" s="73"/>
      <c r="Y359" s="73"/>
      <c r="Z359" s="73"/>
      <c r="AA359" s="18"/>
      <c r="AB359" s="18"/>
      <c r="AC359" s="73"/>
      <c r="AD359" s="69"/>
      <c r="AE359" s="526"/>
      <c r="AF359" s="22" t="str">
        <f t="shared" si="29"/>
        <v/>
      </c>
    </row>
    <row r="360" spans="1:32" ht="60" customHeight="1">
      <c r="A360" s="46"/>
      <c r="B360" s="26" t="str">
        <f>IF('PCA Licit, Dispensa, Inexi'!$A359="","",VLOOKUP(A360,dados!$A$1:$B$24,2,FALSE))</f>
        <v/>
      </c>
      <c r="C360" s="77"/>
      <c r="D360" s="52"/>
      <c r="E360" s="77"/>
      <c r="F360" s="18"/>
      <c r="G360" s="73"/>
      <c r="H360" s="73"/>
      <c r="I360" s="97"/>
      <c r="J360" s="48"/>
      <c r="K360" s="72"/>
      <c r="L360" s="220"/>
      <c r="M360" s="47"/>
      <c r="N360" s="47"/>
      <c r="O360" s="47"/>
      <c r="P360" s="47"/>
      <c r="Q360" s="79"/>
      <c r="R360" s="79"/>
      <c r="S360" s="73"/>
      <c r="T360" s="73"/>
      <c r="U360" s="73"/>
      <c r="V360" s="19"/>
      <c r="W360" s="88"/>
      <c r="X360" s="73"/>
      <c r="Y360" s="73"/>
      <c r="Z360" s="73"/>
      <c r="AA360" s="18"/>
      <c r="AB360" s="18"/>
      <c r="AC360" s="73"/>
      <c r="AD360" s="69"/>
      <c r="AE360" s="526"/>
      <c r="AF360" s="22" t="str">
        <f t="shared" si="29"/>
        <v/>
      </c>
    </row>
    <row r="361" spans="1:32" ht="60" customHeight="1">
      <c r="A361" s="46"/>
      <c r="B361" s="26" t="str">
        <f>IF('PCA Licit, Dispensa, Inexi'!$A360="","",VLOOKUP(A361,dados!$A$1:$B$24,2,FALSE))</f>
        <v/>
      </c>
      <c r="C361" s="77"/>
      <c r="D361" s="52"/>
      <c r="E361" s="77"/>
      <c r="F361" s="18"/>
      <c r="G361" s="73"/>
      <c r="H361" s="73"/>
      <c r="I361" s="97"/>
      <c r="J361" s="48"/>
      <c r="K361" s="72"/>
      <c r="L361" s="220"/>
      <c r="M361" s="47"/>
      <c r="N361" s="47"/>
      <c r="O361" s="47"/>
      <c r="P361" s="47"/>
      <c r="Q361" s="79"/>
      <c r="R361" s="79"/>
      <c r="S361" s="73"/>
      <c r="T361" s="73"/>
      <c r="U361" s="73"/>
      <c r="V361" s="19"/>
      <c r="W361" s="88"/>
      <c r="X361" s="73"/>
      <c r="Y361" s="73"/>
      <c r="Z361" s="73"/>
      <c r="AA361" s="18"/>
      <c r="AB361" s="18"/>
      <c r="AC361" s="73"/>
      <c r="AD361" s="69"/>
      <c r="AE361" s="526"/>
      <c r="AF361" s="22" t="str">
        <f t="shared" si="29"/>
        <v/>
      </c>
    </row>
    <row r="362" spans="1:32" ht="60" customHeight="1">
      <c r="B362" s="26" t="str">
        <f>IF('PCA Licit, Dispensa, Inexi'!$A361="","",VLOOKUP(A362,dados!$A$1:$B$24,2,FALSE))</f>
        <v/>
      </c>
      <c r="C362" s="77"/>
      <c r="D362" s="52"/>
      <c r="E362" s="77"/>
      <c r="F362" s="18"/>
      <c r="G362" s="73"/>
      <c r="H362" s="73"/>
      <c r="I362" s="97"/>
      <c r="J362" s="48"/>
      <c r="K362" s="72"/>
      <c r="L362" s="220"/>
      <c r="M362" s="47"/>
      <c r="N362" s="47"/>
      <c r="O362" s="47"/>
      <c r="P362" s="47"/>
      <c r="Q362" s="79"/>
      <c r="R362" s="79"/>
      <c r="S362" s="73"/>
      <c r="T362" s="73"/>
      <c r="U362" s="73"/>
      <c r="V362" s="19"/>
      <c r="W362" s="88"/>
      <c r="X362" s="73"/>
      <c r="Y362" s="73"/>
      <c r="Z362" s="73"/>
      <c r="AA362" s="18"/>
      <c r="AB362" s="18"/>
      <c r="AC362" s="73"/>
      <c r="AD362" s="69"/>
      <c r="AE362" s="526"/>
      <c r="AF362" s="22" t="str">
        <f t="shared" si="29"/>
        <v/>
      </c>
    </row>
    <row r="363" spans="1:32" ht="60" customHeight="1">
      <c r="B363" s="26" t="str">
        <f>IF('PCA Licit, Dispensa, Inexi'!$A362="","",VLOOKUP(A363,dados!$A$1:$B$24,2,FALSE))</f>
        <v/>
      </c>
      <c r="C363" s="77"/>
      <c r="D363" s="52"/>
      <c r="E363" s="77"/>
      <c r="F363" s="18"/>
      <c r="G363" s="73"/>
      <c r="H363" s="73"/>
      <c r="I363" s="97"/>
      <c r="J363" s="48"/>
      <c r="K363" s="72"/>
      <c r="L363" s="220"/>
      <c r="M363" s="47"/>
      <c r="N363" s="47"/>
      <c r="O363" s="47"/>
      <c r="P363" s="47"/>
      <c r="Q363" s="79"/>
      <c r="R363" s="79"/>
      <c r="S363" s="73"/>
      <c r="T363" s="73"/>
      <c r="U363" s="73"/>
      <c r="V363" s="19"/>
      <c r="W363" s="88"/>
      <c r="X363" s="73"/>
      <c r="Y363" s="73"/>
      <c r="Z363" s="73"/>
      <c r="AA363" s="18"/>
      <c r="AB363" s="18"/>
      <c r="AC363" s="73"/>
      <c r="AD363" s="69"/>
      <c r="AE363" s="526"/>
      <c r="AF363" s="22" t="str">
        <f t="shared" si="29"/>
        <v/>
      </c>
    </row>
    <row r="364" spans="1:32" ht="60" customHeight="1">
      <c r="B364" s="26" t="str">
        <f>IF('PCA Licit, Dispensa, Inexi'!$A363="","",VLOOKUP(A364,dados!$A$1:$B$24,2,FALSE))</f>
        <v/>
      </c>
      <c r="C364" s="77"/>
      <c r="D364" s="52"/>
      <c r="E364" s="77"/>
      <c r="F364" s="18"/>
      <c r="G364" s="73"/>
      <c r="H364" s="73"/>
      <c r="I364" s="97"/>
      <c r="J364" s="48"/>
      <c r="K364" s="72"/>
      <c r="L364" s="220"/>
      <c r="M364" s="47"/>
      <c r="N364" s="47"/>
      <c r="O364" s="47"/>
      <c r="P364" s="47"/>
      <c r="Q364" s="79"/>
      <c r="R364" s="79"/>
      <c r="S364" s="73"/>
      <c r="T364" s="73"/>
      <c r="U364" s="73"/>
      <c r="V364" s="19"/>
      <c r="W364" s="88"/>
      <c r="X364" s="73"/>
      <c r="Y364" s="73"/>
      <c r="Z364" s="73"/>
      <c r="AA364" s="18"/>
      <c r="AB364" s="18"/>
      <c r="AC364" s="73"/>
      <c r="AD364" s="69"/>
      <c r="AE364" s="526"/>
      <c r="AF364" s="22" t="str">
        <f t="shared" si="29"/>
        <v/>
      </c>
    </row>
    <row r="365" spans="1:32" ht="60" customHeight="1">
      <c r="B365" s="26" t="str">
        <f>IF('PCA Licit, Dispensa, Inexi'!$A364="","",VLOOKUP(A365,dados!$A$1:$B$24,2,FALSE))</f>
        <v/>
      </c>
      <c r="C365" s="77"/>
      <c r="D365" s="52"/>
      <c r="E365" s="77"/>
      <c r="F365" s="18"/>
      <c r="G365" s="73"/>
      <c r="H365" s="73"/>
      <c r="I365" s="97"/>
      <c r="J365" s="48"/>
      <c r="K365" s="72"/>
      <c r="L365" s="220"/>
      <c r="M365" s="47"/>
      <c r="N365" s="47"/>
      <c r="O365" s="47"/>
      <c r="P365" s="47"/>
      <c r="Q365" s="79"/>
      <c r="R365" s="79"/>
      <c r="S365" s="73"/>
      <c r="T365" s="73"/>
      <c r="U365" s="73"/>
      <c r="V365" s="19"/>
      <c r="W365" s="88"/>
      <c r="X365" s="73"/>
      <c r="Y365" s="73"/>
      <c r="Z365" s="73"/>
      <c r="AA365" s="18"/>
      <c r="AB365" s="18"/>
      <c r="AC365" s="73"/>
      <c r="AD365" s="69"/>
      <c r="AE365" s="526"/>
      <c r="AF365" s="22" t="str">
        <f t="shared" si="29"/>
        <v/>
      </c>
    </row>
    <row r="366" spans="1:32" ht="60" customHeight="1">
      <c r="B366" s="26" t="str">
        <f>IF('PCA Licit, Dispensa, Inexi'!$A365="","",VLOOKUP(A366,dados!$A$1:$B$24,2,FALSE))</f>
        <v/>
      </c>
      <c r="C366" s="77"/>
      <c r="D366" s="52"/>
      <c r="E366" s="77"/>
      <c r="F366" s="18"/>
      <c r="G366" s="73"/>
      <c r="H366" s="73"/>
      <c r="I366" s="97"/>
      <c r="J366" s="48"/>
      <c r="K366" s="72"/>
      <c r="L366" s="220"/>
      <c r="M366" s="47"/>
      <c r="N366" s="47"/>
      <c r="O366" s="47"/>
      <c r="P366" s="47"/>
      <c r="Q366" s="79"/>
      <c r="R366" s="79"/>
      <c r="S366" s="73"/>
      <c r="T366" s="73"/>
      <c r="U366" s="73"/>
      <c r="V366" s="19"/>
      <c r="W366" s="88"/>
      <c r="X366" s="73"/>
      <c r="Y366" s="73"/>
      <c r="Z366" s="73"/>
      <c r="AA366" s="18"/>
      <c r="AB366" s="18"/>
      <c r="AC366" s="73"/>
      <c r="AD366" s="69"/>
      <c r="AE366" s="526"/>
      <c r="AF366" s="22" t="str">
        <f t="shared" si="29"/>
        <v/>
      </c>
    </row>
    <row r="367" spans="1:32" ht="60" customHeight="1">
      <c r="B367" s="26" t="str">
        <f>IF('PCA Licit, Dispensa, Inexi'!$A366="","",VLOOKUP(A367,dados!$A$1:$B$24,2,FALSE))</f>
        <v/>
      </c>
      <c r="C367" s="77"/>
      <c r="D367" s="52"/>
      <c r="E367" s="77"/>
      <c r="F367" s="18"/>
      <c r="G367" s="73"/>
      <c r="H367" s="73"/>
      <c r="I367" s="97"/>
      <c r="J367" s="48"/>
      <c r="K367" s="72"/>
      <c r="L367" s="220"/>
      <c r="M367" s="47"/>
      <c r="N367" s="47"/>
      <c r="O367" s="47"/>
      <c r="P367" s="47"/>
      <c r="Q367" s="79"/>
      <c r="R367" s="79"/>
      <c r="S367" s="73"/>
      <c r="T367" s="73"/>
      <c r="U367" s="73"/>
      <c r="V367" s="19"/>
      <c r="W367" s="88"/>
      <c r="X367" s="73"/>
      <c r="Y367" s="73"/>
      <c r="Z367" s="73"/>
      <c r="AA367" s="18"/>
      <c r="AB367" s="18"/>
      <c r="AC367" s="73"/>
      <c r="AD367" s="69"/>
      <c r="AE367" s="526"/>
      <c r="AF367" s="22" t="str">
        <f t="shared" si="29"/>
        <v/>
      </c>
    </row>
    <row r="368" spans="1:32" ht="60" customHeight="1">
      <c r="B368" s="26" t="str">
        <f>IF('PCA Licit, Dispensa, Inexi'!$A367="","",VLOOKUP(A368,dados!$A$1:$B$24,2,FALSE))</f>
        <v/>
      </c>
      <c r="C368" s="77"/>
      <c r="D368" s="52"/>
      <c r="E368" s="77"/>
      <c r="F368" s="18"/>
      <c r="G368" s="73"/>
      <c r="H368" s="73"/>
      <c r="I368" s="97"/>
      <c r="J368" s="48"/>
      <c r="K368" s="72"/>
      <c r="L368" s="220"/>
      <c r="M368" s="47"/>
      <c r="N368" s="47"/>
      <c r="O368" s="47"/>
      <c r="P368" s="47"/>
      <c r="Q368" s="79"/>
      <c r="R368" s="79"/>
      <c r="S368" s="73"/>
      <c r="T368" s="73"/>
      <c r="U368" s="73"/>
      <c r="V368" s="19"/>
      <c r="W368" s="88"/>
      <c r="X368" s="73"/>
      <c r="Y368" s="73"/>
      <c r="Z368" s="73"/>
      <c r="AA368" s="18"/>
      <c r="AB368" s="18"/>
      <c r="AC368" s="73"/>
      <c r="AD368" s="69"/>
      <c r="AE368" s="526"/>
      <c r="AF368" s="22" t="str">
        <f t="shared" si="29"/>
        <v/>
      </c>
    </row>
    <row r="369" spans="2:32" ht="60" customHeight="1">
      <c r="B369" s="26" t="str">
        <f>IF('PCA Licit, Dispensa, Inexi'!$A368="","",VLOOKUP(A369,dados!$A$1:$B$24,2,FALSE))</f>
        <v/>
      </c>
      <c r="C369" s="77"/>
      <c r="D369" s="52"/>
      <c r="E369" s="77"/>
      <c r="F369" s="18"/>
      <c r="G369" s="73"/>
      <c r="H369" s="73"/>
      <c r="I369" s="97"/>
      <c r="J369" s="48"/>
      <c r="K369" s="72"/>
      <c r="L369" s="220"/>
      <c r="M369" s="47"/>
      <c r="N369" s="47"/>
      <c r="O369" s="47"/>
      <c r="P369" s="47"/>
      <c r="Q369" s="79"/>
      <c r="R369" s="79"/>
      <c r="S369" s="73"/>
      <c r="T369" s="73"/>
      <c r="U369" s="73"/>
      <c r="V369" s="19"/>
      <c r="W369" s="88"/>
      <c r="X369" s="73"/>
      <c r="Y369" s="73"/>
      <c r="Z369" s="73"/>
      <c r="AA369" s="18"/>
      <c r="AB369" s="18"/>
      <c r="AC369" s="73"/>
      <c r="AD369" s="69"/>
      <c r="AE369" s="526"/>
      <c r="AF369" s="22" t="str">
        <f t="shared" si="29"/>
        <v/>
      </c>
    </row>
    <row r="370" spans="2:32" ht="60" customHeight="1">
      <c r="B370" s="26" t="str">
        <f>IF('PCA Licit, Dispensa, Inexi'!$A369="","",VLOOKUP(A370,dados!$A$1:$B$24,2,FALSE))</f>
        <v/>
      </c>
      <c r="C370" s="77"/>
      <c r="D370" s="52"/>
      <c r="E370" s="77"/>
      <c r="F370" s="18"/>
      <c r="G370" s="73"/>
      <c r="H370" s="73"/>
      <c r="I370" s="97"/>
      <c r="J370" s="48"/>
      <c r="K370" s="72"/>
      <c r="L370" s="220"/>
      <c r="M370" s="47"/>
      <c r="N370" s="47"/>
      <c r="O370" s="47"/>
      <c r="P370" s="47"/>
      <c r="Q370" s="79"/>
      <c r="R370" s="79"/>
      <c r="S370" s="73"/>
      <c r="T370" s="73"/>
      <c r="U370" s="73"/>
      <c r="V370" s="19"/>
      <c r="W370" s="88"/>
      <c r="X370" s="73"/>
      <c r="Y370" s="73"/>
      <c r="Z370" s="73"/>
      <c r="AA370" s="18"/>
      <c r="AB370" s="18"/>
      <c r="AC370" s="73"/>
      <c r="AD370" s="69"/>
      <c r="AE370" s="526"/>
      <c r="AF370" s="22" t="str">
        <f t="shared" si="29"/>
        <v/>
      </c>
    </row>
    <row r="371" spans="2:32" ht="60" customHeight="1">
      <c r="B371" s="26" t="str">
        <f>IF('PCA Licit, Dispensa, Inexi'!$A370="","",VLOOKUP(A371,dados!$A$1:$B$24,2,FALSE))</f>
        <v/>
      </c>
      <c r="C371" s="77"/>
      <c r="D371" s="52"/>
      <c r="E371" s="77"/>
      <c r="F371" s="18"/>
      <c r="G371" s="73"/>
      <c r="H371" s="73"/>
      <c r="I371" s="97"/>
      <c r="J371" s="48"/>
      <c r="K371" s="72"/>
      <c r="L371" s="220"/>
      <c r="M371" s="47"/>
      <c r="N371" s="47"/>
      <c r="O371" s="47"/>
      <c r="P371" s="47"/>
      <c r="Q371" s="79"/>
      <c r="R371" s="79"/>
      <c r="S371" s="73"/>
      <c r="T371" s="73"/>
      <c r="U371" s="73"/>
      <c r="V371" s="19"/>
      <c r="W371" s="88"/>
      <c r="X371" s="73"/>
      <c r="Y371" s="73"/>
      <c r="Z371" s="73"/>
      <c r="AA371" s="18"/>
      <c r="AB371" s="18"/>
      <c r="AC371" s="73"/>
      <c r="AD371" s="69"/>
      <c r="AE371" s="526"/>
      <c r="AF371" s="22" t="str">
        <f t="shared" si="29"/>
        <v/>
      </c>
    </row>
    <row r="372" spans="2:32" ht="60" customHeight="1">
      <c r="B372" s="26" t="str">
        <f>IF('PCA Licit, Dispensa, Inexi'!$A371="","",VLOOKUP(A372,dados!$A$1:$B$24,2,FALSE))</f>
        <v/>
      </c>
      <c r="C372" s="77"/>
      <c r="D372" s="52"/>
      <c r="E372" s="77"/>
      <c r="F372" s="18"/>
      <c r="G372" s="73"/>
      <c r="H372" s="73"/>
      <c r="I372" s="97"/>
      <c r="J372" s="48"/>
      <c r="K372" s="72"/>
      <c r="L372" s="220"/>
      <c r="M372" s="47"/>
      <c r="N372" s="47"/>
      <c r="O372" s="47"/>
      <c r="P372" s="47"/>
      <c r="Q372" s="79"/>
      <c r="R372" s="79"/>
      <c r="S372" s="73"/>
      <c r="T372" s="73"/>
      <c r="U372" s="73"/>
      <c r="V372" s="19"/>
      <c r="W372" s="88"/>
      <c r="X372" s="73"/>
      <c r="Y372" s="73"/>
      <c r="Z372" s="73"/>
      <c r="AA372" s="18"/>
      <c r="AB372" s="18"/>
      <c r="AC372" s="73"/>
      <c r="AD372" s="69"/>
      <c r="AE372" s="526"/>
      <c r="AF372" s="22" t="str">
        <f t="shared" si="29"/>
        <v/>
      </c>
    </row>
    <row r="373" spans="2:32" ht="60" customHeight="1">
      <c r="B373" s="26" t="str">
        <f>IF('PCA Licit, Dispensa, Inexi'!$A372="","",VLOOKUP(A373,dados!$A$1:$B$24,2,FALSE))</f>
        <v/>
      </c>
      <c r="C373" s="77"/>
      <c r="D373" s="52"/>
      <c r="E373" s="77"/>
      <c r="F373" s="18"/>
      <c r="G373" s="73"/>
      <c r="H373" s="73"/>
      <c r="I373" s="97"/>
      <c r="J373" s="48"/>
      <c r="K373" s="72"/>
      <c r="L373" s="220"/>
      <c r="M373" s="47"/>
      <c r="N373" s="47"/>
      <c r="O373" s="47"/>
      <c r="P373" s="47"/>
      <c r="Q373" s="79"/>
      <c r="R373" s="79"/>
      <c r="S373" s="73"/>
      <c r="T373" s="73"/>
      <c r="U373" s="73"/>
      <c r="V373" s="19"/>
      <c r="W373" s="88"/>
      <c r="X373" s="73"/>
      <c r="Y373" s="73"/>
      <c r="Z373" s="73"/>
      <c r="AA373" s="18"/>
      <c r="AB373" s="18"/>
      <c r="AC373" s="73"/>
      <c r="AD373" s="69"/>
      <c r="AE373" s="526"/>
      <c r="AF373" s="22" t="str">
        <f t="shared" si="29"/>
        <v/>
      </c>
    </row>
    <row r="374" spans="2:32" ht="60" customHeight="1">
      <c r="B374" s="26" t="str">
        <f>IF('PCA Licit, Dispensa, Inexi'!$A373="","",VLOOKUP(A374,dados!$A$1:$B$24,2,FALSE))</f>
        <v/>
      </c>
      <c r="C374" s="77"/>
      <c r="D374" s="52"/>
      <c r="E374" s="77"/>
      <c r="F374" s="18"/>
      <c r="G374" s="73"/>
      <c r="H374" s="73"/>
      <c r="I374" s="97"/>
      <c r="J374" s="48"/>
      <c r="K374" s="72"/>
      <c r="L374" s="220"/>
      <c r="M374" s="47"/>
      <c r="N374" s="47"/>
      <c r="O374" s="47"/>
      <c r="P374" s="47"/>
      <c r="Q374" s="79"/>
      <c r="R374" s="79"/>
      <c r="S374" s="73"/>
      <c r="T374" s="73"/>
      <c r="U374" s="73"/>
      <c r="V374" s="19"/>
      <c r="W374" s="88"/>
      <c r="X374" s="73"/>
      <c r="Y374" s="73"/>
      <c r="Z374" s="73"/>
      <c r="AA374" s="18"/>
      <c r="AB374" s="18"/>
      <c r="AC374" s="73"/>
      <c r="AD374" s="69"/>
      <c r="AE374" s="526"/>
      <c r="AF374" s="22" t="str">
        <f t="shared" si="29"/>
        <v/>
      </c>
    </row>
    <row r="375" spans="2:32" ht="60" customHeight="1">
      <c r="B375" s="26" t="str">
        <f>IF('PCA Licit, Dispensa, Inexi'!$A374="","",VLOOKUP(A375,dados!$A$1:$B$24,2,FALSE))</f>
        <v/>
      </c>
      <c r="C375" s="77"/>
      <c r="D375" s="52"/>
      <c r="E375" s="77"/>
      <c r="F375" s="18"/>
      <c r="G375" s="73"/>
      <c r="H375" s="73"/>
      <c r="I375" s="97"/>
      <c r="J375" s="48"/>
      <c r="K375" s="72"/>
      <c r="L375" s="220"/>
      <c r="M375" s="47"/>
      <c r="N375" s="47"/>
      <c r="O375" s="47"/>
      <c r="P375" s="47"/>
      <c r="Q375" s="79"/>
      <c r="R375" s="79"/>
      <c r="S375" s="73"/>
      <c r="T375" s="73"/>
      <c r="U375" s="73"/>
      <c r="V375" s="19"/>
      <c r="W375" s="88"/>
      <c r="X375" s="73"/>
      <c r="Y375" s="73"/>
      <c r="Z375" s="73"/>
      <c r="AA375" s="18"/>
      <c r="AB375" s="18"/>
      <c r="AC375" s="73"/>
      <c r="AD375" s="69"/>
      <c r="AE375" s="526"/>
      <c r="AF375" s="22" t="str">
        <f t="shared" si="29"/>
        <v/>
      </c>
    </row>
    <row r="376" spans="2:32" ht="60" customHeight="1">
      <c r="B376" s="26" t="str">
        <f>IF('PCA Licit, Dispensa, Inexi'!$A375="","",VLOOKUP(A376,dados!$A$1:$B$24,2,FALSE))</f>
        <v/>
      </c>
      <c r="C376" s="77"/>
      <c r="D376" s="52"/>
      <c r="E376" s="77"/>
      <c r="F376" s="18"/>
      <c r="G376" s="73"/>
      <c r="H376" s="73"/>
      <c r="I376" s="97"/>
      <c r="J376" s="48"/>
      <c r="K376" s="72"/>
      <c r="L376" s="220"/>
      <c r="M376" s="47"/>
      <c r="N376" s="47"/>
      <c r="O376" s="47"/>
      <c r="P376" s="47"/>
      <c r="Q376" s="79"/>
      <c r="R376" s="79"/>
      <c r="S376" s="73"/>
      <c r="T376" s="73"/>
      <c r="U376" s="73"/>
      <c r="V376" s="19"/>
      <c r="W376" s="88"/>
      <c r="X376" s="73"/>
      <c r="Y376" s="73"/>
      <c r="Z376" s="73"/>
      <c r="AA376" s="18"/>
      <c r="AB376" s="18"/>
      <c r="AC376" s="73"/>
      <c r="AD376" s="69"/>
      <c r="AE376" s="526"/>
      <c r="AF376" s="22" t="str">
        <f t="shared" si="29"/>
        <v/>
      </c>
    </row>
    <row r="377" spans="2:32" ht="60" customHeight="1">
      <c r="B377" s="26" t="str">
        <f>IF('PCA Licit, Dispensa, Inexi'!$A376="","",VLOOKUP(A377,dados!$A$1:$B$24,2,FALSE))</f>
        <v/>
      </c>
      <c r="C377" s="77"/>
      <c r="D377" s="52"/>
      <c r="E377" s="77"/>
      <c r="F377" s="18"/>
      <c r="G377" s="73"/>
      <c r="H377" s="73"/>
      <c r="I377" s="97"/>
      <c r="J377" s="48"/>
      <c r="K377" s="72"/>
      <c r="L377" s="220"/>
      <c r="M377" s="47"/>
      <c r="N377" s="47"/>
      <c r="O377" s="47"/>
      <c r="P377" s="47"/>
      <c r="Q377" s="79"/>
      <c r="R377" s="79"/>
      <c r="S377" s="73"/>
      <c r="T377" s="73"/>
      <c r="U377" s="73"/>
      <c r="V377" s="19"/>
      <c r="W377" s="88"/>
      <c r="X377" s="73"/>
      <c r="Y377" s="73"/>
      <c r="Z377" s="73"/>
      <c r="AA377" s="18"/>
      <c r="AB377" s="18"/>
      <c r="AC377" s="73"/>
      <c r="AD377" s="69"/>
      <c r="AE377" s="526"/>
      <c r="AF377" s="22" t="str">
        <f t="shared" si="29"/>
        <v/>
      </c>
    </row>
    <row r="378" spans="2:32" ht="60" customHeight="1">
      <c r="B378" s="26" t="str">
        <f>IF('PCA Licit, Dispensa, Inexi'!$A377="","",VLOOKUP(A378,dados!$A$1:$B$24,2,FALSE))</f>
        <v/>
      </c>
      <c r="C378" s="77"/>
      <c r="D378" s="52"/>
      <c r="E378" s="77"/>
      <c r="F378" s="18"/>
      <c r="G378" s="73"/>
      <c r="H378" s="73"/>
      <c r="I378" s="97"/>
      <c r="J378" s="48"/>
      <c r="K378" s="72"/>
      <c r="L378" s="220"/>
      <c r="M378" s="47"/>
      <c r="N378" s="47"/>
      <c r="O378" s="47"/>
      <c r="P378" s="47"/>
      <c r="Q378" s="79"/>
      <c r="R378" s="79"/>
      <c r="S378" s="73"/>
      <c r="T378" s="73"/>
      <c r="U378" s="73"/>
      <c r="V378" s="19"/>
      <c r="W378" s="88"/>
      <c r="X378" s="73"/>
      <c r="Y378" s="73"/>
      <c r="Z378" s="73"/>
      <c r="AA378" s="18"/>
      <c r="AB378" s="18"/>
      <c r="AC378" s="73"/>
      <c r="AD378" s="69"/>
      <c r="AE378" s="526"/>
      <c r="AF378" s="22" t="str">
        <f t="shared" si="29"/>
        <v/>
      </c>
    </row>
    <row r="379" spans="2:32" ht="60" customHeight="1">
      <c r="B379" s="26" t="str">
        <f>IF('PCA Licit, Dispensa, Inexi'!$A378="","",VLOOKUP(A379,dados!$A$1:$B$24,2,FALSE))</f>
        <v/>
      </c>
      <c r="C379" s="77"/>
      <c r="D379" s="52"/>
      <c r="E379" s="77"/>
      <c r="F379" s="18"/>
      <c r="G379" s="73"/>
      <c r="H379" s="73"/>
      <c r="I379" s="97"/>
      <c r="J379" s="48"/>
      <c r="K379" s="72"/>
      <c r="L379" s="220"/>
      <c r="M379" s="47"/>
      <c r="N379" s="47"/>
      <c r="O379" s="47"/>
      <c r="P379" s="47"/>
      <c r="Q379" s="79"/>
      <c r="R379" s="79"/>
      <c r="S379" s="73"/>
      <c r="T379" s="73"/>
      <c r="U379" s="73"/>
      <c r="V379" s="19"/>
      <c r="W379" s="88"/>
      <c r="X379" s="73"/>
      <c r="Y379" s="73"/>
      <c r="Z379" s="73"/>
      <c r="AA379" s="18"/>
      <c r="AB379" s="18"/>
      <c r="AC379" s="73"/>
      <c r="AD379" s="69"/>
      <c r="AE379" s="526"/>
      <c r="AF379" s="22" t="str">
        <f t="shared" si="29"/>
        <v/>
      </c>
    </row>
    <row r="380" spans="2:32" ht="60" customHeight="1">
      <c r="B380" s="26" t="str">
        <f>IF('PCA Licit, Dispensa, Inexi'!$A379="","",VLOOKUP(A380,dados!$A$1:$B$24,2,FALSE))</f>
        <v/>
      </c>
      <c r="C380" s="77"/>
      <c r="D380" s="52"/>
      <c r="E380" s="77"/>
      <c r="F380" s="18"/>
      <c r="G380" s="73"/>
      <c r="H380" s="73"/>
      <c r="I380" s="97"/>
      <c r="J380" s="48"/>
      <c r="K380" s="72"/>
      <c r="L380" s="220"/>
      <c r="M380" s="47"/>
      <c r="N380" s="47"/>
      <c r="O380" s="47"/>
      <c r="P380" s="47"/>
      <c r="Q380" s="79"/>
      <c r="R380" s="79"/>
      <c r="S380" s="73"/>
      <c r="T380" s="73"/>
      <c r="U380" s="73"/>
      <c r="V380" s="19"/>
      <c r="W380" s="88"/>
      <c r="X380" s="73"/>
      <c r="Y380" s="73"/>
      <c r="Z380" s="73"/>
      <c r="AA380" s="18"/>
      <c r="AB380" s="18"/>
      <c r="AC380" s="73"/>
      <c r="AD380" s="69"/>
      <c r="AE380" s="526"/>
      <c r="AF380" s="22" t="str">
        <f t="shared" si="29"/>
        <v/>
      </c>
    </row>
    <row r="381" spans="2:32" ht="60" customHeight="1">
      <c r="B381" s="26" t="str">
        <f>IF('PCA Licit, Dispensa, Inexi'!$A380="","",VLOOKUP(A381,dados!$A$1:$B$24,2,FALSE))</f>
        <v/>
      </c>
      <c r="C381" s="77"/>
      <c r="D381" s="52"/>
      <c r="E381" s="77"/>
      <c r="F381" s="18"/>
      <c r="G381" s="73"/>
      <c r="H381" s="73"/>
      <c r="I381" s="97"/>
      <c r="J381" s="48"/>
      <c r="K381" s="72"/>
      <c r="L381" s="220"/>
      <c r="M381" s="47"/>
      <c r="N381" s="47"/>
      <c r="O381" s="47"/>
      <c r="P381" s="47"/>
      <c r="Q381" s="79"/>
      <c r="R381" s="79"/>
      <c r="S381" s="73"/>
      <c r="T381" s="73"/>
      <c r="U381" s="73"/>
      <c r="V381" s="19"/>
      <c r="W381" s="88"/>
      <c r="X381" s="73"/>
      <c r="Y381" s="73"/>
      <c r="Z381" s="73"/>
      <c r="AA381" s="18"/>
      <c r="AB381" s="18"/>
      <c r="AC381" s="73"/>
      <c r="AD381" s="69"/>
      <c r="AE381" s="526"/>
      <c r="AF381" s="22" t="str">
        <f t="shared" si="29"/>
        <v/>
      </c>
    </row>
    <row r="382" spans="2:32" ht="60" customHeight="1">
      <c r="B382" s="26" t="str">
        <f>IF('PCA Licit, Dispensa, Inexi'!$A381="","",VLOOKUP(A382,dados!$A$1:$B$24,2,FALSE))</f>
        <v/>
      </c>
      <c r="C382" s="77"/>
      <c r="D382" s="52"/>
      <c r="E382" s="77"/>
      <c r="F382" s="18"/>
      <c r="G382" s="73"/>
      <c r="H382" s="73"/>
      <c r="I382" s="97"/>
      <c r="J382" s="48"/>
      <c r="K382" s="72"/>
      <c r="L382" s="220"/>
      <c r="M382" s="47"/>
      <c r="N382" s="47"/>
      <c r="O382" s="47"/>
      <c r="P382" s="47"/>
      <c r="Q382" s="79"/>
      <c r="R382" s="79"/>
      <c r="S382" s="73"/>
      <c r="T382" s="73"/>
      <c r="U382" s="73"/>
      <c r="V382" s="19"/>
      <c r="W382" s="88"/>
      <c r="X382" s="73"/>
      <c r="Y382" s="73"/>
      <c r="Z382" s="73"/>
      <c r="AA382" s="18"/>
      <c r="AB382" s="18"/>
      <c r="AC382" s="73"/>
      <c r="AD382" s="69"/>
      <c r="AE382" s="526"/>
      <c r="AF382" s="22" t="str">
        <f t="shared" si="29"/>
        <v/>
      </c>
    </row>
    <row r="383" spans="2:32" ht="60" customHeight="1">
      <c r="B383" s="26" t="str">
        <f>IF('PCA Licit, Dispensa, Inexi'!$A382="","",VLOOKUP(A383,dados!$A$1:$B$24,2,FALSE))</f>
        <v/>
      </c>
      <c r="C383" s="77"/>
      <c r="D383" s="52"/>
      <c r="E383" s="77"/>
      <c r="F383" s="18"/>
      <c r="G383" s="73"/>
      <c r="H383" s="73"/>
      <c r="I383" s="97"/>
      <c r="J383" s="48"/>
      <c r="K383" s="72"/>
      <c r="L383" s="220"/>
      <c r="M383" s="47"/>
      <c r="N383" s="47"/>
      <c r="O383" s="47"/>
      <c r="P383" s="47"/>
      <c r="Q383" s="79"/>
      <c r="R383" s="79"/>
      <c r="S383" s="73"/>
      <c r="T383" s="73"/>
      <c r="U383" s="73"/>
      <c r="V383" s="19"/>
      <c r="W383" s="88"/>
      <c r="X383" s="73"/>
      <c r="Y383" s="73"/>
      <c r="Z383" s="73"/>
      <c r="AA383" s="18"/>
      <c r="AB383" s="18"/>
      <c r="AC383" s="73"/>
      <c r="AD383" s="69"/>
      <c r="AE383" s="526"/>
      <c r="AF383" s="22" t="str">
        <f t="shared" si="29"/>
        <v/>
      </c>
    </row>
    <row r="384" spans="2:32" ht="60" customHeight="1">
      <c r="B384" s="26" t="str">
        <f>IF('PCA Licit, Dispensa, Inexi'!$A383="","",VLOOKUP(A384,dados!$A$1:$B$24,2,FALSE))</f>
        <v/>
      </c>
      <c r="C384" s="77"/>
      <c r="D384" s="52"/>
      <c r="E384" s="77"/>
      <c r="F384" s="18"/>
      <c r="G384" s="73"/>
      <c r="H384" s="73"/>
      <c r="I384" s="97"/>
      <c r="J384" s="48"/>
      <c r="K384" s="72"/>
      <c r="L384" s="220"/>
      <c r="M384" s="47"/>
      <c r="N384" s="47"/>
      <c r="O384" s="47"/>
      <c r="P384" s="47"/>
      <c r="Q384" s="79"/>
      <c r="R384" s="79"/>
      <c r="S384" s="73"/>
      <c r="T384" s="73"/>
      <c r="U384" s="73"/>
      <c r="V384" s="19"/>
      <c r="W384" s="88"/>
      <c r="X384" s="73"/>
      <c r="Y384" s="73"/>
      <c r="Z384" s="73"/>
      <c r="AA384" s="18"/>
      <c r="AB384" s="18"/>
      <c r="AC384" s="73"/>
      <c r="AD384" s="69"/>
      <c r="AE384" s="526"/>
      <c r="AF384" s="22" t="str">
        <f t="shared" si="29"/>
        <v/>
      </c>
    </row>
    <row r="385" spans="2:32" ht="60" customHeight="1">
      <c r="B385" s="26" t="str">
        <f>IF('PCA Licit, Dispensa, Inexi'!$A384="","",VLOOKUP(A385,dados!$A$1:$B$24,2,FALSE))</f>
        <v/>
      </c>
      <c r="C385" s="77"/>
      <c r="D385" s="52"/>
      <c r="E385" s="77"/>
      <c r="F385" s="18"/>
      <c r="G385" s="73"/>
      <c r="H385" s="73"/>
      <c r="I385" s="97"/>
      <c r="J385" s="48"/>
      <c r="K385" s="72"/>
      <c r="L385" s="220"/>
      <c r="M385" s="47"/>
      <c r="N385" s="47"/>
      <c r="O385" s="47"/>
      <c r="P385" s="47"/>
      <c r="Q385" s="79"/>
      <c r="R385" s="79"/>
      <c r="S385" s="73"/>
      <c r="T385" s="73"/>
      <c r="U385" s="73"/>
      <c r="V385" s="19"/>
      <c r="W385" s="88"/>
      <c r="X385" s="73"/>
      <c r="Y385" s="73"/>
      <c r="Z385" s="73"/>
      <c r="AA385" s="18"/>
      <c r="AB385" s="18"/>
      <c r="AC385" s="73"/>
      <c r="AD385" s="69"/>
      <c r="AE385" s="526"/>
      <c r="AF385" s="22" t="str">
        <f t="shared" si="29"/>
        <v/>
      </c>
    </row>
    <row r="386" spans="2:32" ht="60" customHeight="1">
      <c r="B386" s="26" t="str">
        <f>IF('PCA Licit, Dispensa, Inexi'!$A385="","",VLOOKUP(A386,dados!$A$1:$B$24,2,FALSE))</f>
        <v/>
      </c>
      <c r="C386" s="77"/>
      <c r="D386" s="52"/>
      <c r="E386" s="77"/>
      <c r="F386" s="18"/>
      <c r="G386" s="73"/>
      <c r="H386" s="73"/>
      <c r="I386" s="97"/>
      <c r="J386" s="48"/>
      <c r="K386" s="72"/>
      <c r="L386" s="220"/>
      <c r="M386" s="47"/>
      <c r="N386" s="47"/>
      <c r="O386" s="47"/>
      <c r="P386" s="47"/>
      <c r="Q386" s="79"/>
      <c r="R386" s="79"/>
      <c r="S386" s="73"/>
      <c r="T386" s="73"/>
      <c r="U386" s="73"/>
      <c r="V386" s="19"/>
      <c r="W386" s="88"/>
      <c r="X386" s="73"/>
      <c r="Y386" s="73"/>
      <c r="Z386" s="73"/>
      <c r="AA386" s="18"/>
      <c r="AB386" s="18"/>
      <c r="AC386" s="73"/>
      <c r="AD386" s="69"/>
      <c r="AE386" s="526"/>
      <c r="AF386" s="22" t="str">
        <f t="shared" ref="AF386:AF449" si="30">IF(AE386="","",DATEDIF(Y386,AE386,"d"))</f>
        <v/>
      </c>
    </row>
    <row r="387" spans="2:32" ht="60" customHeight="1">
      <c r="B387" s="26" t="str">
        <f>IF('PCA Licit, Dispensa, Inexi'!$A386="","",VLOOKUP(A387,dados!$A$1:$B$24,2,FALSE))</f>
        <v/>
      </c>
      <c r="C387" s="77"/>
      <c r="D387" s="52"/>
      <c r="E387" s="77"/>
      <c r="F387" s="18"/>
      <c r="G387" s="73"/>
      <c r="H387" s="73"/>
      <c r="I387" s="97"/>
      <c r="J387" s="48"/>
      <c r="K387" s="72"/>
      <c r="L387" s="220"/>
      <c r="M387" s="47"/>
      <c r="N387" s="47"/>
      <c r="O387" s="47"/>
      <c r="P387" s="47"/>
      <c r="Q387" s="79"/>
      <c r="R387" s="79"/>
      <c r="S387" s="73"/>
      <c r="T387" s="73"/>
      <c r="U387" s="73"/>
      <c r="V387" s="19"/>
      <c r="W387" s="88"/>
      <c r="X387" s="73"/>
      <c r="Y387" s="73"/>
      <c r="Z387" s="73"/>
      <c r="AA387" s="18"/>
      <c r="AB387" s="18"/>
      <c r="AC387" s="73"/>
      <c r="AD387" s="69"/>
      <c r="AE387" s="526"/>
      <c r="AF387" s="22" t="str">
        <f t="shared" si="30"/>
        <v/>
      </c>
    </row>
    <row r="388" spans="2:32" ht="60" customHeight="1">
      <c r="B388" s="26" t="str">
        <f>IF('PCA Licit, Dispensa, Inexi'!$A387="","",VLOOKUP(A388,dados!$A$1:$B$24,2,FALSE))</f>
        <v/>
      </c>
      <c r="C388" s="77"/>
      <c r="D388" s="52"/>
      <c r="E388" s="77"/>
      <c r="F388" s="18"/>
      <c r="G388" s="73"/>
      <c r="H388" s="73"/>
      <c r="I388" s="97"/>
      <c r="J388" s="48"/>
      <c r="K388" s="72"/>
      <c r="L388" s="220"/>
      <c r="M388" s="47"/>
      <c r="N388" s="47"/>
      <c r="O388" s="47"/>
      <c r="P388" s="47"/>
      <c r="Q388" s="79"/>
      <c r="R388" s="79"/>
      <c r="S388" s="73"/>
      <c r="T388" s="73"/>
      <c r="U388" s="73"/>
      <c r="V388" s="19"/>
      <c r="W388" s="88"/>
      <c r="X388" s="73"/>
      <c r="Y388" s="73"/>
      <c r="Z388" s="73"/>
      <c r="AA388" s="18"/>
      <c r="AB388" s="18"/>
      <c r="AC388" s="73"/>
      <c r="AD388" s="69"/>
      <c r="AE388" s="526"/>
      <c r="AF388" s="22" t="str">
        <f t="shared" si="30"/>
        <v/>
      </c>
    </row>
    <row r="389" spans="2:32" ht="60" customHeight="1">
      <c r="B389" s="26" t="str">
        <f>IF('PCA Licit, Dispensa, Inexi'!$A388="","",VLOOKUP(A389,dados!$A$1:$B$24,2,FALSE))</f>
        <v/>
      </c>
      <c r="C389" s="77"/>
      <c r="D389" s="52"/>
      <c r="E389" s="77"/>
      <c r="F389" s="18"/>
      <c r="G389" s="73"/>
      <c r="H389" s="73"/>
      <c r="I389" s="97"/>
      <c r="J389" s="48"/>
      <c r="K389" s="72"/>
      <c r="L389" s="220"/>
      <c r="M389" s="47"/>
      <c r="N389" s="47"/>
      <c r="O389" s="47"/>
      <c r="P389" s="47"/>
      <c r="Q389" s="79"/>
      <c r="R389" s="79"/>
      <c r="S389" s="73"/>
      <c r="T389" s="73"/>
      <c r="U389" s="73"/>
      <c r="V389" s="19"/>
      <c r="W389" s="88"/>
      <c r="X389" s="73"/>
      <c r="Y389" s="73"/>
      <c r="Z389" s="73"/>
      <c r="AA389" s="18"/>
      <c r="AB389" s="18"/>
      <c r="AC389" s="73"/>
      <c r="AD389" s="69"/>
      <c r="AE389" s="526"/>
      <c r="AF389" s="22" t="str">
        <f t="shared" si="30"/>
        <v/>
      </c>
    </row>
    <row r="390" spans="2:32" ht="60" customHeight="1">
      <c r="B390" s="26" t="str">
        <f>IF('PCA Licit, Dispensa, Inexi'!$A389="","",VLOOKUP(A390,dados!$A$1:$B$24,2,FALSE))</f>
        <v/>
      </c>
      <c r="C390" s="77"/>
      <c r="D390" s="52"/>
      <c r="E390" s="77"/>
      <c r="F390" s="18"/>
      <c r="G390" s="73"/>
      <c r="H390" s="73"/>
      <c r="I390" s="97"/>
      <c r="J390" s="48"/>
      <c r="K390" s="72"/>
      <c r="L390" s="220"/>
      <c r="M390" s="47"/>
      <c r="N390" s="47"/>
      <c r="O390" s="47"/>
      <c r="P390" s="47"/>
      <c r="Q390" s="79"/>
      <c r="R390" s="79"/>
      <c r="S390" s="73"/>
      <c r="T390" s="73"/>
      <c r="U390" s="73"/>
      <c r="V390" s="19"/>
      <c r="W390" s="88"/>
      <c r="X390" s="73"/>
      <c r="Y390" s="73"/>
      <c r="Z390" s="73"/>
      <c r="AA390" s="18"/>
      <c r="AB390" s="18"/>
      <c r="AC390" s="73"/>
      <c r="AD390" s="69"/>
      <c r="AE390" s="526"/>
      <c r="AF390" s="22" t="str">
        <f t="shared" si="30"/>
        <v/>
      </c>
    </row>
    <row r="391" spans="2:32" ht="60" customHeight="1">
      <c r="B391" s="26" t="str">
        <f>IF('PCA Licit, Dispensa, Inexi'!$A390="","",VLOOKUP(A391,dados!$A$1:$B$24,2,FALSE))</f>
        <v/>
      </c>
      <c r="C391" s="77"/>
      <c r="D391" s="52"/>
      <c r="E391" s="77"/>
      <c r="F391" s="18"/>
      <c r="G391" s="73"/>
      <c r="H391" s="73"/>
      <c r="I391" s="97"/>
      <c r="J391" s="48"/>
      <c r="K391" s="72"/>
      <c r="L391" s="220"/>
      <c r="M391" s="47"/>
      <c r="N391" s="47"/>
      <c r="O391" s="47"/>
      <c r="P391" s="47"/>
      <c r="Q391" s="79"/>
      <c r="R391" s="79"/>
      <c r="S391" s="73"/>
      <c r="T391" s="73"/>
      <c r="U391" s="73"/>
      <c r="V391" s="19"/>
      <c r="W391" s="88"/>
      <c r="X391" s="73"/>
      <c r="Y391" s="73"/>
      <c r="Z391" s="73"/>
      <c r="AA391" s="18"/>
      <c r="AB391" s="18"/>
      <c r="AC391" s="73"/>
      <c r="AD391" s="69"/>
      <c r="AE391" s="526"/>
      <c r="AF391" s="22" t="str">
        <f t="shared" si="30"/>
        <v/>
      </c>
    </row>
    <row r="392" spans="2:32" ht="60" customHeight="1">
      <c r="B392" s="26" t="str">
        <f>IF('PCA Licit, Dispensa, Inexi'!$A391="","",VLOOKUP(A392,dados!$A$1:$B$24,2,FALSE))</f>
        <v/>
      </c>
      <c r="C392" s="77"/>
      <c r="D392" s="52"/>
      <c r="E392" s="77"/>
      <c r="F392" s="18"/>
      <c r="G392" s="73"/>
      <c r="H392" s="73"/>
      <c r="I392" s="97"/>
      <c r="J392" s="48"/>
      <c r="K392" s="72"/>
      <c r="L392" s="220"/>
      <c r="M392" s="47"/>
      <c r="N392" s="47"/>
      <c r="O392" s="47"/>
      <c r="P392" s="47"/>
      <c r="Q392" s="79"/>
      <c r="R392" s="79"/>
      <c r="S392" s="73"/>
      <c r="T392" s="73"/>
      <c r="U392" s="73"/>
      <c r="V392" s="19"/>
      <c r="W392" s="88"/>
      <c r="X392" s="73"/>
      <c r="Y392" s="73"/>
      <c r="Z392" s="73"/>
      <c r="AA392" s="18"/>
      <c r="AB392" s="18"/>
      <c r="AC392" s="73"/>
      <c r="AD392" s="69"/>
      <c r="AE392" s="526"/>
      <c r="AF392" s="22" t="str">
        <f t="shared" si="30"/>
        <v/>
      </c>
    </row>
    <row r="393" spans="2:32" ht="60" customHeight="1">
      <c r="B393" s="26" t="str">
        <f>IF('PCA Licit, Dispensa, Inexi'!$A392="","",VLOOKUP(A393,dados!$A$1:$B$24,2,FALSE))</f>
        <v/>
      </c>
      <c r="C393" s="77"/>
      <c r="D393" s="52"/>
      <c r="E393" s="77"/>
      <c r="F393" s="18"/>
      <c r="G393" s="73"/>
      <c r="H393" s="73"/>
      <c r="I393" s="97"/>
      <c r="J393" s="48"/>
      <c r="K393" s="72"/>
      <c r="L393" s="220"/>
      <c r="M393" s="47"/>
      <c r="N393" s="47"/>
      <c r="O393" s="47"/>
      <c r="P393" s="47"/>
      <c r="Q393" s="79"/>
      <c r="R393" s="79"/>
      <c r="S393" s="73"/>
      <c r="T393" s="73"/>
      <c r="U393" s="73"/>
      <c r="V393" s="19"/>
      <c r="W393" s="88"/>
      <c r="X393" s="73"/>
      <c r="Y393" s="73"/>
      <c r="Z393" s="73"/>
      <c r="AA393" s="18"/>
      <c r="AB393" s="18"/>
      <c r="AC393" s="73"/>
      <c r="AD393" s="69"/>
      <c r="AE393" s="526"/>
      <c r="AF393" s="22" t="str">
        <f t="shared" si="30"/>
        <v/>
      </c>
    </row>
    <row r="394" spans="2:32" ht="60" customHeight="1">
      <c r="B394" s="26" t="str">
        <f>IF('PCA Licit, Dispensa, Inexi'!$A393="","",VLOOKUP(A394,dados!$A$1:$B$24,2,FALSE))</f>
        <v/>
      </c>
      <c r="C394" s="77"/>
      <c r="D394" s="52"/>
      <c r="E394" s="77"/>
      <c r="F394" s="18"/>
      <c r="G394" s="73"/>
      <c r="H394" s="73"/>
      <c r="I394" s="97"/>
      <c r="J394" s="48"/>
      <c r="K394" s="72"/>
      <c r="L394" s="220"/>
      <c r="M394" s="47"/>
      <c r="N394" s="47"/>
      <c r="O394" s="47"/>
      <c r="P394" s="47"/>
      <c r="Q394" s="79"/>
      <c r="R394" s="79"/>
      <c r="S394" s="73"/>
      <c r="T394" s="73"/>
      <c r="U394" s="73"/>
      <c r="V394" s="19"/>
      <c r="W394" s="88"/>
      <c r="X394" s="73"/>
      <c r="Y394" s="73"/>
      <c r="Z394" s="73"/>
      <c r="AA394" s="18"/>
      <c r="AB394" s="18"/>
      <c r="AC394" s="73"/>
      <c r="AD394" s="69"/>
      <c r="AE394" s="526"/>
      <c r="AF394" s="22" t="str">
        <f t="shared" si="30"/>
        <v/>
      </c>
    </row>
    <row r="395" spans="2:32" ht="60" customHeight="1">
      <c r="B395" s="26" t="str">
        <f>IF('PCA Licit, Dispensa, Inexi'!$A394="","",VLOOKUP(A395,dados!$A$1:$B$24,2,FALSE))</f>
        <v/>
      </c>
      <c r="C395" s="77"/>
      <c r="D395" s="52"/>
      <c r="E395" s="77"/>
      <c r="F395" s="18"/>
      <c r="G395" s="73"/>
      <c r="H395" s="73"/>
      <c r="I395" s="97"/>
      <c r="J395" s="48"/>
      <c r="K395" s="72"/>
      <c r="L395" s="220"/>
      <c r="M395" s="47"/>
      <c r="N395" s="47"/>
      <c r="O395" s="47"/>
      <c r="P395" s="47"/>
      <c r="Q395" s="79"/>
      <c r="R395" s="79"/>
      <c r="S395" s="73"/>
      <c r="T395" s="73"/>
      <c r="U395" s="73"/>
      <c r="V395" s="19"/>
      <c r="W395" s="88"/>
      <c r="X395" s="73"/>
      <c r="Y395" s="73"/>
      <c r="Z395" s="73"/>
      <c r="AA395" s="18"/>
      <c r="AB395" s="18"/>
      <c r="AC395" s="73"/>
      <c r="AD395" s="69"/>
      <c r="AE395" s="526"/>
      <c r="AF395" s="22" t="str">
        <f t="shared" si="30"/>
        <v/>
      </c>
    </row>
    <row r="396" spans="2:32" ht="60" customHeight="1">
      <c r="B396" s="26" t="str">
        <f>IF('PCA Licit, Dispensa, Inexi'!$A395="","",VLOOKUP(A396,dados!$A$1:$B$24,2,FALSE))</f>
        <v/>
      </c>
      <c r="C396" s="77"/>
      <c r="D396" s="52"/>
      <c r="E396" s="77"/>
      <c r="F396" s="18"/>
      <c r="G396" s="73"/>
      <c r="H396" s="73"/>
      <c r="I396" s="97"/>
      <c r="J396" s="48"/>
      <c r="K396" s="72"/>
      <c r="L396" s="220"/>
      <c r="M396" s="47"/>
      <c r="N396" s="47"/>
      <c r="O396" s="47"/>
      <c r="P396" s="47"/>
      <c r="Q396" s="79"/>
      <c r="R396" s="79"/>
      <c r="S396" s="73"/>
      <c r="T396" s="73"/>
      <c r="U396" s="73"/>
      <c r="V396" s="19"/>
      <c r="W396" s="88"/>
      <c r="X396" s="73"/>
      <c r="Y396" s="73"/>
      <c r="Z396" s="73"/>
      <c r="AA396" s="18"/>
      <c r="AB396" s="18"/>
      <c r="AC396" s="73"/>
      <c r="AD396" s="69"/>
      <c r="AE396" s="526"/>
      <c r="AF396" s="22" t="str">
        <f t="shared" si="30"/>
        <v/>
      </c>
    </row>
    <row r="397" spans="2:32" ht="60" customHeight="1">
      <c r="B397" s="26" t="str">
        <f>IF('PCA Licit, Dispensa, Inexi'!$A396="","",VLOOKUP(A397,dados!$A$1:$B$24,2,FALSE))</f>
        <v/>
      </c>
      <c r="C397" s="77"/>
      <c r="D397" s="52"/>
      <c r="E397" s="77"/>
      <c r="F397" s="18"/>
      <c r="G397" s="73"/>
      <c r="H397" s="73"/>
      <c r="I397" s="97"/>
      <c r="J397" s="48"/>
      <c r="K397" s="72"/>
      <c r="L397" s="220"/>
      <c r="M397" s="47"/>
      <c r="N397" s="47"/>
      <c r="O397" s="47"/>
      <c r="P397" s="47"/>
      <c r="Q397" s="79"/>
      <c r="R397" s="79"/>
      <c r="S397" s="73"/>
      <c r="T397" s="73"/>
      <c r="U397" s="73"/>
      <c r="V397" s="19"/>
      <c r="W397" s="88"/>
      <c r="X397" s="73"/>
      <c r="Y397" s="73"/>
      <c r="Z397" s="73"/>
      <c r="AA397" s="18"/>
      <c r="AB397" s="18"/>
      <c r="AC397" s="73"/>
      <c r="AD397" s="69"/>
      <c r="AE397" s="526"/>
      <c r="AF397" s="22" t="str">
        <f t="shared" si="30"/>
        <v/>
      </c>
    </row>
    <row r="398" spans="2:32" ht="60" customHeight="1">
      <c r="B398" s="26" t="str">
        <f>IF('PCA Licit, Dispensa, Inexi'!$A397="","",VLOOKUP(A398,dados!$A$1:$B$24,2,FALSE))</f>
        <v/>
      </c>
      <c r="C398" s="77"/>
      <c r="D398" s="52"/>
      <c r="E398" s="77"/>
      <c r="F398" s="18"/>
      <c r="G398" s="73"/>
      <c r="H398" s="73"/>
      <c r="I398" s="97"/>
      <c r="J398" s="48"/>
      <c r="K398" s="72"/>
      <c r="L398" s="220"/>
      <c r="M398" s="47"/>
      <c r="N398" s="47"/>
      <c r="O398" s="47"/>
      <c r="P398" s="47"/>
      <c r="Q398" s="79"/>
      <c r="R398" s="79"/>
      <c r="S398" s="73"/>
      <c r="T398" s="73"/>
      <c r="U398" s="73"/>
      <c r="V398" s="19"/>
      <c r="W398" s="88"/>
      <c r="X398" s="73"/>
      <c r="Y398" s="73"/>
      <c r="Z398" s="73"/>
      <c r="AA398" s="18"/>
      <c r="AB398" s="18"/>
      <c r="AC398" s="73"/>
      <c r="AD398" s="69"/>
      <c r="AE398" s="526"/>
      <c r="AF398" s="22" t="str">
        <f t="shared" si="30"/>
        <v/>
      </c>
    </row>
    <row r="399" spans="2:32" ht="60" customHeight="1">
      <c r="B399" s="26" t="str">
        <f>IF('PCA Licit, Dispensa, Inexi'!$A398="","",VLOOKUP(A399,dados!$A$1:$B$24,2,FALSE))</f>
        <v/>
      </c>
      <c r="C399" s="77"/>
      <c r="D399" s="52"/>
      <c r="E399" s="77"/>
      <c r="F399" s="18"/>
      <c r="G399" s="73"/>
      <c r="H399" s="73"/>
      <c r="I399" s="97"/>
      <c r="J399" s="48"/>
      <c r="K399" s="72"/>
      <c r="L399" s="220"/>
      <c r="M399" s="47"/>
      <c r="N399" s="47"/>
      <c r="O399" s="47"/>
      <c r="P399" s="47"/>
      <c r="Q399" s="79"/>
      <c r="R399" s="79"/>
      <c r="S399" s="73"/>
      <c r="T399" s="73"/>
      <c r="U399" s="73"/>
      <c r="V399" s="19"/>
      <c r="W399" s="88"/>
      <c r="X399" s="73"/>
      <c r="Y399" s="73"/>
      <c r="Z399" s="73"/>
      <c r="AA399" s="18"/>
      <c r="AB399" s="18"/>
      <c r="AC399" s="73"/>
      <c r="AD399" s="69"/>
      <c r="AE399" s="526"/>
      <c r="AF399" s="22" t="str">
        <f t="shared" si="30"/>
        <v/>
      </c>
    </row>
    <row r="400" spans="2:32" ht="60" customHeight="1">
      <c r="B400" s="26" t="str">
        <f>IF('PCA Licit, Dispensa, Inexi'!$A399="","",VLOOKUP(A400,dados!$A$1:$B$24,2,FALSE))</f>
        <v/>
      </c>
      <c r="C400" s="77"/>
      <c r="D400" s="52"/>
      <c r="E400" s="77"/>
      <c r="F400" s="18"/>
      <c r="G400" s="73"/>
      <c r="H400" s="73"/>
      <c r="I400" s="97"/>
      <c r="J400" s="48"/>
      <c r="K400" s="72"/>
      <c r="L400" s="220"/>
      <c r="M400" s="47"/>
      <c r="N400" s="47"/>
      <c r="O400" s="47"/>
      <c r="P400" s="47"/>
      <c r="Q400" s="79"/>
      <c r="R400" s="79"/>
      <c r="S400" s="73"/>
      <c r="T400" s="73"/>
      <c r="U400" s="73"/>
      <c r="V400" s="19"/>
      <c r="W400" s="88"/>
      <c r="X400" s="73"/>
      <c r="Y400" s="73"/>
      <c r="Z400" s="73"/>
      <c r="AA400" s="18"/>
      <c r="AB400" s="18"/>
      <c r="AC400" s="73"/>
      <c r="AD400" s="69"/>
      <c r="AE400" s="526"/>
      <c r="AF400" s="22" t="str">
        <f t="shared" si="30"/>
        <v/>
      </c>
    </row>
    <row r="401" spans="2:32" ht="60" customHeight="1">
      <c r="B401" s="26" t="str">
        <f>IF('PCA Licit, Dispensa, Inexi'!$A400="","",VLOOKUP(A401,dados!$A$1:$B$24,2,FALSE))</f>
        <v/>
      </c>
      <c r="C401" s="77"/>
      <c r="D401" s="52"/>
      <c r="E401" s="77"/>
      <c r="F401" s="18"/>
      <c r="G401" s="73"/>
      <c r="H401" s="73"/>
      <c r="I401" s="97"/>
      <c r="J401" s="48"/>
      <c r="K401" s="72"/>
      <c r="L401" s="220"/>
      <c r="M401" s="47"/>
      <c r="N401" s="47"/>
      <c r="O401" s="47"/>
      <c r="P401" s="47"/>
      <c r="Q401" s="79"/>
      <c r="R401" s="79"/>
      <c r="S401" s="73"/>
      <c r="T401" s="73"/>
      <c r="U401" s="73"/>
      <c r="V401" s="19"/>
      <c r="W401" s="88"/>
      <c r="X401" s="73"/>
      <c r="Y401" s="73"/>
      <c r="Z401" s="73"/>
      <c r="AA401" s="18"/>
      <c r="AB401" s="18"/>
      <c r="AC401" s="73"/>
      <c r="AD401" s="69"/>
      <c r="AE401" s="526"/>
      <c r="AF401" s="22" t="str">
        <f t="shared" si="30"/>
        <v/>
      </c>
    </row>
    <row r="402" spans="2:32" ht="60" customHeight="1">
      <c r="B402" s="26" t="str">
        <f>IF('PCA Licit, Dispensa, Inexi'!$A401="","",VLOOKUP(A402,dados!$A$1:$B$24,2,FALSE))</f>
        <v/>
      </c>
      <c r="C402" s="77"/>
      <c r="D402" s="52"/>
      <c r="E402" s="77"/>
      <c r="F402" s="18"/>
      <c r="G402" s="73"/>
      <c r="H402" s="73"/>
      <c r="I402" s="97"/>
      <c r="J402" s="48"/>
      <c r="K402" s="72"/>
      <c r="L402" s="220"/>
      <c r="M402" s="47"/>
      <c r="N402" s="47"/>
      <c r="O402" s="47"/>
      <c r="P402" s="47"/>
      <c r="Q402" s="79"/>
      <c r="R402" s="79"/>
      <c r="S402" s="73"/>
      <c r="T402" s="73"/>
      <c r="U402" s="73"/>
      <c r="V402" s="19"/>
      <c r="W402" s="88"/>
      <c r="X402" s="73"/>
      <c r="Y402" s="73"/>
      <c r="Z402" s="73"/>
      <c r="AA402" s="18"/>
      <c r="AB402" s="18"/>
      <c r="AC402" s="73"/>
      <c r="AD402" s="69"/>
      <c r="AE402" s="526"/>
      <c r="AF402" s="22" t="str">
        <f t="shared" si="30"/>
        <v/>
      </c>
    </row>
    <row r="403" spans="2:32" ht="60" customHeight="1">
      <c r="B403" s="26" t="str">
        <f>IF('PCA Licit, Dispensa, Inexi'!$A402="","",VLOOKUP(A403,dados!$A$1:$B$24,2,FALSE))</f>
        <v/>
      </c>
      <c r="C403" s="77"/>
      <c r="D403" s="52"/>
      <c r="E403" s="77"/>
      <c r="F403" s="18"/>
      <c r="G403" s="73"/>
      <c r="H403" s="73"/>
      <c r="I403" s="97"/>
      <c r="J403" s="48"/>
      <c r="K403" s="72"/>
      <c r="L403" s="220"/>
      <c r="M403" s="47"/>
      <c r="N403" s="47"/>
      <c r="O403" s="47"/>
      <c r="P403" s="47"/>
      <c r="Q403" s="79"/>
      <c r="R403" s="79"/>
      <c r="S403" s="73"/>
      <c r="T403" s="73"/>
      <c r="U403" s="73"/>
      <c r="V403" s="19"/>
      <c r="W403" s="88"/>
      <c r="X403" s="73"/>
      <c r="Y403" s="73"/>
      <c r="Z403" s="73"/>
      <c r="AA403" s="18"/>
      <c r="AB403" s="18"/>
      <c r="AC403" s="73"/>
      <c r="AD403" s="69"/>
      <c r="AE403" s="526"/>
      <c r="AF403" s="22" t="str">
        <f t="shared" si="30"/>
        <v/>
      </c>
    </row>
    <row r="404" spans="2:32" ht="60" customHeight="1">
      <c r="B404" s="26" t="str">
        <f>IF('PCA Licit, Dispensa, Inexi'!$A403="","",VLOOKUP(A404,dados!$A$1:$B$24,2,FALSE))</f>
        <v/>
      </c>
      <c r="C404" s="77"/>
      <c r="D404" s="52"/>
      <c r="E404" s="77"/>
      <c r="F404" s="18"/>
      <c r="G404" s="73"/>
      <c r="H404" s="73"/>
      <c r="I404" s="97"/>
      <c r="J404" s="48"/>
      <c r="K404" s="72"/>
      <c r="L404" s="220"/>
      <c r="M404" s="47"/>
      <c r="N404" s="47"/>
      <c r="O404" s="47"/>
      <c r="P404" s="47"/>
      <c r="Q404" s="79"/>
      <c r="R404" s="79"/>
      <c r="S404" s="73"/>
      <c r="T404" s="73"/>
      <c r="U404" s="73"/>
      <c r="V404" s="19"/>
      <c r="W404" s="88"/>
      <c r="X404" s="73"/>
      <c r="Y404" s="73"/>
      <c r="Z404" s="73"/>
      <c r="AA404" s="18"/>
      <c r="AB404" s="18"/>
      <c r="AC404" s="73"/>
      <c r="AD404" s="69"/>
      <c r="AE404" s="526"/>
      <c r="AF404" s="22" t="str">
        <f t="shared" si="30"/>
        <v/>
      </c>
    </row>
    <row r="405" spans="2:32" ht="60" customHeight="1">
      <c r="B405" s="26" t="str">
        <f>IF('PCA Licit, Dispensa, Inexi'!$A404="","",VLOOKUP(A405,dados!$A$1:$B$24,2,FALSE))</f>
        <v/>
      </c>
      <c r="C405" s="77"/>
      <c r="D405" s="52"/>
      <c r="E405" s="77"/>
      <c r="F405" s="18"/>
      <c r="G405" s="73"/>
      <c r="H405" s="73"/>
      <c r="I405" s="97"/>
      <c r="J405" s="48"/>
      <c r="K405" s="72"/>
      <c r="L405" s="220"/>
      <c r="M405" s="47"/>
      <c r="N405" s="47"/>
      <c r="O405" s="47"/>
      <c r="P405" s="47"/>
      <c r="Q405" s="79"/>
      <c r="R405" s="79"/>
      <c r="S405" s="73"/>
      <c r="T405" s="73"/>
      <c r="U405" s="73"/>
      <c r="V405" s="19"/>
      <c r="W405" s="88"/>
      <c r="X405" s="73"/>
      <c r="Y405" s="73"/>
      <c r="Z405" s="73"/>
      <c r="AA405" s="18"/>
      <c r="AB405" s="18"/>
      <c r="AC405" s="73"/>
      <c r="AD405" s="69"/>
      <c r="AE405" s="526"/>
      <c r="AF405" s="22" t="str">
        <f t="shared" si="30"/>
        <v/>
      </c>
    </row>
    <row r="406" spans="2:32" ht="60" customHeight="1">
      <c r="B406" s="26" t="str">
        <f>IF('PCA Licit, Dispensa, Inexi'!$A405="","",VLOOKUP(A406,dados!$A$1:$B$24,2,FALSE))</f>
        <v/>
      </c>
      <c r="C406" s="77"/>
      <c r="D406" s="52"/>
      <c r="E406" s="77"/>
      <c r="F406" s="18"/>
      <c r="G406" s="73"/>
      <c r="H406" s="73"/>
      <c r="I406" s="97"/>
      <c r="J406" s="48"/>
      <c r="K406" s="72"/>
      <c r="L406" s="220"/>
      <c r="M406" s="47"/>
      <c r="N406" s="47"/>
      <c r="O406" s="47"/>
      <c r="P406" s="47"/>
      <c r="Q406" s="79"/>
      <c r="R406" s="79"/>
      <c r="S406" s="73"/>
      <c r="T406" s="73"/>
      <c r="U406" s="73"/>
      <c r="V406" s="19"/>
      <c r="W406" s="88"/>
      <c r="X406" s="73"/>
      <c r="Y406" s="73"/>
      <c r="Z406" s="73"/>
      <c r="AA406" s="18"/>
      <c r="AB406" s="18"/>
      <c r="AC406" s="73"/>
      <c r="AD406" s="69"/>
      <c r="AE406" s="526"/>
      <c r="AF406" s="22" t="str">
        <f t="shared" si="30"/>
        <v/>
      </c>
    </row>
    <row r="407" spans="2:32" ht="60" customHeight="1">
      <c r="B407" s="26" t="str">
        <f>IF('PCA Licit, Dispensa, Inexi'!$A406="","",VLOOKUP(A407,dados!$A$1:$B$24,2,FALSE))</f>
        <v/>
      </c>
      <c r="C407" s="77"/>
      <c r="D407" s="52"/>
      <c r="E407" s="77"/>
      <c r="F407" s="18"/>
      <c r="G407" s="73"/>
      <c r="H407" s="73"/>
      <c r="I407" s="97"/>
      <c r="J407" s="48"/>
      <c r="K407" s="72"/>
      <c r="L407" s="220"/>
      <c r="M407" s="47"/>
      <c r="N407" s="47"/>
      <c r="O407" s="47"/>
      <c r="P407" s="47"/>
      <c r="Q407" s="79"/>
      <c r="R407" s="79"/>
      <c r="S407" s="73"/>
      <c r="T407" s="73"/>
      <c r="U407" s="73"/>
      <c r="V407" s="19"/>
      <c r="W407" s="88"/>
      <c r="X407" s="73"/>
      <c r="Y407" s="73"/>
      <c r="Z407" s="73"/>
      <c r="AA407" s="18"/>
      <c r="AB407" s="18"/>
      <c r="AC407" s="73"/>
      <c r="AD407" s="69"/>
      <c r="AE407" s="526"/>
      <c r="AF407" s="22" t="str">
        <f t="shared" si="30"/>
        <v/>
      </c>
    </row>
    <row r="408" spans="2:32" ht="60" customHeight="1">
      <c r="B408" s="26" t="str">
        <f>IF('PCA Licit, Dispensa, Inexi'!$A407="","",VLOOKUP(A408,dados!$A$1:$B$24,2,FALSE))</f>
        <v/>
      </c>
      <c r="C408" s="77"/>
      <c r="D408" s="52"/>
      <c r="E408" s="77"/>
      <c r="F408" s="18"/>
      <c r="G408" s="73"/>
      <c r="H408" s="73"/>
      <c r="I408" s="97"/>
      <c r="J408" s="48"/>
      <c r="K408" s="72"/>
      <c r="L408" s="220"/>
      <c r="M408" s="47"/>
      <c r="N408" s="47"/>
      <c r="O408" s="47"/>
      <c r="P408" s="47"/>
      <c r="Q408" s="79"/>
      <c r="R408" s="79"/>
      <c r="S408" s="73"/>
      <c r="T408" s="73"/>
      <c r="U408" s="73"/>
      <c r="V408" s="19"/>
      <c r="W408" s="88"/>
      <c r="X408" s="73"/>
      <c r="Y408" s="73"/>
      <c r="Z408" s="73"/>
      <c r="AA408" s="18"/>
      <c r="AB408" s="18"/>
      <c r="AC408" s="73"/>
      <c r="AD408" s="69"/>
      <c r="AE408" s="526"/>
      <c r="AF408" s="22" t="str">
        <f t="shared" si="30"/>
        <v/>
      </c>
    </row>
    <row r="409" spans="2:32" ht="60" customHeight="1">
      <c r="B409" s="26" t="str">
        <f>IF('PCA Licit, Dispensa, Inexi'!$A408="","",VLOOKUP(A409,dados!$A$1:$B$24,2,FALSE))</f>
        <v/>
      </c>
      <c r="C409" s="77"/>
      <c r="D409" s="52"/>
      <c r="E409" s="77"/>
      <c r="F409" s="18"/>
      <c r="G409" s="73"/>
      <c r="H409" s="73"/>
      <c r="I409" s="97"/>
      <c r="J409" s="48"/>
      <c r="K409" s="72"/>
      <c r="L409" s="220"/>
      <c r="M409" s="47"/>
      <c r="N409" s="47"/>
      <c r="O409" s="47"/>
      <c r="P409" s="47"/>
      <c r="Q409" s="79"/>
      <c r="R409" s="79"/>
      <c r="S409" s="73"/>
      <c r="T409" s="73"/>
      <c r="U409" s="73"/>
      <c r="V409" s="19"/>
      <c r="W409" s="88"/>
      <c r="X409" s="73"/>
      <c r="Y409" s="73"/>
      <c r="Z409" s="73"/>
      <c r="AA409" s="18"/>
      <c r="AB409" s="18"/>
      <c r="AC409" s="73"/>
      <c r="AD409" s="69"/>
      <c r="AE409" s="526"/>
      <c r="AF409" s="22" t="str">
        <f t="shared" si="30"/>
        <v/>
      </c>
    </row>
    <row r="410" spans="2:32" ht="60" customHeight="1">
      <c r="B410" s="26" t="str">
        <f>IF('PCA Licit, Dispensa, Inexi'!$A409="","",VLOOKUP(A410,dados!$A$1:$B$24,2,FALSE))</f>
        <v/>
      </c>
      <c r="C410" s="77"/>
      <c r="D410" s="52"/>
      <c r="E410" s="77"/>
      <c r="F410" s="18"/>
      <c r="G410" s="73"/>
      <c r="H410" s="73"/>
      <c r="I410" s="97"/>
      <c r="J410" s="48"/>
      <c r="K410" s="72"/>
      <c r="L410" s="220"/>
      <c r="M410" s="47"/>
      <c r="N410" s="47"/>
      <c r="O410" s="47"/>
      <c r="P410" s="47"/>
      <c r="Q410" s="79"/>
      <c r="R410" s="79"/>
      <c r="S410" s="73"/>
      <c r="T410" s="73"/>
      <c r="U410" s="73"/>
      <c r="V410" s="19"/>
      <c r="W410" s="88"/>
      <c r="X410" s="73"/>
      <c r="Y410" s="73"/>
      <c r="Z410" s="73"/>
      <c r="AA410" s="18"/>
      <c r="AB410" s="18"/>
      <c r="AC410" s="73"/>
      <c r="AD410" s="69"/>
      <c r="AE410" s="526"/>
      <c r="AF410" s="22" t="str">
        <f t="shared" si="30"/>
        <v/>
      </c>
    </row>
    <row r="411" spans="2:32" ht="60" customHeight="1">
      <c r="B411" s="26" t="str">
        <f>IF('PCA Licit, Dispensa, Inexi'!$A410="","",VLOOKUP(A411,dados!$A$1:$B$24,2,FALSE))</f>
        <v/>
      </c>
      <c r="C411" s="77"/>
      <c r="D411" s="52"/>
      <c r="E411" s="77"/>
      <c r="F411" s="18"/>
      <c r="G411" s="73"/>
      <c r="H411" s="73"/>
      <c r="I411" s="97"/>
      <c r="J411" s="48"/>
      <c r="K411" s="72"/>
      <c r="L411" s="220"/>
      <c r="M411" s="47"/>
      <c r="N411" s="47"/>
      <c r="O411" s="47"/>
      <c r="P411" s="47"/>
      <c r="Q411" s="79"/>
      <c r="R411" s="79"/>
      <c r="S411" s="73"/>
      <c r="T411" s="73"/>
      <c r="U411" s="73"/>
      <c r="V411" s="19"/>
      <c r="W411" s="88"/>
      <c r="X411" s="73"/>
      <c r="Y411" s="73"/>
      <c r="Z411" s="73"/>
      <c r="AA411" s="18"/>
      <c r="AB411" s="18"/>
      <c r="AC411" s="73"/>
      <c r="AD411" s="69"/>
      <c r="AE411" s="526"/>
      <c r="AF411" s="22" t="str">
        <f t="shared" si="30"/>
        <v/>
      </c>
    </row>
    <row r="412" spans="2:32" ht="60" customHeight="1">
      <c r="B412" s="26" t="str">
        <f>IF('PCA Licit, Dispensa, Inexi'!$A411="","",VLOOKUP(A412,dados!$A$1:$B$24,2,FALSE))</f>
        <v/>
      </c>
      <c r="C412" s="77"/>
      <c r="D412" s="52"/>
      <c r="E412" s="77"/>
      <c r="F412" s="18"/>
      <c r="G412" s="73"/>
      <c r="H412" s="73"/>
      <c r="I412" s="97"/>
      <c r="J412" s="48"/>
      <c r="K412" s="72"/>
      <c r="L412" s="220"/>
      <c r="M412" s="47"/>
      <c r="N412" s="47"/>
      <c r="O412" s="47"/>
      <c r="P412" s="47"/>
      <c r="Q412" s="79"/>
      <c r="R412" s="79"/>
      <c r="S412" s="73"/>
      <c r="T412" s="73"/>
      <c r="U412" s="73"/>
      <c r="V412" s="19"/>
      <c r="W412" s="88"/>
      <c r="X412" s="73"/>
      <c r="Y412" s="73"/>
      <c r="Z412" s="73"/>
      <c r="AA412" s="18"/>
      <c r="AB412" s="18"/>
      <c r="AC412" s="73"/>
      <c r="AD412" s="69"/>
      <c r="AE412" s="526"/>
      <c r="AF412" s="22" t="str">
        <f t="shared" si="30"/>
        <v/>
      </c>
    </row>
    <row r="413" spans="2:32" ht="60" customHeight="1">
      <c r="B413" s="26" t="str">
        <f>IF('PCA Licit, Dispensa, Inexi'!$A412="","",VLOOKUP(A413,dados!$A$1:$B$24,2,FALSE))</f>
        <v/>
      </c>
      <c r="C413" s="77"/>
      <c r="D413" s="52"/>
      <c r="E413" s="77"/>
      <c r="F413" s="18"/>
      <c r="G413" s="73"/>
      <c r="H413" s="73"/>
      <c r="I413" s="97"/>
      <c r="J413" s="48"/>
      <c r="K413" s="72"/>
      <c r="L413" s="220"/>
      <c r="M413" s="47"/>
      <c r="N413" s="47"/>
      <c r="O413" s="47"/>
      <c r="P413" s="47"/>
      <c r="Q413" s="79"/>
      <c r="R413" s="79"/>
      <c r="S413" s="73"/>
      <c r="T413" s="73"/>
      <c r="U413" s="73"/>
      <c r="V413" s="19"/>
      <c r="W413" s="88"/>
      <c r="X413" s="73"/>
      <c r="Y413" s="73"/>
      <c r="Z413" s="73"/>
      <c r="AA413" s="18"/>
      <c r="AB413" s="18"/>
      <c r="AC413" s="73"/>
      <c r="AD413" s="69"/>
      <c r="AE413" s="526"/>
      <c r="AF413" s="22" t="str">
        <f t="shared" si="30"/>
        <v/>
      </c>
    </row>
    <row r="414" spans="2:32" ht="60" customHeight="1">
      <c r="B414" s="26" t="str">
        <f>IF('PCA Licit, Dispensa, Inexi'!$A413="","",VLOOKUP(A414,dados!$A$1:$B$24,2,FALSE))</f>
        <v/>
      </c>
      <c r="C414" s="77"/>
      <c r="D414" s="52"/>
      <c r="E414" s="77"/>
      <c r="F414" s="18"/>
      <c r="G414" s="73"/>
      <c r="H414" s="73"/>
      <c r="I414" s="97"/>
      <c r="J414" s="48"/>
      <c r="K414" s="72"/>
      <c r="L414" s="220"/>
      <c r="M414" s="47"/>
      <c r="N414" s="47"/>
      <c r="O414" s="47"/>
      <c r="P414" s="47"/>
      <c r="Q414" s="79"/>
      <c r="R414" s="79"/>
      <c r="S414" s="73"/>
      <c r="T414" s="73"/>
      <c r="U414" s="73"/>
      <c r="V414" s="19"/>
      <c r="W414" s="88"/>
      <c r="X414" s="73"/>
      <c r="Y414" s="73"/>
      <c r="Z414" s="73"/>
      <c r="AA414" s="18"/>
      <c r="AB414" s="18"/>
      <c r="AC414" s="73"/>
      <c r="AD414" s="69"/>
      <c r="AE414" s="526"/>
      <c r="AF414" s="22" t="str">
        <f t="shared" si="30"/>
        <v/>
      </c>
    </row>
    <row r="415" spans="2:32" ht="60" customHeight="1">
      <c r="B415" s="26" t="str">
        <f>IF('PCA Licit, Dispensa, Inexi'!$A414="","",VLOOKUP(A415,dados!$A$1:$B$24,2,FALSE))</f>
        <v/>
      </c>
      <c r="C415" s="77"/>
      <c r="D415" s="52"/>
      <c r="E415" s="77"/>
      <c r="F415" s="18"/>
      <c r="G415" s="73"/>
      <c r="H415" s="73"/>
      <c r="I415" s="97"/>
      <c r="J415" s="48"/>
      <c r="K415" s="72"/>
      <c r="L415" s="220"/>
      <c r="M415" s="47"/>
      <c r="N415" s="47"/>
      <c r="O415" s="47"/>
      <c r="P415" s="47"/>
      <c r="Q415" s="79"/>
      <c r="R415" s="79"/>
      <c r="S415" s="73"/>
      <c r="T415" s="73"/>
      <c r="U415" s="73"/>
      <c r="V415" s="19"/>
      <c r="W415" s="88"/>
      <c r="X415" s="73"/>
      <c r="Y415" s="73"/>
      <c r="Z415" s="73"/>
      <c r="AA415" s="18"/>
      <c r="AB415" s="18"/>
      <c r="AC415" s="73"/>
      <c r="AD415" s="69"/>
      <c r="AE415" s="526"/>
      <c r="AF415" s="22" t="str">
        <f t="shared" si="30"/>
        <v/>
      </c>
    </row>
    <row r="416" spans="2:32" ht="60" customHeight="1">
      <c r="B416" s="26" t="str">
        <f>IF('PCA Licit, Dispensa, Inexi'!$A415="","",VLOOKUP(A416,dados!$A$1:$B$24,2,FALSE))</f>
        <v/>
      </c>
      <c r="C416" s="77"/>
      <c r="D416" s="52"/>
      <c r="E416" s="77"/>
      <c r="F416" s="18"/>
      <c r="G416" s="73"/>
      <c r="H416" s="73"/>
      <c r="I416" s="97"/>
      <c r="J416" s="48"/>
      <c r="K416" s="72"/>
      <c r="L416" s="220"/>
      <c r="M416" s="47"/>
      <c r="N416" s="47"/>
      <c r="O416" s="47"/>
      <c r="P416" s="47"/>
      <c r="Q416" s="79"/>
      <c r="R416" s="79"/>
      <c r="S416" s="73"/>
      <c r="T416" s="73"/>
      <c r="U416" s="73"/>
      <c r="V416" s="19"/>
      <c r="W416" s="88"/>
      <c r="X416" s="73"/>
      <c r="Y416" s="73"/>
      <c r="Z416" s="73"/>
      <c r="AA416" s="18"/>
      <c r="AB416" s="18"/>
      <c r="AC416" s="73"/>
      <c r="AD416" s="69"/>
      <c r="AE416" s="526"/>
      <c r="AF416" s="22" t="str">
        <f t="shared" si="30"/>
        <v/>
      </c>
    </row>
    <row r="417" spans="2:32" ht="60" customHeight="1">
      <c r="B417" s="26" t="str">
        <f>IF('PCA Licit, Dispensa, Inexi'!$A416="","",VLOOKUP(A417,dados!$A$1:$B$24,2,FALSE))</f>
        <v/>
      </c>
      <c r="C417" s="77"/>
      <c r="D417" s="52"/>
      <c r="E417" s="77"/>
      <c r="F417" s="18"/>
      <c r="G417" s="73"/>
      <c r="H417" s="73"/>
      <c r="I417" s="97"/>
      <c r="J417" s="48"/>
      <c r="K417" s="72"/>
      <c r="L417" s="220"/>
      <c r="M417" s="47"/>
      <c r="N417" s="47"/>
      <c r="O417" s="47"/>
      <c r="P417" s="47"/>
      <c r="Q417" s="79"/>
      <c r="R417" s="79"/>
      <c r="S417" s="73"/>
      <c r="T417" s="73"/>
      <c r="U417" s="73"/>
      <c r="V417" s="19"/>
      <c r="W417" s="88"/>
      <c r="X417" s="73"/>
      <c r="Y417" s="73"/>
      <c r="Z417" s="73"/>
      <c r="AA417" s="18"/>
      <c r="AB417" s="18"/>
      <c r="AC417" s="73"/>
      <c r="AD417" s="69"/>
      <c r="AE417" s="526"/>
      <c r="AF417" s="22" t="str">
        <f t="shared" si="30"/>
        <v/>
      </c>
    </row>
    <row r="418" spans="2:32" ht="60" customHeight="1">
      <c r="B418" s="26" t="str">
        <f>IF('PCA Licit, Dispensa, Inexi'!$A417="","",VLOOKUP(A418,dados!$A$1:$B$24,2,FALSE))</f>
        <v/>
      </c>
      <c r="C418" s="77"/>
      <c r="D418" s="52"/>
      <c r="E418" s="77"/>
      <c r="F418" s="18"/>
      <c r="G418" s="73"/>
      <c r="H418" s="73"/>
      <c r="I418" s="97"/>
      <c r="J418" s="48"/>
      <c r="K418" s="72"/>
      <c r="L418" s="220"/>
      <c r="M418" s="47"/>
      <c r="N418" s="47"/>
      <c r="O418" s="47"/>
      <c r="P418" s="47"/>
      <c r="Q418" s="79"/>
      <c r="R418" s="79"/>
      <c r="S418" s="73"/>
      <c r="T418" s="73"/>
      <c r="U418" s="73"/>
      <c r="V418" s="19"/>
      <c r="W418" s="88"/>
      <c r="X418" s="73"/>
      <c r="Y418" s="73"/>
      <c r="Z418" s="73"/>
      <c r="AA418" s="18"/>
      <c r="AB418" s="18"/>
      <c r="AC418" s="73"/>
      <c r="AD418" s="69"/>
      <c r="AE418" s="526"/>
      <c r="AF418" s="22" t="str">
        <f t="shared" si="30"/>
        <v/>
      </c>
    </row>
    <row r="419" spans="2:32" ht="60" customHeight="1">
      <c r="B419" s="26" t="str">
        <f>IF('PCA Licit, Dispensa, Inexi'!$A418="","",VLOOKUP(A419,dados!$A$1:$B$24,2,FALSE))</f>
        <v/>
      </c>
      <c r="C419" s="77"/>
      <c r="D419" s="52"/>
      <c r="E419" s="77"/>
      <c r="F419" s="18"/>
      <c r="G419" s="73"/>
      <c r="H419" s="73"/>
      <c r="I419" s="97"/>
      <c r="J419" s="48"/>
      <c r="K419" s="72"/>
      <c r="L419" s="220"/>
      <c r="M419" s="47"/>
      <c r="N419" s="47"/>
      <c r="O419" s="47"/>
      <c r="P419" s="47"/>
      <c r="Q419" s="79"/>
      <c r="R419" s="79"/>
      <c r="S419" s="73"/>
      <c r="T419" s="73"/>
      <c r="U419" s="73"/>
      <c r="V419" s="19"/>
      <c r="W419" s="88"/>
      <c r="X419" s="73"/>
      <c r="Y419" s="73"/>
      <c r="Z419" s="73"/>
      <c r="AA419" s="18"/>
      <c r="AB419" s="18"/>
      <c r="AC419" s="73"/>
      <c r="AD419" s="69"/>
      <c r="AE419" s="526"/>
      <c r="AF419" s="22" t="str">
        <f t="shared" si="30"/>
        <v/>
      </c>
    </row>
    <row r="420" spans="2:32" ht="60" customHeight="1">
      <c r="B420" s="26" t="str">
        <f>IF('PCA Licit, Dispensa, Inexi'!$A419="","",VLOOKUP(A420,dados!$A$1:$B$24,2,FALSE))</f>
        <v/>
      </c>
      <c r="C420" s="77"/>
      <c r="D420" s="52"/>
      <c r="E420" s="77"/>
      <c r="F420" s="18"/>
      <c r="G420" s="73"/>
      <c r="H420" s="73"/>
      <c r="I420" s="97"/>
      <c r="J420" s="48"/>
      <c r="K420" s="72"/>
      <c r="L420" s="220"/>
      <c r="M420" s="47"/>
      <c r="N420" s="47"/>
      <c r="O420" s="47"/>
      <c r="P420" s="47"/>
      <c r="Q420" s="79"/>
      <c r="R420" s="79"/>
      <c r="S420" s="73"/>
      <c r="T420" s="73"/>
      <c r="U420" s="73"/>
      <c r="V420" s="19"/>
      <c r="W420" s="88"/>
      <c r="X420" s="73"/>
      <c r="Y420" s="73"/>
      <c r="Z420" s="73"/>
      <c r="AA420" s="18"/>
      <c r="AB420" s="18"/>
      <c r="AC420" s="73"/>
      <c r="AD420" s="69"/>
      <c r="AE420" s="526"/>
      <c r="AF420" s="22" t="str">
        <f t="shared" si="30"/>
        <v/>
      </c>
    </row>
    <row r="421" spans="2:32" ht="60" customHeight="1">
      <c r="B421" s="26" t="str">
        <f>IF('PCA Licit, Dispensa, Inexi'!$A420="","",VLOOKUP(A421,dados!$A$1:$B$24,2,FALSE))</f>
        <v/>
      </c>
      <c r="C421" s="77"/>
      <c r="D421" s="52"/>
      <c r="E421" s="77"/>
      <c r="F421" s="18"/>
      <c r="G421" s="73"/>
      <c r="H421" s="73"/>
      <c r="I421" s="97"/>
      <c r="J421" s="48"/>
      <c r="K421" s="72"/>
      <c r="L421" s="220"/>
      <c r="M421" s="47"/>
      <c r="N421" s="47"/>
      <c r="O421" s="47"/>
      <c r="P421" s="47"/>
      <c r="Q421" s="79"/>
      <c r="R421" s="79"/>
      <c r="S421" s="73"/>
      <c r="T421" s="73"/>
      <c r="U421" s="73"/>
      <c r="V421" s="19"/>
      <c r="W421" s="88"/>
      <c r="X421" s="73"/>
      <c r="Y421" s="73"/>
      <c r="Z421" s="73"/>
      <c r="AA421" s="18"/>
      <c r="AB421" s="18"/>
      <c r="AC421" s="73"/>
      <c r="AD421" s="69"/>
      <c r="AE421" s="526"/>
      <c r="AF421" s="22" t="str">
        <f t="shared" si="30"/>
        <v/>
      </c>
    </row>
    <row r="422" spans="2:32" ht="60" customHeight="1">
      <c r="B422" s="26" t="str">
        <f>IF('PCA Licit, Dispensa, Inexi'!$A421="","",VLOOKUP(A422,dados!$A$1:$B$24,2,FALSE))</f>
        <v/>
      </c>
      <c r="C422" s="77"/>
      <c r="D422" s="52"/>
      <c r="E422" s="77"/>
      <c r="F422" s="18"/>
      <c r="G422" s="73"/>
      <c r="H422" s="73"/>
      <c r="I422" s="97"/>
      <c r="J422" s="48"/>
      <c r="K422" s="72"/>
      <c r="L422" s="220"/>
      <c r="M422" s="47"/>
      <c r="N422" s="47"/>
      <c r="O422" s="47"/>
      <c r="P422" s="47"/>
      <c r="Q422" s="79"/>
      <c r="R422" s="79"/>
      <c r="S422" s="73"/>
      <c r="T422" s="73"/>
      <c r="U422" s="73"/>
      <c r="V422" s="19"/>
      <c r="W422" s="88"/>
      <c r="X422" s="73"/>
      <c r="Y422" s="73"/>
      <c r="Z422" s="73"/>
      <c r="AA422" s="18"/>
      <c r="AB422" s="18"/>
      <c r="AC422" s="73"/>
      <c r="AD422" s="69"/>
      <c r="AE422" s="526"/>
      <c r="AF422" s="22" t="str">
        <f t="shared" si="30"/>
        <v/>
      </c>
    </row>
    <row r="423" spans="2:32" ht="60" customHeight="1">
      <c r="B423" s="26" t="str">
        <f>IF('PCA Licit, Dispensa, Inexi'!$A422="","",VLOOKUP(A423,dados!$A$1:$B$24,2,FALSE))</f>
        <v/>
      </c>
      <c r="C423" s="77"/>
      <c r="D423" s="52"/>
      <c r="E423" s="77"/>
      <c r="F423" s="18"/>
      <c r="G423" s="73"/>
      <c r="H423" s="73"/>
      <c r="I423" s="97"/>
      <c r="J423" s="48"/>
      <c r="K423" s="72"/>
      <c r="L423" s="220"/>
      <c r="M423" s="47"/>
      <c r="N423" s="47"/>
      <c r="O423" s="47"/>
      <c r="P423" s="47"/>
      <c r="Q423" s="79"/>
      <c r="R423" s="79"/>
      <c r="S423" s="73"/>
      <c r="T423" s="73"/>
      <c r="U423" s="73"/>
      <c r="V423" s="19"/>
      <c r="W423" s="88"/>
      <c r="X423" s="73"/>
      <c r="Y423" s="73"/>
      <c r="Z423" s="73"/>
      <c r="AA423" s="18"/>
      <c r="AB423" s="18"/>
      <c r="AC423" s="73"/>
      <c r="AD423" s="69"/>
      <c r="AE423" s="526"/>
      <c r="AF423" s="22" t="str">
        <f t="shared" si="30"/>
        <v/>
      </c>
    </row>
    <row r="424" spans="2:32" ht="60" customHeight="1">
      <c r="B424" s="26" t="str">
        <f>IF('PCA Licit, Dispensa, Inexi'!$A423="","",VLOOKUP(A424,dados!$A$1:$B$24,2,FALSE))</f>
        <v/>
      </c>
      <c r="C424" s="77"/>
      <c r="D424" s="52"/>
      <c r="E424" s="77"/>
      <c r="F424" s="18"/>
      <c r="G424" s="73"/>
      <c r="H424" s="73"/>
      <c r="I424" s="97"/>
      <c r="J424" s="48"/>
      <c r="K424" s="72"/>
      <c r="L424" s="220"/>
      <c r="M424" s="47"/>
      <c r="N424" s="47"/>
      <c r="O424" s="47"/>
      <c r="P424" s="47"/>
      <c r="Q424" s="79"/>
      <c r="R424" s="79"/>
      <c r="S424" s="73"/>
      <c r="T424" s="73"/>
      <c r="U424" s="73"/>
      <c r="V424" s="19"/>
      <c r="W424" s="88"/>
      <c r="X424" s="73"/>
      <c r="Y424" s="73"/>
      <c r="Z424" s="73"/>
      <c r="AA424" s="18"/>
      <c r="AB424" s="18"/>
      <c r="AC424" s="73"/>
      <c r="AD424" s="69"/>
      <c r="AE424" s="526"/>
      <c r="AF424" s="22" t="str">
        <f t="shared" si="30"/>
        <v/>
      </c>
    </row>
    <row r="425" spans="2:32" ht="60" customHeight="1">
      <c r="B425" s="26" t="str">
        <f>IF('PCA Licit, Dispensa, Inexi'!$A424="","",VLOOKUP(A425,dados!$A$1:$B$24,2,FALSE))</f>
        <v/>
      </c>
      <c r="C425" s="77"/>
      <c r="D425" s="52"/>
      <c r="E425" s="77"/>
      <c r="F425" s="18"/>
      <c r="G425" s="73"/>
      <c r="H425" s="73"/>
      <c r="I425" s="97"/>
      <c r="J425" s="48"/>
      <c r="K425" s="72"/>
      <c r="L425" s="220"/>
      <c r="M425" s="47"/>
      <c r="N425" s="47"/>
      <c r="O425" s="47"/>
      <c r="P425" s="47"/>
      <c r="Q425" s="79"/>
      <c r="R425" s="79"/>
      <c r="S425" s="73"/>
      <c r="T425" s="73"/>
      <c r="U425" s="73"/>
      <c r="V425" s="19"/>
      <c r="W425" s="88"/>
      <c r="X425" s="73"/>
      <c r="Y425" s="73"/>
      <c r="Z425" s="73"/>
      <c r="AA425" s="18"/>
      <c r="AB425" s="18"/>
      <c r="AC425" s="73"/>
      <c r="AD425" s="69"/>
      <c r="AE425" s="526"/>
      <c r="AF425" s="22" t="str">
        <f t="shared" si="30"/>
        <v/>
      </c>
    </row>
    <row r="426" spans="2:32" ht="60" customHeight="1">
      <c r="B426" s="26" t="str">
        <f>IF('PCA Licit, Dispensa, Inexi'!$A425="","",VLOOKUP(A426,dados!$A$1:$B$24,2,FALSE))</f>
        <v/>
      </c>
      <c r="C426" s="77"/>
      <c r="D426" s="52"/>
      <c r="E426" s="77"/>
      <c r="F426" s="18"/>
      <c r="G426" s="73"/>
      <c r="H426" s="73"/>
      <c r="I426" s="97"/>
      <c r="J426" s="48"/>
      <c r="K426" s="72"/>
      <c r="L426" s="220"/>
      <c r="M426" s="47"/>
      <c r="N426" s="47"/>
      <c r="O426" s="47"/>
      <c r="P426" s="47"/>
      <c r="Q426" s="79"/>
      <c r="R426" s="79"/>
      <c r="S426" s="73"/>
      <c r="T426" s="73"/>
      <c r="U426" s="73"/>
      <c r="V426" s="19"/>
      <c r="W426" s="88"/>
      <c r="X426" s="73"/>
      <c r="Y426" s="73"/>
      <c r="Z426" s="73"/>
      <c r="AA426" s="18"/>
      <c r="AB426" s="18"/>
      <c r="AC426" s="73"/>
      <c r="AD426" s="69"/>
      <c r="AE426" s="526"/>
      <c r="AF426" s="22" t="str">
        <f t="shared" si="30"/>
        <v/>
      </c>
    </row>
    <row r="427" spans="2:32" ht="60" customHeight="1">
      <c r="B427" s="26" t="str">
        <f>IF('PCA Licit, Dispensa, Inexi'!$A426="","",VLOOKUP(A427,dados!$A$1:$B$24,2,FALSE))</f>
        <v/>
      </c>
      <c r="C427" s="77"/>
      <c r="D427" s="52"/>
      <c r="E427" s="77"/>
      <c r="F427" s="18"/>
      <c r="G427" s="73"/>
      <c r="H427" s="73"/>
      <c r="I427" s="97"/>
      <c r="J427" s="48"/>
      <c r="K427" s="72"/>
      <c r="L427" s="220"/>
      <c r="M427" s="47"/>
      <c r="N427" s="47"/>
      <c r="O427" s="47"/>
      <c r="P427" s="47"/>
      <c r="Q427" s="79"/>
      <c r="R427" s="79"/>
      <c r="S427" s="73"/>
      <c r="T427" s="73"/>
      <c r="U427" s="73"/>
      <c r="V427" s="19"/>
      <c r="W427" s="88"/>
      <c r="X427" s="73"/>
      <c r="Y427" s="73"/>
      <c r="Z427" s="73"/>
      <c r="AA427" s="18"/>
      <c r="AB427" s="18"/>
      <c r="AC427" s="73"/>
      <c r="AD427" s="69"/>
      <c r="AE427" s="526"/>
      <c r="AF427" s="22" t="str">
        <f t="shared" si="30"/>
        <v/>
      </c>
    </row>
    <row r="428" spans="2:32" ht="60" customHeight="1">
      <c r="B428" s="26" t="str">
        <f>IF('PCA Licit, Dispensa, Inexi'!$A427="","",VLOOKUP(A428,dados!$A$1:$B$24,2,FALSE))</f>
        <v/>
      </c>
      <c r="C428" s="77"/>
      <c r="D428" s="52"/>
      <c r="E428" s="77"/>
      <c r="F428" s="18"/>
      <c r="G428" s="73"/>
      <c r="H428" s="73"/>
      <c r="I428" s="97"/>
      <c r="J428" s="48"/>
      <c r="K428" s="72"/>
      <c r="L428" s="220"/>
      <c r="M428" s="47"/>
      <c r="N428" s="47"/>
      <c r="O428" s="47"/>
      <c r="P428" s="47"/>
      <c r="Q428" s="79"/>
      <c r="R428" s="79"/>
      <c r="S428" s="73"/>
      <c r="T428" s="73"/>
      <c r="U428" s="73"/>
      <c r="V428" s="19"/>
      <c r="W428" s="88"/>
      <c r="X428" s="73"/>
      <c r="Y428" s="73"/>
      <c r="Z428" s="73"/>
      <c r="AA428" s="18"/>
      <c r="AB428" s="18"/>
      <c r="AC428" s="73"/>
      <c r="AD428" s="69"/>
      <c r="AE428" s="526"/>
      <c r="AF428" s="22" t="str">
        <f t="shared" si="30"/>
        <v/>
      </c>
    </row>
    <row r="429" spans="2:32" ht="60" customHeight="1">
      <c r="B429" s="26" t="str">
        <f>IF('PCA Licit, Dispensa, Inexi'!$A428="","",VLOOKUP(A429,dados!$A$1:$B$24,2,FALSE))</f>
        <v/>
      </c>
      <c r="C429" s="77"/>
      <c r="D429" s="52"/>
      <c r="E429" s="77"/>
      <c r="F429" s="18"/>
      <c r="G429" s="73"/>
      <c r="H429" s="73"/>
      <c r="I429" s="97"/>
      <c r="J429" s="48"/>
      <c r="K429" s="72"/>
      <c r="L429" s="220"/>
      <c r="M429" s="47"/>
      <c r="N429" s="47"/>
      <c r="O429" s="47"/>
      <c r="P429" s="47"/>
      <c r="Q429" s="79"/>
      <c r="R429" s="79"/>
      <c r="S429" s="73"/>
      <c r="T429" s="73"/>
      <c r="U429" s="73"/>
      <c r="V429" s="19"/>
      <c r="W429" s="88"/>
      <c r="X429" s="73"/>
      <c r="Y429" s="73"/>
      <c r="Z429" s="73"/>
      <c r="AA429" s="18"/>
      <c r="AB429" s="18"/>
      <c r="AC429" s="73"/>
      <c r="AD429" s="69"/>
      <c r="AE429" s="526"/>
      <c r="AF429" s="22" t="str">
        <f t="shared" si="30"/>
        <v/>
      </c>
    </row>
    <row r="430" spans="2:32" ht="60" customHeight="1">
      <c r="B430" s="26" t="str">
        <f>IF('PCA Licit, Dispensa, Inexi'!$A429="","",VLOOKUP(A430,dados!$A$1:$B$24,2,FALSE))</f>
        <v/>
      </c>
      <c r="C430" s="77"/>
      <c r="D430" s="52"/>
      <c r="E430" s="77"/>
      <c r="F430" s="18"/>
      <c r="G430" s="73"/>
      <c r="H430" s="73"/>
      <c r="I430" s="97"/>
      <c r="J430" s="48"/>
      <c r="K430" s="72"/>
      <c r="L430" s="220"/>
      <c r="M430" s="47"/>
      <c r="N430" s="47"/>
      <c r="O430" s="47"/>
      <c r="P430" s="47"/>
      <c r="Q430" s="79"/>
      <c r="R430" s="79"/>
      <c r="S430" s="73"/>
      <c r="T430" s="73"/>
      <c r="U430" s="73"/>
      <c r="V430" s="19"/>
      <c r="W430" s="88"/>
      <c r="X430" s="73"/>
      <c r="Y430" s="73"/>
      <c r="Z430" s="73"/>
      <c r="AA430" s="18"/>
      <c r="AB430" s="18"/>
      <c r="AC430" s="73"/>
      <c r="AD430" s="69"/>
      <c r="AE430" s="526"/>
      <c r="AF430" s="22" t="str">
        <f t="shared" si="30"/>
        <v/>
      </c>
    </row>
    <row r="431" spans="2:32" ht="60" customHeight="1">
      <c r="B431" s="26" t="str">
        <f>IF('PCA Licit, Dispensa, Inexi'!$A430="","",VLOOKUP(A431,dados!$A$1:$B$24,2,FALSE))</f>
        <v/>
      </c>
      <c r="C431" s="77"/>
      <c r="D431" s="52"/>
      <c r="E431" s="77"/>
      <c r="F431" s="18"/>
      <c r="G431" s="73"/>
      <c r="H431" s="73"/>
      <c r="I431" s="97"/>
      <c r="J431" s="48"/>
      <c r="K431" s="72"/>
      <c r="L431" s="220"/>
      <c r="M431" s="47"/>
      <c r="N431" s="47"/>
      <c r="O431" s="47"/>
      <c r="P431" s="47"/>
      <c r="Q431" s="79"/>
      <c r="R431" s="79"/>
      <c r="S431" s="73"/>
      <c r="T431" s="73"/>
      <c r="U431" s="73"/>
      <c r="V431" s="19"/>
      <c r="W431" s="88"/>
      <c r="X431" s="73"/>
      <c r="Y431" s="73"/>
      <c r="Z431" s="73"/>
      <c r="AA431" s="18"/>
      <c r="AB431" s="18"/>
      <c r="AC431" s="73"/>
      <c r="AD431" s="69"/>
      <c r="AE431" s="526"/>
      <c r="AF431" s="22" t="str">
        <f t="shared" si="30"/>
        <v/>
      </c>
    </row>
    <row r="432" spans="2:32" ht="60" customHeight="1">
      <c r="B432" s="26" t="str">
        <f>IF('PCA Licit, Dispensa, Inexi'!$A431="","",VLOOKUP(A432,dados!$A$1:$B$24,2,FALSE))</f>
        <v/>
      </c>
      <c r="C432" s="77"/>
      <c r="D432" s="52"/>
      <c r="E432" s="77"/>
      <c r="F432" s="18"/>
      <c r="G432" s="73"/>
      <c r="H432" s="73"/>
      <c r="I432" s="97"/>
      <c r="J432" s="48"/>
      <c r="K432" s="72"/>
      <c r="L432" s="220"/>
      <c r="M432" s="47"/>
      <c r="N432" s="47"/>
      <c r="O432" s="47"/>
      <c r="P432" s="47"/>
      <c r="Q432" s="79"/>
      <c r="R432" s="79"/>
      <c r="S432" s="73"/>
      <c r="T432" s="73"/>
      <c r="U432" s="73"/>
      <c r="V432" s="19"/>
      <c r="W432" s="88"/>
      <c r="X432" s="73"/>
      <c r="Y432" s="73"/>
      <c r="Z432" s="73"/>
      <c r="AA432" s="18"/>
      <c r="AB432" s="18"/>
      <c r="AC432" s="73"/>
      <c r="AD432" s="69"/>
      <c r="AE432" s="526"/>
      <c r="AF432" s="22" t="str">
        <f t="shared" si="30"/>
        <v/>
      </c>
    </row>
    <row r="433" spans="2:32" ht="60" customHeight="1">
      <c r="B433" s="26" t="str">
        <f>IF('PCA Licit, Dispensa, Inexi'!$A432="","",VLOOKUP(A433,dados!$A$1:$B$24,2,FALSE))</f>
        <v/>
      </c>
      <c r="C433" s="77"/>
      <c r="D433" s="52"/>
      <c r="E433" s="77"/>
      <c r="F433" s="18"/>
      <c r="G433" s="73"/>
      <c r="H433" s="73"/>
      <c r="I433" s="97"/>
      <c r="J433" s="48"/>
      <c r="K433" s="72"/>
      <c r="L433" s="220"/>
      <c r="M433" s="47"/>
      <c r="N433" s="47"/>
      <c r="O433" s="47"/>
      <c r="P433" s="47"/>
      <c r="Q433" s="79"/>
      <c r="R433" s="79"/>
      <c r="S433" s="73"/>
      <c r="T433" s="73"/>
      <c r="U433" s="73"/>
      <c r="V433" s="19"/>
      <c r="W433" s="88"/>
      <c r="X433" s="73"/>
      <c r="Y433" s="73"/>
      <c r="Z433" s="73"/>
      <c r="AA433" s="18"/>
      <c r="AB433" s="18"/>
      <c r="AC433" s="73"/>
      <c r="AD433" s="69"/>
      <c r="AE433" s="526"/>
      <c r="AF433" s="22" t="str">
        <f t="shared" si="30"/>
        <v/>
      </c>
    </row>
    <row r="434" spans="2:32" ht="60" customHeight="1">
      <c r="B434" s="26" t="str">
        <f>IF('PCA Licit, Dispensa, Inexi'!$A433="","",VLOOKUP(A434,dados!$A$1:$B$24,2,FALSE))</f>
        <v/>
      </c>
      <c r="C434" s="77"/>
      <c r="D434" s="52"/>
      <c r="E434" s="77"/>
      <c r="F434" s="18"/>
      <c r="G434" s="73"/>
      <c r="H434" s="73"/>
      <c r="I434" s="97"/>
      <c r="J434" s="48"/>
      <c r="K434" s="72"/>
      <c r="L434" s="220"/>
      <c r="M434" s="47"/>
      <c r="N434" s="47"/>
      <c r="O434" s="47"/>
      <c r="P434" s="47"/>
      <c r="Q434" s="79"/>
      <c r="R434" s="79"/>
      <c r="S434" s="73"/>
      <c r="T434" s="73"/>
      <c r="U434" s="73"/>
      <c r="V434" s="19"/>
      <c r="W434" s="88"/>
      <c r="X434" s="73"/>
      <c r="Y434" s="73"/>
      <c r="Z434" s="73"/>
      <c r="AA434" s="18"/>
      <c r="AB434" s="18"/>
      <c r="AC434" s="73"/>
      <c r="AD434" s="69"/>
      <c r="AE434" s="526"/>
      <c r="AF434" s="22" t="str">
        <f t="shared" si="30"/>
        <v/>
      </c>
    </row>
    <row r="435" spans="2:32" ht="60" customHeight="1">
      <c r="B435" s="26" t="str">
        <f>IF('PCA Licit, Dispensa, Inexi'!$A434="","",VLOOKUP(A435,dados!$A$1:$B$24,2,FALSE))</f>
        <v/>
      </c>
      <c r="C435" s="77"/>
      <c r="D435" s="52"/>
      <c r="E435" s="77"/>
      <c r="F435" s="18"/>
      <c r="G435" s="73"/>
      <c r="H435" s="73"/>
      <c r="I435" s="97"/>
      <c r="J435" s="48"/>
      <c r="K435" s="72"/>
      <c r="L435" s="220"/>
      <c r="M435" s="47"/>
      <c r="N435" s="47"/>
      <c r="O435" s="47"/>
      <c r="P435" s="47"/>
      <c r="Q435" s="79"/>
      <c r="R435" s="79"/>
      <c r="S435" s="73"/>
      <c r="T435" s="73"/>
      <c r="U435" s="73"/>
      <c r="V435" s="19"/>
      <c r="W435" s="88"/>
      <c r="X435" s="73"/>
      <c r="Y435" s="73"/>
      <c r="Z435" s="73"/>
      <c r="AA435" s="18"/>
      <c r="AB435" s="18"/>
      <c r="AC435" s="73"/>
      <c r="AD435" s="69"/>
      <c r="AE435" s="526"/>
      <c r="AF435" s="22" t="str">
        <f t="shared" si="30"/>
        <v/>
      </c>
    </row>
    <row r="436" spans="2:32" ht="60" customHeight="1">
      <c r="B436" s="26" t="str">
        <f>IF('PCA Licit, Dispensa, Inexi'!$A435="","",VLOOKUP(A436,dados!$A$1:$B$24,2,FALSE))</f>
        <v/>
      </c>
      <c r="C436" s="77"/>
      <c r="D436" s="52"/>
      <c r="E436" s="77"/>
      <c r="F436" s="18"/>
      <c r="G436" s="73"/>
      <c r="H436" s="73"/>
      <c r="I436" s="97"/>
      <c r="J436" s="48"/>
      <c r="K436" s="72"/>
      <c r="L436" s="220"/>
      <c r="M436" s="47"/>
      <c r="N436" s="47"/>
      <c r="O436" s="47"/>
      <c r="P436" s="47"/>
      <c r="Q436" s="79"/>
      <c r="R436" s="79"/>
      <c r="S436" s="73"/>
      <c r="T436" s="73"/>
      <c r="U436" s="73"/>
      <c r="V436" s="19"/>
      <c r="W436" s="88"/>
      <c r="X436" s="73"/>
      <c r="Y436" s="73"/>
      <c r="Z436" s="73"/>
      <c r="AA436" s="18"/>
      <c r="AB436" s="18"/>
      <c r="AC436" s="73"/>
      <c r="AD436" s="69"/>
      <c r="AE436" s="526"/>
      <c r="AF436" s="22" t="str">
        <f t="shared" si="30"/>
        <v/>
      </c>
    </row>
    <row r="437" spans="2:32" ht="60" customHeight="1">
      <c r="B437" s="26" t="str">
        <f>IF('PCA Licit, Dispensa, Inexi'!$A436="","",VLOOKUP(A437,dados!$A$1:$B$24,2,FALSE))</f>
        <v/>
      </c>
      <c r="C437" s="77"/>
      <c r="D437" s="52"/>
      <c r="E437" s="77"/>
      <c r="F437" s="18"/>
      <c r="G437" s="73"/>
      <c r="H437" s="73"/>
      <c r="I437" s="97"/>
      <c r="J437" s="48"/>
      <c r="K437" s="72"/>
      <c r="L437" s="220"/>
      <c r="M437" s="47"/>
      <c r="N437" s="47"/>
      <c r="O437" s="47"/>
      <c r="P437" s="47"/>
      <c r="Q437" s="79"/>
      <c r="R437" s="79"/>
      <c r="S437" s="73"/>
      <c r="T437" s="73"/>
      <c r="U437" s="73"/>
      <c r="V437" s="19"/>
      <c r="W437" s="88"/>
      <c r="X437" s="73"/>
      <c r="Y437" s="73"/>
      <c r="Z437" s="73"/>
      <c r="AA437" s="18"/>
      <c r="AB437" s="18"/>
      <c r="AC437" s="73"/>
      <c r="AD437" s="69"/>
      <c r="AE437" s="526"/>
      <c r="AF437" s="22" t="str">
        <f t="shared" si="30"/>
        <v/>
      </c>
    </row>
    <row r="438" spans="2:32" ht="60" customHeight="1">
      <c r="B438" s="26" t="str">
        <f>IF('PCA Licit, Dispensa, Inexi'!$A437="","",VLOOKUP(A438,dados!$A$1:$B$24,2,FALSE))</f>
        <v/>
      </c>
      <c r="C438" s="77"/>
      <c r="D438" s="52"/>
      <c r="E438" s="77"/>
      <c r="F438" s="18"/>
      <c r="G438" s="73"/>
      <c r="H438" s="73"/>
      <c r="I438" s="97"/>
      <c r="J438" s="48"/>
      <c r="K438" s="72"/>
      <c r="L438" s="220"/>
      <c r="M438" s="47"/>
      <c r="N438" s="47"/>
      <c r="O438" s="47"/>
      <c r="P438" s="47"/>
      <c r="Q438" s="79"/>
      <c r="R438" s="79"/>
      <c r="S438" s="73"/>
      <c r="T438" s="73"/>
      <c r="U438" s="73"/>
      <c r="V438" s="19"/>
      <c r="W438" s="88"/>
      <c r="X438" s="73"/>
      <c r="Y438" s="73"/>
      <c r="Z438" s="73"/>
      <c r="AA438" s="18"/>
      <c r="AB438" s="18"/>
      <c r="AC438" s="73"/>
      <c r="AD438" s="69"/>
      <c r="AE438" s="526"/>
      <c r="AF438" s="22" t="str">
        <f t="shared" si="30"/>
        <v/>
      </c>
    </row>
    <row r="439" spans="2:32" ht="60" customHeight="1">
      <c r="B439" s="26" t="str">
        <f>IF('PCA Licit, Dispensa, Inexi'!$A438="","",VLOOKUP(A439,dados!$A$1:$B$24,2,FALSE))</f>
        <v/>
      </c>
      <c r="C439" s="77"/>
      <c r="D439" s="52"/>
      <c r="E439" s="77"/>
      <c r="F439" s="18"/>
      <c r="G439" s="73"/>
      <c r="H439" s="73"/>
      <c r="I439" s="97"/>
      <c r="J439" s="48"/>
      <c r="K439" s="72"/>
      <c r="L439" s="220"/>
      <c r="M439" s="47"/>
      <c r="N439" s="47"/>
      <c r="O439" s="47"/>
      <c r="P439" s="47"/>
      <c r="Q439" s="79"/>
      <c r="R439" s="79"/>
      <c r="S439" s="73"/>
      <c r="T439" s="73"/>
      <c r="U439" s="73"/>
      <c r="V439" s="19"/>
      <c r="W439" s="88"/>
      <c r="X439" s="73"/>
      <c r="Y439" s="73"/>
      <c r="Z439" s="73"/>
      <c r="AA439" s="18"/>
      <c r="AB439" s="18"/>
      <c r="AC439" s="73"/>
      <c r="AD439" s="69"/>
      <c r="AE439" s="526"/>
      <c r="AF439" s="22" t="str">
        <f t="shared" si="30"/>
        <v/>
      </c>
    </row>
    <row r="440" spans="2:32" ht="60" customHeight="1">
      <c r="B440" s="26" t="str">
        <f>IF('PCA Licit, Dispensa, Inexi'!$A439="","",VLOOKUP(A440,dados!$A$1:$B$24,2,FALSE))</f>
        <v/>
      </c>
      <c r="C440" s="77"/>
      <c r="D440" s="52"/>
      <c r="E440" s="77"/>
      <c r="F440" s="18"/>
      <c r="G440" s="73"/>
      <c r="H440" s="73"/>
      <c r="I440" s="97"/>
      <c r="J440" s="48"/>
      <c r="K440" s="72"/>
      <c r="L440" s="220"/>
      <c r="M440" s="47"/>
      <c r="N440" s="47"/>
      <c r="O440" s="47"/>
      <c r="P440" s="47"/>
      <c r="Q440" s="79"/>
      <c r="R440" s="79"/>
      <c r="S440" s="73"/>
      <c r="T440" s="73"/>
      <c r="U440" s="73"/>
      <c r="V440" s="19"/>
      <c r="W440" s="88"/>
      <c r="X440" s="73"/>
      <c r="Y440" s="73"/>
      <c r="Z440" s="73"/>
      <c r="AA440" s="18"/>
      <c r="AB440" s="18"/>
      <c r="AC440" s="73"/>
      <c r="AD440" s="69"/>
      <c r="AE440" s="526"/>
      <c r="AF440" s="22" t="str">
        <f t="shared" si="30"/>
        <v/>
      </c>
    </row>
    <row r="441" spans="2:32" ht="60" customHeight="1">
      <c r="B441" s="26" t="str">
        <f>IF('PCA Licit, Dispensa, Inexi'!$A440="","",VLOOKUP(A441,dados!$A$1:$B$24,2,FALSE))</f>
        <v/>
      </c>
      <c r="C441" s="77"/>
      <c r="D441" s="52"/>
      <c r="E441" s="77"/>
      <c r="F441" s="18"/>
      <c r="G441" s="73"/>
      <c r="H441" s="73"/>
      <c r="I441" s="97"/>
      <c r="J441" s="48"/>
      <c r="K441" s="72"/>
      <c r="L441" s="220"/>
      <c r="M441" s="47"/>
      <c r="N441" s="47"/>
      <c r="O441" s="47"/>
      <c r="P441" s="47"/>
      <c r="Q441" s="79"/>
      <c r="R441" s="79"/>
      <c r="S441" s="73"/>
      <c r="T441" s="73"/>
      <c r="U441" s="73"/>
      <c r="V441" s="19"/>
      <c r="W441" s="88"/>
      <c r="X441" s="73"/>
      <c r="Y441" s="73"/>
      <c r="Z441" s="73"/>
      <c r="AA441" s="18"/>
      <c r="AB441" s="18"/>
      <c r="AC441" s="73"/>
      <c r="AD441" s="69"/>
      <c r="AE441" s="526"/>
      <c r="AF441" s="22" t="str">
        <f t="shared" si="30"/>
        <v/>
      </c>
    </row>
    <row r="442" spans="2:32" ht="60" customHeight="1">
      <c r="B442" s="26" t="str">
        <f>IF('PCA Licit, Dispensa, Inexi'!$A441="","",VLOOKUP(A442,dados!$A$1:$B$24,2,FALSE))</f>
        <v/>
      </c>
      <c r="C442" s="77"/>
      <c r="D442" s="52"/>
      <c r="E442" s="77"/>
      <c r="F442" s="18"/>
      <c r="G442" s="73"/>
      <c r="H442" s="73"/>
      <c r="I442" s="97"/>
      <c r="J442" s="48"/>
      <c r="K442" s="72"/>
      <c r="L442" s="220"/>
      <c r="M442" s="47"/>
      <c r="N442" s="47"/>
      <c r="O442" s="47"/>
      <c r="P442" s="47"/>
      <c r="Q442" s="79"/>
      <c r="R442" s="79"/>
      <c r="S442" s="73"/>
      <c r="T442" s="73"/>
      <c r="U442" s="73"/>
      <c r="V442" s="19"/>
      <c r="W442" s="88"/>
      <c r="X442" s="73"/>
      <c r="Y442" s="73"/>
      <c r="Z442" s="73"/>
      <c r="AA442" s="18"/>
      <c r="AB442" s="18"/>
      <c r="AC442" s="73"/>
      <c r="AD442" s="69"/>
      <c r="AE442" s="526"/>
      <c r="AF442" s="22" t="str">
        <f t="shared" si="30"/>
        <v/>
      </c>
    </row>
    <row r="443" spans="2:32" ht="60" customHeight="1">
      <c r="B443" s="26" t="str">
        <f>IF('PCA Licit, Dispensa, Inexi'!$A442="","",VLOOKUP(A443,dados!$A$1:$B$24,2,FALSE))</f>
        <v/>
      </c>
      <c r="C443" s="77"/>
      <c r="D443" s="52"/>
      <c r="E443" s="77"/>
      <c r="F443" s="18"/>
      <c r="G443" s="73"/>
      <c r="H443" s="73"/>
      <c r="I443" s="97"/>
      <c r="J443" s="48"/>
      <c r="K443" s="72"/>
      <c r="L443" s="220"/>
      <c r="M443" s="47"/>
      <c r="N443" s="47"/>
      <c r="O443" s="47"/>
      <c r="P443" s="47"/>
      <c r="Q443" s="79"/>
      <c r="R443" s="79"/>
      <c r="S443" s="73"/>
      <c r="T443" s="73"/>
      <c r="U443" s="73"/>
      <c r="V443" s="19"/>
      <c r="W443" s="88"/>
      <c r="X443" s="73"/>
      <c r="Y443" s="73"/>
      <c r="Z443" s="73"/>
      <c r="AA443" s="18"/>
      <c r="AB443" s="18"/>
      <c r="AC443" s="73"/>
      <c r="AD443" s="69"/>
      <c r="AE443" s="526"/>
      <c r="AF443" s="22" t="str">
        <f t="shared" si="30"/>
        <v/>
      </c>
    </row>
    <row r="444" spans="2:32" ht="60" customHeight="1">
      <c r="B444" s="26" t="str">
        <f>IF('PCA Licit, Dispensa, Inexi'!$A443="","",VLOOKUP(A444,dados!$A$1:$B$24,2,FALSE))</f>
        <v/>
      </c>
      <c r="C444" s="77"/>
      <c r="D444" s="52"/>
      <c r="E444" s="77"/>
      <c r="F444" s="18"/>
      <c r="G444" s="73"/>
      <c r="H444" s="73"/>
      <c r="I444" s="97"/>
      <c r="J444" s="48"/>
      <c r="K444" s="72"/>
      <c r="L444" s="220"/>
      <c r="M444" s="47"/>
      <c r="N444" s="47"/>
      <c r="O444" s="47"/>
      <c r="P444" s="47"/>
      <c r="Q444" s="79"/>
      <c r="R444" s="79"/>
      <c r="S444" s="73"/>
      <c r="T444" s="73"/>
      <c r="U444" s="73"/>
      <c r="V444" s="19"/>
      <c r="W444" s="88"/>
      <c r="X444" s="73"/>
      <c r="Y444" s="73"/>
      <c r="Z444" s="73"/>
      <c r="AA444" s="18"/>
      <c r="AB444" s="18"/>
      <c r="AC444" s="73"/>
      <c r="AD444" s="69"/>
      <c r="AE444" s="526"/>
      <c r="AF444" s="22" t="str">
        <f t="shared" si="30"/>
        <v/>
      </c>
    </row>
    <row r="445" spans="2:32" ht="60" customHeight="1">
      <c r="B445" s="26" t="str">
        <f>IF('PCA Licit, Dispensa, Inexi'!$A444="","",VLOOKUP(A445,dados!$A$1:$B$24,2,FALSE))</f>
        <v/>
      </c>
      <c r="C445" s="77"/>
      <c r="D445" s="52"/>
      <c r="E445" s="77"/>
      <c r="F445" s="18"/>
      <c r="G445" s="73"/>
      <c r="H445" s="73"/>
      <c r="I445" s="97"/>
      <c r="J445" s="48"/>
      <c r="K445" s="72"/>
      <c r="L445" s="220"/>
      <c r="M445" s="47"/>
      <c r="N445" s="47"/>
      <c r="O445" s="47"/>
      <c r="P445" s="47"/>
      <c r="Q445" s="79"/>
      <c r="R445" s="79"/>
      <c r="S445" s="73"/>
      <c r="T445" s="73"/>
      <c r="U445" s="73"/>
      <c r="V445" s="19"/>
      <c r="W445" s="88"/>
      <c r="X445" s="73"/>
      <c r="Y445" s="73"/>
      <c r="Z445" s="73"/>
      <c r="AA445" s="18"/>
      <c r="AB445" s="18"/>
      <c r="AC445" s="73"/>
      <c r="AD445" s="69"/>
      <c r="AE445" s="526"/>
      <c r="AF445" s="22" t="str">
        <f t="shared" si="30"/>
        <v/>
      </c>
    </row>
    <row r="446" spans="2:32" ht="60" customHeight="1">
      <c r="B446" s="26" t="str">
        <f>IF('PCA Licit, Dispensa, Inexi'!$A445="","",VLOOKUP(A446,dados!$A$1:$B$24,2,FALSE))</f>
        <v/>
      </c>
      <c r="C446" s="77"/>
      <c r="D446" s="52"/>
      <c r="E446" s="77"/>
      <c r="F446" s="18"/>
      <c r="G446" s="73"/>
      <c r="H446" s="73"/>
      <c r="I446" s="97"/>
      <c r="J446" s="48"/>
      <c r="K446" s="72"/>
      <c r="L446" s="220"/>
      <c r="M446" s="47"/>
      <c r="N446" s="47"/>
      <c r="O446" s="47"/>
      <c r="P446" s="47"/>
      <c r="Q446" s="79"/>
      <c r="R446" s="79"/>
      <c r="S446" s="73"/>
      <c r="T446" s="73"/>
      <c r="U446" s="73"/>
      <c r="V446" s="19"/>
      <c r="W446" s="88"/>
      <c r="X446" s="73"/>
      <c r="Y446" s="73"/>
      <c r="Z446" s="73"/>
      <c r="AA446" s="18"/>
      <c r="AB446" s="18"/>
      <c r="AC446" s="73"/>
      <c r="AD446" s="69"/>
      <c r="AE446" s="526"/>
      <c r="AF446" s="22" t="str">
        <f t="shared" si="30"/>
        <v/>
      </c>
    </row>
    <row r="447" spans="2:32" ht="60" customHeight="1">
      <c r="B447" s="26" t="str">
        <f>IF('PCA Licit, Dispensa, Inexi'!$A446="","",VLOOKUP(A447,dados!$A$1:$B$24,2,FALSE))</f>
        <v/>
      </c>
      <c r="C447" s="77"/>
      <c r="D447" s="52"/>
      <c r="E447" s="77"/>
      <c r="F447" s="18"/>
      <c r="G447" s="73"/>
      <c r="H447" s="73"/>
      <c r="I447" s="97"/>
      <c r="J447" s="48"/>
      <c r="K447" s="72"/>
      <c r="L447" s="220"/>
      <c r="M447" s="47"/>
      <c r="N447" s="47"/>
      <c r="O447" s="47"/>
      <c r="P447" s="47"/>
      <c r="Q447" s="79"/>
      <c r="R447" s="79"/>
      <c r="S447" s="73"/>
      <c r="T447" s="73"/>
      <c r="U447" s="73"/>
      <c r="V447" s="19"/>
      <c r="W447" s="88"/>
      <c r="X447" s="73"/>
      <c r="Y447" s="73"/>
      <c r="Z447" s="73"/>
      <c r="AA447" s="18"/>
      <c r="AB447" s="18"/>
      <c r="AC447" s="73"/>
      <c r="AD447" s="69"/>
      <c r="AE447" s="526"/>
      <c r="AF447" s="22" t="str">
        <f t="shared" si="30"/>
        <v/>
      </c>
    </row>
    <row r="448" spans="2:32" ht="60" customHeight="1">
      <c r="B448" s="26" t="str">
        <f>IF('PCA Licit, Dispensa, Inexi'!$A447="","",VLOOKUP(A448,dados!$A$1:$B$24,2,FALSE))</f>
        <v/>
      </c>
      <c r="C448" s="77"/>
      <c r="D448" s="52"/>
      <c r="E448" s="77"/>
      <c r="F448" s="18"/>
      <c r="G448" s="73"/>
      <c r="H448" s="73"/>
      <c r="I448" s="97"/>
      <c r="J448" s="48"/>
      <c r="K448" s="72"/>
      <c r="L448" s="220"/>
      <c r="M448" s="47"/>
      <c r="N448" s="47"/>
      <c r="O448" s="47"/>
      <c r="P448" s="47"/>
      <c r="Q448" s="79"/>
      <c r="R448" s="79"/>
      <c r="S448" s="73"/>
      <c r="T448" s="73"/>
      <c r="U448" s="73"/>
      <c r="V448" s="19"/>
      <c r="W448" s="88"/>
      <c r="X448" s="73"/>
      <c r="Y448" s="73"/>
      <c r="Z448" s="73"/>
      <c r="AA448" s="18"/>
      <c r="AB448" s="18"/>
      <c r="AC448" s="73"/>
      <c r="AD448" s="69"/>
      <c r="AE448" s="526"/>
      <c r="AF448" s="22" t="str">
        <f t="shared" si="30"/>
        <v/>
      </c>
    </row>
    <row r="449" spans="2:32" ht="60" customHeight="1">
      <c r="B449" s="26" t="str">
        <f>IF('PCA Licit, Dispensa, Inexi'!$A448="","",VLOOKUP(A449,dados!$A$1:$B$24,2,FALSE))</f>
        <v/>
      </c>
      <c r="C449" s="77"/>
      <c r="D449" s="52"/>
      <c r="E449" s="77"/>
      <c r="F449" s="18"/>
      <c r="G449" s="73"/>
      <c r="H449" s="73"/>
      <c r="I449" s="97"/>
      <c r="J449" s="48"/>
      <c r="K449" s="72"/>
      <c r="L449" s="220"/>
      <c r="M449" s="47"/>
      <c r="N449" s="47"/>
      <c r="O449" s="47"/>
      <c r="P449" s="47"/>
      <c r="Q449" s="79"/>
      <c r="R449" s="79"/>
      <c r="S449" s="73"/>
      <c r="T449" s="73"/>
      <c r="U449" s="73"/>
      <c r="V449" s="19"/>
      <c r="W449" s="88"/>
      <c r="X449" s="73"/>
      <c r="Y449" s="73"/>
      <c r="Z449" s="73"/>
      <c r="AA449" s="18"/>
      <c r="AB449" s="18"/>
      <c r="AC449" s="73"/>
      <c r="AD449" s="69"/>
      <c r="AE449" s="526"/>
      <c r="AF449" s="22" t="str">
        <f t="shared" si="30"/>
        <v/>
      </c>
    </row>
    <row r="450" spans="2:32" ht="60" customHeight="1">
      <c r="B450" s="26" t="str">
        <f>IF('PCA Licit, Dispensa, Inexi'!$A449="","",VLOOKUP(A450,dados!$A$1:$B$24,2,FALSE))</f>
        <v/>
      </c>
      <c r="C450" s="77"/>
      <c r="D450" s="52"/>
      <c r="E450" s="77"/>
      <c r="F450" s="18"/>
      <c r="G450" s="73"/>
      <c r="H450" s="73"/>
      <c r="I450" s="97"/>
      <c r="J450" s="48"/>
      <c r="K450" s="72"/>
      <c r="L450" s="220"/>
      <c r="M450" s="47"/>
      <c r="N450" s="47"/>
      <c r="O450" s="47"/>
      <c r="P450" s="47"/>
      <c r="Q450" s="79"/>
      <c r="R450" s="79"/>
      <c r="S450" s="73"/>
      <c r="T450" s="73"/>
      <c r="U450" s="73"/>
      <c r="V450" s="19"/>
      <c r="W450" s="88"/>
      <c r="X450" s="73"/>
      <c r="Y450" s="73"/>
      <c r="Z450" s="73"/>
      <c r="AA450" s="18"/>
      <c r="AB450" s="18"/>
      <c r="AC450" s="73"/>
      <c r="AD450" s="69"/>
      <c r="AE450" s="526"/>
      <c r="AF450" s="22" t="str">
        <f t="shared" ref="AF450:AF513" si="31">IF(AE450="","",DATEDIF(Y450,AE450,"d"))</f>
        <v/>
      </c>
    </row>
    <row r="451" spans="2:32" ht="60" customHeight="1">
      <c r="B451" s="26" t="str">
        <f>IF('PCA Licit, Dispensa, Inexi'!$A450="","",VLOOKUP(A451,dados!$A$1:$B$24,2,FALSE))</f>
        <v/>
      </c>
      <c r="C451" s="77"/>
      <c r="D451" s="52"/>
      <c r="E451" s="77"/>
      <c r="F451" s="18"/>
      <c r="G451" s="73"/>
      <c r="H451" s="73"/>
      <c r="I451" s="97"/>
      <c r="J451" s="48"/>
      <c r="K451" s="72"/>
      <c r="L451" s="220"/>
      <c r="M451" s="47"/>
      <c r="N451" s="47"/>
      <c r="O451" s="47"/>
      <c r="P451" s="47"/>
      <c r="Q451" s="79"/>
      <c r="R451" s="79"/>
      <c r="S451" s="73"/>
      <c r="T451" s="73"/>
      <c r="U451" s="73"/>
      <c r="V451" s="19"/>
      <c r="W451" s="88"/>
      <c r="X451" s="73"/>
      <c r="Y451" s="73"/>
      <c r="Z451" s="73"/>
      <c r="AA451" s="18"/>
      <c r="AB451" s="18"/>
      <c r="AC451" s="73"/>
      <c r="AD451" s="69"/>
      <c r="AE451" s="526"/>
      <c r="AF451" s="22" t="str">
        <f t="shared" si="31"/>
        <v/>
      </c>
    </row>
    <row r="452" spans="2:32" ht="60" customHeight="1">
      <c r="B452" s="26" t="str">
        <f>IF('PCA Licit, Dispensa, Inexi'!$A451="","",VLOOKUP(A452,dados!$A$1:$B$24,2,FALSE))</f>
        <v/>
      </c>
      <c r="C452" s="77"/>
      <c r="D452" s="52"/>
      <c r="E452" s="77"/>
      <c r="F452" s="18"/>
      <c r="G452" s="73"/>
      <c r="H452" s="73"/>
      <c r="I452" s="97"/>
      <c r="J452" s="48"/>
      <c r="K452" s="72"/>
      <c r="L452" s="220"/>
      <c r="M452" s="47"/>
      <c r="N452" s="47"/>
      <c r="O452" s="47"/>
      <c r="P452" s="47"/>
      <c r="Q452" s="79"/>
      <c r="R452" s="79"/>
      <c r="S452" s="73"/>
      <c r="T452" s="73"/>
      <c r="U452" s="73"/>
      <c r="V452" s="19"/>
      <c r="W452" s="88"/>
      <c r="X452" s="73"/>
      <c r="Y452" s="73"/>
      <c r="Z452" s="73"/>
      <c r="AA452" s="18"/>
      <c r="AB452" s="18"/>
      <c r="AC452" s="73"/>
      <c r="AD452" s="69"/>
      <c r="AE452" s="526"/>
      <c r="AF452" s="22" t="str">
        <f t="shared" si="31"/>
        <v/>
      </c>
    </row>
    <row r="453" spans="2:32" ht="60" customHeight="1">
      <c r="B453" s="26" t="str">
        <f>IF('PCA Licit, Dispensa, Inexi'!$A452="","",VLOOKUP(A453,dados!$A$1:$B$24,2,FALSE))</f>
        <v/>
      </c>
      <c r="C453" s="77"/>
      <c r="D453" s="52"/>
      <c r="E453" s="77"/>
      <c r="F453" s="18"/>
      <c r="G453" s="73"/>
      <c r="H453" s="73"/>
      <c r="I453" s="97"/>
      <c r="J453" s="48"/>
      <c r="K453" s="72"/>
      <c r="L453" s="220"/>
      <c r="M453" s="47"/>
      <c r="N453" s="47"/>
      <c r="O453" s="47"/>
      <c r="P453" s="47"/>
      <c r="Q453" s="79"/>
      <c r="R453" s="79"/>
      <c r="S453" s="73"/>
      <c r="T453" s="73"/>
      <c r="U453" s="73"/>
      <c r="V453" s="19"/>
      <c r="W453" s="88"/>
      <c r="X453" s="73"/>
      <c r="Y453" s="73"/>
      <c r="Z453" s="73"/>
      <c r="AA453" s="18"/>
      <c r="AB453" s="18"/>
      <c r="AC453" s="73"/>
      <c r="AD453" s="69"/>
      <c r="AE453" s="526"/>
      <c r="AF453" s="22" t="str">
        <f t="shared" si="31"/>
        <v/>
      </c>
    </row>
    <row r="454" spans="2:32" ht="60" customHeight="1">
      <c r="B454" s="26" t="str">
        <f>IF('PCA Licit, Dispensa, Inexi'!$A453="","",VLOOKUP(A454,dados!$A$1:$B$24,2,FALSE))</f>
        <v/>
      </c>
      <c r="C454" s="77"/>
      <c r="D454" s="52"/>
      <c r="E454" s="77"/>
      <c r="F454" s="18"/>
      <c r="G454" s="73"/>
      <c r="H454" s="73"/>
      <c r="I454" s="97"/>
      <c r="J454" s="48"/>
      <c r="K454" s="72"/>
      <c r="L454" s="220"/>
      <c r="M454" s="47"/>
      <c r="N454" s="47"/>
      <c r="O454" s="47"/>
      <c r="P454" s="47"/>
      <c r="Q454" s="79"/>
      <c r="R454" s="79"/>
      <c r="S454" s="73"/>
      <c r="T454" s="73"/>
      <c r="U454" s="73"/>
      <c r="V454" s="19"/>
      <c r="W454" s="88"/>
      <c r="X454" s="73"/>
      <c r="Y454" s="73"/>
      <c r="Z454" s="73"/>
      <c r="AA454" s="18"/>
      <c r="AB454" s="18"/>
      <c r="AC454" s="73"/>
      <c r="AD454" s="69"/>
      <c r="AE454" s="526"/>
      <c r="AF454" s="22" t="str">
        <f t="shared" si="31"/>
        <v/>
      </c>
    </row>
    <row r="455" spans="2:32" ht="60" customHeight="1">
      <c r="B455" s="26" t="str">
        <f>IF('PCA Licit, Dispensa, Inexi'!$A454="","",VLOOKUP(A455,dados!$A$1:$B$24,2,FALSE))</f>
        <v/>
      </c>
      <c r="C455" s="77"/>
      <c r="D455" s="52"/>
      <c r="E455" s="77"/>
      <c r="F455" s="18"/>
      <c r="G455" s="73"/>
      <c r="H455" s="73"/>
      <c r="I455" s="97"/>
      <c r="J455" s="48"/>
      <c r="K455" s="72"/>
      <c r="L455" s="220"/>
      <c r="M455" s="47"/>
      <c r="N455" s="47"/>
      <c r="O455" s="47"/>
      <c r="P455" s="47"/>
      <c r="Q455" s="79"/>
      <c r="R455" s="79"/>
      <c r="S455" s="73"/>
      <c r="T455" s="73"/>
      <c r="U455" s="73"/>
      <c r="V455" s="19"/>
      <c r="W455" s="88"/>
      <c r="X455" s="73"/>
      <c r="Y455" s="73"/>
      <c r="Z455" s="73"/>
      <c r="AA455" s="18"/>
      <c r="AB455" s="18"/>
      <c r="AC455" s="73"/>
      <c r="AD455" s="69"/>
      <c r="AE455" s="526"/>
      <c r="AF455" s="22" t="str">
        <f t="shared" si="31"/>
        <v/>
      </c>
    </row>
    <row r="456" spans="2:32" ht="60" customHeight="1">
      <c r="B456" s="26" t="str">
        <f>IF('PCA Licit, Dispensa, Inexi'!$A455="","",VLOOKUP(A456,dados!$A$1:$B$24,2,FALSE))</f>
        <v/>
      </c>
      <c r="C456" s="77"/>
      <c r="D456" s="52"/>
      <c r="E456" s="77"/>
      <c r="F456" s="18"/>
      <c r="G456" s="73"/>
      <c r="H456" s="73"/>
      <c r="I456" s="97"/>
      <c r="J456" s="48"/>
      <c r="K456" s="72"/>
      <c r="L456" s="220"/>
      <c r="M456" s="47"/>
      <c r="N456" s="47"/>
      <c r="O456" s="47"/>
      <c r="P456" s="47"/>
      <c r="Q456" s="79"/>
      <c r="R456" s="79"/>
      <c r="S456" s="73"/>
      <c r="T456" s="73"/>
      <c r="U456" s="73"/>
      <c r="V456" s="19"/>
      <c r="W456" s="88"/>
      <c r="X456" s="73"/>
      <c r="Y456" s="73"/>
      <c r="Z456" s="73"/>
      <c r="AA456" s="18"/>
      <c r="AB456" s="18"/>
      <c r="AC456" s="73"/>
      <c r="AD456" s="69"/>
      <c r="AE456" s="526"/>
      <c r="AF456" s="22" t="str">
        <f t="shared" si="31"/>
        <v/>
      </c>
    </row>
    <row r="457" spans="2:32" ht="60" customHeight="1">
      <c r="B457" s="26" t="str">
        <f>IF('PCA Licit, Dispensa, Inexi'!$A456="","",VLOOKUP(A457,dados!$A$1:$B$24,2,FALSE))</f>
        <v/>
      </c>
      <c r="C457" s="77"/>
      <c r="D457" s="52"/>
      <c r="E457" s="77"/>
      <c r="F457" s="18"/>
      <c r="G457" s="73"/>
      <c r="H457" s="73"/>
      <c r="I457" s="97"/>
      <c r="J457" s="48"/>
      <c r="K457" s="72"/>
      <c r="L457" s="220"/>
      <c r="M457" s="47"/>
      <c r="N457" s="47"/>
      <c r="O457" s="47"/>
      <c r="P457" s="47"/>
      <c r="Q457" s="79"/>
      <c r="R457" s="79"/>
      <c r="S457" s="73"/>
      <c r="T457" s="73"/>
      <c r="U457" s="73"/>
      <c r="V457" s="19"/>
      <c r="W457" s="88"/>
      <c r="X457" s="73"/>
      <c r="Y457" s="73"/>
      <c r="Z457" s="73"/>
      <c r="AA457" s="18"/>
      <c r="AB457" s="18"/>
      <c r="AC457" s="73"/>
      <c r="AD457" s="69"/>
      <c r="AE457" s="526"/>
      <c r="AF457" s="22" t="str">
        <f t="shared" si="31"/>
        <v/>
      </c>
    </row>
    <row r="458" spans="2:32" ht="60" customHeight="1">
      <c r="B458" s="26" t="str">
        <f>IF('PCA Licit, Dispensa, Inexi'!$A457="","",VLOOKUP(A458,dados!$A$1:$B$24,2,FALSE))</f>
        <v/>
      </c>
      <c r="C458" s="77"/>
      <c r="D458" s="52"/>
      <c r="E458" s="77"/>
      <c r="F458" s="18"/>
      <c r="G458" s="73"/>
      <c r="H458" s="73"/>
      <c r="I458" s="97"/>
      <c r="J458" s="48"/>
      <c r="K458" s="72"/>
      <c r="L458" s="220"/>
      <c r="M458" s="47"/>
      <c r="N458" s="47"/>
      <c r="O458" s="47"/>
      <c r="P458" s="47"/>
      <c r="Q458" s="79"/>
      <c r="R458" s="79"/>
      <c r="S458" s="73"/>
      <c r="T458" s="73"/>
      <c r="U458" s="73"/>
      <c r="V458" s="19"/>
      <c r="W458" s="88"/>
      <c r="X458" s="73"/>
      <c r="Y458" s="73"/>
      <c r="Z458" s="73"/>
      <c r="AA458" s="18"/>
      <c r="AB458" s="18"/>
      <c r="AC458" s="73"/>
      <c r="AD458" s="69"/>
      <c r="AE458" s="526"/>
      <c r="AF458" s="22" t="str">
        <f t="shared" si="31"/>
        <v/>
      </c>
    </row>
    <row r="459" spans="2:32" ht="60" customHeight="1">
      <c r="B459" s="26" t="str">
        <f>IF('PCA Licit, Dispensa, Inexi'!$A458="","",VLOOKUP(A459,dados!$A$1:$B$24,2,FALSE))</f>
        <v/>
      </c>
      <c r="C459" s="77"/>
      <c r="D459" s="52"/>
      <c r="E459" s="77"/>
      <c r="F459" s="18"/>
      <c r="G459" s="73"/>
      <c r="H459" s="73"/>
      <c r="I459" s="97"/>
      <c r="J459" s="48"/>
      <c r="K459" s="72"/>
      <c r="L459" s="220"/>
      <c r="M459" s="47"/>
      <c r="N459" s="47"/>
      <c r="O459" s="47"/>
      <c r="P459" s="47"/>
      <c r="Q459" s="79"/>
      <c r="R459" s="79"/>
      <c r="S459" s="73"/>
      <c r="T459" s="73"/>
      <c r="U459" s="73"/>
      <c r="V459" s="19"/>
      <c r="W459" s="88"/>
      <c r="X459" s="73"/>
      <c r="Y459" s="73"/>
      <c r="Z459" s="73"/>
      <c r="AA459" s="18"/>
      <c r="AB459" s="18"/>
      <c r="AC459" s="73"/>
      <c r="AD459" s="69"/>
      <c r="AE459" s="526"/>
      <c r="AF459" s="22" t="str">
        <f t="shared" si="31"/>
        <v/>
      </c>
    </row>
    <row r="460" spans="2:32" ht="60" customHeight="1">
      <c r="B460" s="26" t="str">
        <f>IF('PCA Licit, Dispensa, Inexi'!$A459="","",VLOOKUP(A460,dados!$A$1:$B$24,2,FALSE))</f>
        <v/>
      </c>
      <c r="C460" s="77"/>
      <c r="D460" s="52"/>
      <c r="E460" s="77"/>
      <c r="F460" s="18"/>
      <c r="G460" s="73"/>
      <c r="H460" s="73"/>
      <c r="I460" s="97"/>
      <c r="J460" s="48"/>
      <c r="K460" s="72"/>
      <c r="L460" s="220"/>
      <c r="M460" s="47"/>
      <c r="N460" s="47"/>
      <c r="O460" s="47"/>
      <c r="P460" s="47"/>
      <c r="Q460" s="79"/>
      <c r="R460" s="79"/>
      <c r="S460" s="73"/>
      <c r="T460" s="73"/>
      <c r="U460" s="73"/>
      <c r="V460" s="19"/>
      <c r="W460" s="88"/>
      <c r="X460" s="73"/>
      <c r="Y460" s="73"/>
      <c r="Z460" s="73"/>
      <c r="AA460" s="18"/>
      <c r="AB460" s="18"/>
      <c r="AC460" s="73"/>
      <c r="AD460" s="69"/>
      <c r="AE460" s="526"/>
      <c r="AF460" s="22" t="str">
        <f t="shared" si="31"/>
        <v/>
      </c>
    </row>
    <row r="461" spans="2:32" ht="60" customHeight="1">
      <c r="B461" s="26" t="str">
        <f>IF('PCA Licit, Dispensa, Inexi'!$A460="","",VLOOKUP(A461,dados!$A$1:$B$24,2,FALSE))</f>
        <v/>
      </c>
      <c r="C461" s="77"/>
      <c r="D461" s="52"/>
      <c r="E461" s="77"/>
      <c r="F461" s="18"/>
      <c r="G461" s="73"/>
      <c r="H461" s="73"/>
      <c r="I461" s="97"/>
      <c r="J461" s="48"/>
      <c r="K461" s="72"/>
      <c r="L461" s="220"/>
      <c r="M461" s="47"/>
      <c r="N461" s="47"/>
      <c r="O461" s="47"/>
      <c r="P461" s="47"/>
      <c r="Q461" s="79"/>
      <c r="R461" s="79"/>
      <c r="S461" s="73"/>
      <c r="T461" s="73"/>
      <c r="U461" s="73"/>
      <c r="V461" s="19"/>
      <c r="W461" s="88"/>
      <c r="X461" s="73"/>
      <c r="Y461" s="73"/>
      <c r="Z461" s="73"/>
      <c r="AA461" s="18"/>
      <c r="AB461" s="18"/>
      <c r="AC461" s="73"/>
      <c r="AD461" s="69"/>
      <c r="AE461" s="526"/>
      <c r="AF461" s="22" t="str">
        <f t="shared" si="31"/>
        <v/>
      </c>
    </row>
    <row r="462" spans="2:32" ht="60" customHeight="1">
      <c r="B462" s="26" t="str">
        <f>IF('PCA Licit, Dispensa, Inexi'!$A461="","",VLOOKUP(A462,dados!$A$1:$B$24,2,FALSE))</f>
        <v/>
      </c>
      <c r="C462" s="77"/>
      <c r="D462" s="52"/>
      <c r="E462" s="77"/>
      <c r="F462" s="18"/>
      <c r="G462" s="73"/>
      <c r="H462" s="73"/>
      <c r="I462" s="97"/>
      <c r="J462" s="48"/>
      <c r="K462" s="72"/>
      <c r="L462" s="220"/>
      <c r="M462" s="47"/>
      <c r="N462" s="47"/>
      <c r="O462" s="47"/>
      <c r="P462" s="47"/>
      <c r="Q462" s="79"/>
      <c r="R462" s="79"/>
      <c r="S462" s="73"/>
      <c r="T462" s="73"/>
      <c r="U462" s="73"/>
      <c r="V462" s="19"/>
      <c r="W462" s="88"/>
      <c r="X462" s="73"/>
      <c r="Y462" s="73"/>
      <c r="Z462" s="73"/>
      <c r="AA462" s="18"/>
      <c r="AB462" s="18"/>
      <c r="AC462" s="73"/>
      <c r="AD462" s="69"/>
      <c r="AE462" s="526"/>
      <c r="AF462" s="22" t="str">
        <f t="shared" si="31"/>
        <v/>
      </c>
    </row>
    <row r="463" spans="2:32" ht="60" customHeight="1">
      <c r="B463" s="26" t="str">
        <f>IF('PCA Licit, Dispensa, Inexi'!$A462="","",VLOOKUP(A463,dados!$A$1:$B$24,2,FALSE))</f>
        <v/>
      </c>
      <c r="C463" s="77"/>
      <c r="D463" s="52"/>
      <c r="E463" s="77"/>
      <c r="F463" s="18"/>
      <c r="G463" s="73"/>
      <c r="H463" s="73"/>
      <c r="I463" s="97"/>
      <c r="J463" s="48"/>
      <c r="K463" s="72"/>
      <c r="L463" s="220"/>
      <c r="M463" s="47"/>
      <c r="N463" s="47"/>
      <c r="O463" s="47"/>
      <c r="P463" s="47"/>
      <c r="Q463" s="79"/>
      <c r="R463" s="79"/>
      <c r="S463" s="73"/>
      <c r="T463" s="73"/>
      <c r="U463" s="73"/>
      <c r="V463" s="19"/>
      <c r="W463" s="88"/>
      <c r="X463" s="73"/>
      <c r="Y463" s="73"/>
      <c r="Z463" s="73"/>
      <c r="AA463" s="18"/>
      <c r="AB463" s="18"/>
      <c r="AC463" s="73"/>
      <c r="AD463" s="69"/>
      <c r="AE463" s="526"/>
      <c r="AF463" s="22" t="str">
        <f t="shared" si="31"/>
        <v/>
      </c>
    </row>
    <row r="464" spans="2:32" ht="60" customHeight="1">
      <c r="B464" s="26" t="str">
        <f>IF('PCA Licit, Dispensa, Inexi'!$A463="","",VLOOKUP(A464,dados!$A$1:$B$24,2,FALSE))</f>
        <v/>
      </c>
      <c r="C464" s="77"/>
      <c r="D464" s="52"/>
      <c r="E464" s="77"/>
      <c r="F464" s="18"/>
      <c r="G464" s="73"/>
      <c r="H464" s="73"/>
      <c r="I464" s="97"/>
      <c r="J464" s="48"/>
      <c r="K464" s="72"/>
      <c r="L464" s="220"/>
      <c r="M464" s="47"/>
      <c r="N464" s="47"/>
      <c r="O464" s="47"/>
      <c r="P464" s="47"/>
      <c r="Q464" s="79"/>
      <c r="R464" s="79"/>
      <c r="S464" s="73"/>
      <c r="T464" s="73"/>
      <c r="U464" s="73"/>
      <c r="V464" s="19"/>
      <c r="W464" s="88"/>
      <c r="X464" s="73"/>
      <c r="Y464" s="73"/>
      <c r="Z464" s="73"/>
      <c r="AA464" s="18"/>
      <c r="AB464" s="18"/>
      <c r="AC464" s="73"/>
      <c r="AD464" s="69"/>
      <c r="AE464" s="526"/>
      <c r="AF464" s="22" t="str">
        <f t="shared" si="31"/>
        <v/>
      </c>
    </row>
    <row r="465" spans="2:32" ht="60" customHeight="1">
      <c r="B465" s="26" t="str">
        <f>IF('PCA Licit, Dispensa, Inexi'!$A464="","",VLOOKUP(A465,dados!$A$1:$B$24,2,FALSE))</f>
        <v/>
      </c>
      <c r="C465" s="77"/>
      <c r="D465" s="52"/>
      <c r="E465" s="77"/>
      <c r="F465" s="18"/>
      <c r="G465" s="73"/>
      <c r="H465" s="73"/>
      <c r="I465" s="97"/>
      <c r="J465" s="48"/>
      <c r="K465" s="72"/>
      <c r="L465" s="220"/>
      <c r="M465" s="47"/>
      <c r="N465" s="47"/>
      <c r="O465" s="47"/>
      <c r="P465" s="47"/>
      <c r="Q465" s="79"/>
      <c r="R465" s="79"/>
      <c r="S465" s="73"/>
      <c r="T465" s="73"/>
      <c r="U465" s="73"/>
      <c r="V465" s="19"/>
      <c r="W465" s="88"/>
      <c r="X465" s="73"/>
      <c r="Y465" s="73"/>
      <c r="Z465" s="73"/>
      <c r="AA465" s="18"/>
      <c r="AB465" s="18"/>
      <c r="AC465" s="73"/>
      <c r="AD465" s="69"/>
      <c r="AE465" s="526"/>
      <c r="AF465" s="22" t="str">
        <f t="shared" si="31"/>
        <v/>
      </c>
    </row>
    <row r="466" spans="2:32" ht="60" customHeight="1">
      <c r="B466" s="26" t="str">
        <f>IF('PCA Licit, Dispensa, Inexi'!$A465="","",VLOOKUP(A466,dados!$A$1:$B$24,2,FALSE))</f>
        <v/>
      </c>
      <c r="C466" s="77"/>
      <c r="D466" s="52"/>
      <c r="E466" s="77"/>
      <c r="F466" s="18"/>
      <c r="G466" s="73"/>
      <c r="H466" s="73"/>
      <c r="I466" s="97"/>
      <c r="J466" s="48"/>
      <c r="K466" s="72"/>
      <c r="L466" s="220"/>
      <c r="M466" s="47"/>
      <c r="N466" s="47"/>
      <c r="O466" s="47"/>
      <c r="P466" s="47"/>
      <c r="Q466" s="79"/>
      <c r="R466" s="79"/>
      <c r="S466" s="73"/>
      <c r="T466" s="73"/>
      <c r="U466" s="73"/>
      <c r="V466" s="19"/>
      <c r="W466" s="88"/>
      <c r="X466" s="73"/>
      <c r="Y466" s="73"/>
      <c r="Z466" s="73"/>
      <c r="AA466" s="18"/>
      <c r="AB466" s="18"/>
      <c r="AC466" s="73"/>
      <c r="AD466" s="69"/>
      <c r="AE466" s="526"/>
      <c r="AF466" s="22" t="str">
        <f t="shared" si="31"/>
        <v/>
      </c>
    </row>
    <row r="467" spans="2:32" ht="60" customHeight="1">
      <c r="B467" s="26" t="str">
        <f>IF('PCA Licit, Dispensa, Inexi'!$A466="","",VLOOKUP(A467,dados!$A$1:$B$24,2,FALSE))</f>
        <v/>
      </c>
      <c r="C467" s="77"/>
      <c r="D467" s="52"/>
      <c r="E467" s="77"/>
      <c r="F467" s="18"/>
      <c r="G467" s="73"/>
      <c r="H467" s="73"/>
      <c r="I467" s="97"/>
      <c r="J467" s="48"/>
      <c r="K467" s="72"/>
      <c r="L467" s="220"/>
      <c r="M467" s="47"/>
      <c r="N467" s="47"/>
      <c r="O467" s="47"/>
      <c r="P467" s="47"/>
      <c r="Q467" s="79"/>
      <c r="R467" s="79"/>
      <c r="S467" s="73"/>
      <c r="T467" s="73"/>
      <c r="U467" s="73"/>
      <c r="V467" s="19"/>
      <c r="W467" s="88"/>
      <c r="X467" s="73"/>
      <c r="Y467" s="73"/>
      <c r="Z467" s="73"/>
      <c r="AA467" s="18"/>
      <c r="AB467" s="18"/>
      <c r="AC467" s="73"/>
      <c r="AD467" s="69"/>
      <c r="AE467" s="526"/>
      <c r="AF467" s="22" t="str">
        <f t="shared" si="31"/>
        <v/>
      </c>
    </row>
    <row r="468" spans="2:32" ht="60" customHeight="1">
      <c r="B468" s="26" t="str">
        <f>IF('PCA Licit, Dispensa, Inexi'!$A467="","",VLOOKUP(A468,dados!$A$1:$B$24,2,FALSE))</f>
        <v/>
      </c>
      <c r="C468" s="77"/>
      <c r="D468" s="52"/>
      <c r="E468" s="77"/>
      <c r="F468" s="18"/>
      <c r="G468" s="73"/>
      <c r="H468" s="73"/>
      <c r="I468" s="97"/>
      <c r="J468" s="48"/>
      <c r="K468" s="72"/>
      <c r="L468" s="220"/>
      <c r="M468" s="47"/>
      <c r="N468" s="47"/>
      <c r="O468" s="47"/>
      <c r="P468" s="47"/>
      <c r="Q468" s="79"/>
      <c r="R468" s="79"/>
      <c r="S468" s="73"/>
      <c r="T468" s="73"/>
      <c r="U468" s="73"/>
      <c r="V468" s="19"/>
      <c r="W468" s="88"/>
      <c r="X468" s="73"/>
      <c r="Y468" s="73"/>
      <c r="Z468" s="73"/>
      <c r="AA468" s="18"/>
      <c r="AB468" s="18"/>
      <c r="AC468" s="73"/>
      <c r="AD468" s="69"/>
      <c r="AE468" s="526"/>
      <c r="AF468" s="22" t="str">
        <f t="shared" si="31"/>
        <v/>
      </c>
    </row>
    <row r="469" spans="2:32" ht="60" customHeight="1">
      <c r="B469" s="26" t="str">
        <f>IF('PCA Licit, Dispensa, Inexi'!$A468="","",VLOOKUP(A469,dados!$A$1:$B$24,2,FALSE))</f>
        <v/>
      </c>
      <c r="C469" s="77"/>
      <c r="D469" s="52"/>
      <c r="E469" s="77"/>
      <c r="F469" s="18"/>
      <c r="G469" s="73"/>
      <c r="H469" s="73"/>
      <c r="I469" s="97"/>
      <c r="J469" s="48"/>
      <c r="K469" s="72"/>
      <c r="L469" s="220"/>
      <c r="M469" s="47"/>
      <c r="N469" s="47"/>
      <c r="O469" s="47"/>
      <c r="P469" s="47"/>
      <c r="Q469" s="79"/>
      <c r="R469" s="79"/>
      <c r="S469" s="73"/>
      <c r="T469" s="73"/>
      <c r="U469" s="73"/>
      <c r="V469" s="19"/>
      <c r="W469" s="88"/>
      <c r="X469" s="73"/>
      <c r="Y469" s="73"/>
      <c r="Z469" s="73"/>
      <c r="AA469" s="18"/>
      <c r="AB469" s="18"/>
      <c r="AC469" s="73"/>
      <c r="AD469" s="69"/>
      <c r="AE469" s="526"/>
      <c r="AF469" s="22" t="str">
        <f t="shared" si="31"/>
        <v/>
      </c>
    </row>
    <row r="470" spans="2:32" ht="60" customHeight="1">
      <c r="B470" s="26" t="str">
        <f>IF('PCA Licit, Dispensa, Inexi'!$A469="","",VLOOKUP(A470,dados!$A$1:$B$24,2,FALSE))</f>
        <v/>
      </c>
      <c r="C470" s="77"/>
      <c r="D470" s="52"/>
      <c r="E470" s="77"/>
      <c r="F470" s="18"/>
      <c r="G470" s="73"/>
      <c r="H470" s="73"/>
      <c r="I470" s="97"/>
      <c r="J470" s="48"/>
      <c r="K470" s="72"/>
      <c r="L470" s="220"/>
      <c r="M470" s="47"/>
      <c r="N470" s="47"/>
      <c r="O470" s="47"/>
      <c r="P470" s="47"/>
      <c r="Q470" s="79"/>
      <c r="R470" s="79"/>
      <c r="S470" s="73"/>
      <c r="T470" s="73"/>
      <c r="U470" s="73"/>
      <c r="V470" s="19"/>
      <c r="W470" s="88"/>
      <c r="X470" s="73"/>
      <c r="Y470" s="73"/>
      <c r="Z470" s="73"/>
      <c r="AA470" s="18"/>
      <c r="AB470" s="18"/>
      <c r="AC470" s="73"/>
      <c r="AD470" s="69"/>
      <c r="AE470" s="526"/>
      <c r="AF470" s="22" t="str">
        <f t="shared" si="31"/>
        <v/>
      </c>
    </row>
    <row r="471" spans="2:32" ht="60" customHeight="1">
      <c r="B471" s="26" t="str">
        <f>IF('PCA Licit, Dispensa, Inexi'!$A470="","",VLOOKUP(A471,dados!$A$1:$B$24,2,FALSE))</f>
        <v/>
      </c>
      <c r="C471" s="77"/>
      <c r="D471" s="52"/>
      <c r="E471" s="77"/>
      <c r="F471" s="18"/>
      <c r="G471" s="73"/>
      <c r="H471" s="73"/>
      <c r="I471" s="97"/>
      <c r="J471" s="48"/>
      <c r="K471" s="72"/>
      <c r="L471" s="220"/>
      <c r="M471" s="47"/>
      <c r="N471" s="47"/>
      <c r="O471" s="47"/>
      <c r="P471" s="47"/>
      <c r="Q471" s="79"/>
      <c r="R471" s="79"/>
      <c r="S471" s="73"/>
      <c r="T471" s="73"/>
      <c r="U471" s="73"/>
      <c r="V471" s="19"/>
      <c r="W471" s="88"/>
      <c r="X471" s="73"/>
      <c r="Y471" s="73"/>
      <c r="Z471" s="73"/>
      <c r="AA471" s="18"/>
      <c r="AB471" s="18"/>
      <c r="AC471" s="73"/>
      <c r="AD471" s="69"/>
      <c r="AE471" s="526"/>
      <c r="AF471" s="22" t="str">
        <f t="shared" si="31"/>
        <v/>
      </c>
    </row>
    <row r="472" spans="2:32" ht="60" customHeight="1">
      <c r="B472" s="26" t="str">
        <f>IF('PCA Licit, Dispensa, Inexi'!$A471="","",VLOOKUP(A472,dados!$A$1:$B$24,2,FALSE))</f>
        <v/>
      </c>
      <c r="C472" s="77"/>
      <c r="D472" s="52"/>
      <c r="E472" s="77"/>
      <c r="F472" s="18"/>
      <c r="G472" s="73"/>
      <c r="H472" s="73"/>
      <c r="I472" s="97"/>
      <c r="J472" s="48"/>
      <c r="K472" s="72"/>
      <c r="L472" s="220"/>
      <c r="M472" s="47"/>
      <c r="N472" s="47"/>
      <c r="O472" s="47"/>
      <c r="P472" s="47"/>
      <c r="Q472" s="79"/>
      <c r="R472" s="79"/>
      <c r="S472" s="73"/>
      <c r="T472" s="73"/>
      <c r="U472" s="73"/>
      <c r="V472" s="19"/>
      <c r="W472" s="88"/>
      <c r="X472" s="73"/>
      <c r="Y472" s="73"/>
      <c r="Z472" s="73"/>
      <c r="AA472" s="18"/>
      <c r="AB472" s="18"/>
      <c r="AC472" s="73"/>
      <c r="AD472" s="69"/>
      <c r="AE472" s="526"/>
      <c r="AF472" s="22" t="str">
        <f t="shared" si="31"/>
        <v/>
      </c>
    </row>
    <row r="473" spans="2:32" ht="60" customHeight="1">
      <c r="B473" s="26" t="str">
        <f>IF('PCA Licit, Dispensa, Inexi'!$A472="","",VLOOKUP(A473,dados!$A$1:$B$24,2,FALSE))</f>
        <v/>
      </c>
      <c r="C473" s="77"/>
      <c r="D473" s="52"/>
      <c r="E473" s="77"/>
      <c r="F473" s="18"/>
      <c r="G473" s="73"/>
      <c r="H473" s="73"/>
      <c r="I473" s="97"/>
      <c r="J473" s="48"/>
      <c r="K473" s="72"/>
      <c r="L473" s="220"/>
      <c r="M473" s="47"/>
      <c r="N473" s="47"/>
      <c r="O473" s="47"/>
      <c r="P473" s="47"/>
      <c r="Q473" s="79"/>
      <c r="R473" s="79"/>
      <c r="S473" s="73"/>
      <c r="T473" s="73"/>
      <c r="U473" s="73"/>
      <c r="V473" s="19"/>
      <c r="W473" s="88"/>
      <c r="X473" s="73"/>
      <c r="Y473" s="73"/>
      <c r="Z473" s="73"/>
      <c r="AA473" s="18"/>
      <c r="AB473" s="18"/>
      <c r="AC473" s="73"/>
      <c r="AD473" s="69"/>
      <c r="AE473" s="526"/>
      <c r="AF473" s="22" t="str">
        <f t="shared" si="31"/>
        <v/>
      </c>
    </row>
    <row r="474" spans="2:32" ht="60" customHeight="1">
      <c r="B474" s="26" t="str">
        <f>IF('PCA Licit, Dispensa, Inexi'!$A473="","",VLOOKUP(A474,dados!$A$1:$B$24,2,FALSE))</f>
        <v/>
      </c>
      <c r="C474" s="77"/>
      <c r="D474" s="52"/>
      <c r="E474" s="77"/>
      <c r="F474" s="18"/>
      <c r="G474" s="73"/>
      <c r="H474" s="73"/>
      <c r="I474" s="97"/>
      <c r="J474" s="48"/>
      <c r="K474" s="72"/>
      <c r="L474" s="220"/>
      <c r="M474" s="47"/>
      <c r="N474" s="47"/>
      <c r="O474" s="47"/>
      <c r="P474" s="47"/>
      <c r="Q474" s="79"/>
      <c r="R474" s="79"/>
      <c r="S474" s="73"/>
      <c r="T474" s="73"/>
      <c r="U474" s="73"/>
      <c r="V474" s="19"/>
      <c r="W474" s="88"/>
      <c r="X474" s="73"/>
      <c r="Y474" s="73"/>
      <c r="Z474" s="73"/>
      <c r="AA474" s="18"/>
      <c r="AB474" s="18"/>
      <c r="AC474" s="73"/>
      <c r="AD474" s="69"/>
      <c r="AE474" s="526"/>
      <c r="AF474" s="22" t="str">
        <f t="shared" si="31"/>
        <v/>
      </c>
    </row>
    <row r="475" spans="2:32" ht="60" customHeight="1">
      <c r="B475" s="26" t="str">
        <f>IF('PCA Licit, Dispensa, Inexi'!$A474="","",VLOOKUP(A475,dados!$A$1:$B$24,2,FALSE))</f>
        <v/>
      </c>
      <c r="C475" s="77"/>
      <c r="D475" s="52"/>
      <c r="E475" s="77"/>
      <c r="F475" s="18"/>
      <c r="G475" s="73"/>
      <c r="H475" s="73"/>
      <c r="I475" s="97"/>
      <c r="J475" s="48"/>
      <c r="K475" s="72"/>
      <c r="L475" s="220"/>
      <c r="M475" s="47"/>
      <c r="N475" s="47"/>
      <c r="O475" s="47"/>
      <c r="P475" s="47"/>
      <c r="Q475" s="79"/>
      <c r="R475" s="79"/>
      <c r="S475" s="73"/>
      <c r="T475" s="73"/>
      <c r="U475" s="73"/>
      <c r="V475" s="19"/>
      <c r="W475" s="88"/>
      <c r="X475" s="73"/>
      <c r="Y475" s="73"/>
      <c r="Z475" s="73"/>
      <c r="AA475" s="18"/>
      <c r="AB475" s="18"/>
      <c r="AC475" s="73"/>
      <c r="AD475" s="69"/>
      <c r="AE475" s="526"/>
      <c r="AF475" s="22" t="str">
        <f t="shared" si="31"/>
        <v/>
      </c>
    </row>
    <row r="476" spans="2:32" ht="60" customHeight="1">
      <c r="B476" s="26" t="str">
        <f>IF('PCA Licit, Dispensa, Inexi'!$A475="","",VLOOKUP(A476,dados!$A$1:$B$24,2,FALSE))</f>
        <v/>
      </c>
      <c r="C476" s="77"/>
      <c r="D476" s="52"/>
      <c r="E476" s="77"/>
      <c r="F476" s="18"/>
      <c r="G476" s="73"/>
      <c r="H476" s="73"/>
      <c r="I476" s="97"/>
      <c r="J476" s="48"/>
      <c r="K476" s="72"/>
      <c r="L476" s="220"/>
      <c r="M476" s="47"/>
      <c r="N476" s="47"/>
      <c r="O476" s="47"/>
      <c r="P476" s="47"/>
      <c r="Q476" s="79"/>
      <c r="R476" s="79"/>
      <c r="S476" s="73"/>
      <c r="T476" s="73"/>
      <c r="U476" s="73"/>
      <c r="V476" s="19"/>
      <c r="W476" s="88"/>
      <c r="X476" s="73"/>
      <c r="Y476" s="73"/>
      <c r="Z476" s="73"/>
      <c r="AA476" s="18"/>
      <c r="AB476" s="18"/>
      <c r="AC476" s="73"/>
      <c r="AD476" s="69"/>
      <c r="AE476" s="526"/>
      <c r="AF476" s="22" t="str">
        <f t="shared" si="31"/>
        <v/>
      </c>
    </row>
    <row r="477" spans="2:32" ht="60" customHeight="1">
      <c r="B477" s="26" t="str">
        <f>IF('PCA Licit, Dispensa, Inexi'!$A476="","",VLOOKUP(A477,dados!$A$1:$B$24,2,FALSE))</f>
        <v/>
      </c>
      <c r="C477" s="77"/>
      <c r="D477" s="52"/>
      <c r="E477" s="77"/>
      <c r="F477" s="18"/>
      <c r="G477" s="73"/>
      <c r="H477" s="73"/>
      <c r="I477" s="97"/>
      <c r="J477" s="48"/>
      <c r="K477" s="72"/>
      <c r="L477" s="220"/>
      <c r="M477" s="47"/>
      <c r="N477" s="47"/>
      <c r="O477" s="47"/>
      <c r="P477" s="47"/>
      <c r="Q477" s="79"/>
      <c r="R477" s="79"/>
      <c r="S477" s="73"/>
      <c r="T477" s="73"/>
      <c r="U477" s="73"/>
      <c r="V477" s="19"/>
      <c r="W477" s="88"/>
      <c r="X477" s="73"/>
      <c r="Y477" s="73"/>
      <c r="Z477" s="73"/>
      <c r="AA477" s="18"/>
      <c r="AB477" s="18"/>
      <c r="AC477" s="73"/>
      <c r="AD477" s="69"/>
      <c r="AE477" s="526"/>
      <c r="AF477" s="22" t="str">
        <f t="shared" si="31"/>
        <v/>
      </c>
    </row>
    <row r="478" spans="2:32" ht="60" customHeight="1">
      <c r="B478" s="26" t="str">
        <f>IF('PCA Licit, Dispensa, Inexi'!$A477="","",VLOOKUP(A478,dados!$A$1:$B$24,2,FALSE))</f>
        <v/>
      </c>
      <c r="C478" s="77"/>
      <c r="D478" s="52"/>
      <c r="E478" s="77"/>
      <c r="F478" s="18"/>
      <c r="G478" s="73"/>
      <c r="H478" s="73"/>
      <c r="I478" s="97"/>
      <c r="J478" s="48"/>
      <c r="K478" s="72"/>
      <c r="L478" s="220"/>
      <c r="M478" s="47"/>
      <c r="N478" s="47"/>
      <c r="O478" s="47"/>
      <c r="P478" s="47"/>
      <c r="Q478" s="79"/>
      <c r="R478" s="79"/>
      <c r="S478" s="73"/>
      <c r="T478" s="73"/>
      <c r="U478" s="73"/>
      <c r="V478" s="19"/>
      <c r="W478" s="88"/>
      <c r="X478" s="73"/>
      <c r="Y478" s="73"/>
      <c r="Z478" s="73"/>
      <c r="AA478" s="18"/>
      <c r="AB478" s="18"/>
      <c r="AC478" s="73"/>
      <c r="AD478" s="69"/>
      <c r="AE478" s="526"/>
      <c r="AF478" s="22" t="str">
        <f t="shared" si="31"/>
        <v/>
      </c>
    </row>
    <row r="479" spans="2:32" ht="60" customHeight="1">
      <c r="B479" s="26" t="str">
        <f>IF('PCA Licit, Dispensa, Inexi'!$A478="","",VLOOKUP(A479,dados!$A$1:$B$24,2,FALSE))</f>
        <v/>
      </c>
      <c r="C479" s="77"/>
      <c r="D479" s="52"/>
      <c r="E479" s="77"/>
      <c r="F479" s="18"/>
      <c r="G479" s="73"/>
      <c r="H479" s="73"/>
      <c r="I479" s="97"/>
      <c r="J479" s="48"/>
      <c r="K479" s="72"/>
      <c r="L479" s="220"/>
      <c r="M479" s="47"/>
      <c r="N479" s="47"/>
      <c r="O479" s="47"/>
      <c r="P479" s="47"/>
      <c r="Q479" s="79"/>
      <c r="R479" s="79"/>
      <c r="S479" s="73"/>
      <c r="T479" s="73"/>
      <c r="U479" s="73"/>
      <c r="V479" s="19"/>
      <c r="W479" s="88"/>
      <c r="X479" s="73"/>
      <c r="Y479" s="73"/>
      <c r="Z479" s="73"/>
      <c r="AA479" s="18"/>
      <c r="AB479" s="18"/>
      <c r="AC479" s="73"/>
      <c r="AD479" s="69"/>
      <c r="AE479" s="526"/>
      <c r="AF479" s="22" t="str">
        <f t="shared" si="31"/>
        <v/>
      </c>
    </row>
    <row r="480" spans="2:32" ht="60" customHeight="1">
      <c r="B480" s="26" t="str">
        <f>IF('PCA Licit, Dispensa, Inexi'!$A479="","",VLOOKUP(A480,dados!$A$1:$B$24,2,FALSE))</f>
        <v/>
      </c>
      <c r="C480" s="77"/>
      <c r="D480" s="52"/>
      <c r="E480" s="77"/>
      <c r="F480" s="18"/>
      <c r="G480" s="73"/>
      <c r="H480" s="73"/>
      <c r="I480" s="97"/>
      <c r="J480" s="48"/>
      <c r="K480" s="72"/>
      <c r="L480" s="220"/>
      <c r="M480" s="47"/>
      <c r="N480" s="47"/>
      <c r="O480" s="47"/>
      <c r="P480" s="47"/>
      <c r="Q480" s="79"/>
      <c r="R480" s="79"/>
      <c r="S480" s="73"/>
      <c r="T480" s="73"/>
      <c r="U480" s="73"/>
      <c r="V480" s="19"/>
      <c r="W480" s="88"/>
      <c r="X480" s="73"/>
      <c r="Y480" s="73"/>
      <c r="Z480" s="73"/>
      <c r="AA480" s="18"/>
      <c r="AB480" s="18"/>
      <c r="AC480" s="73"/>
      <c r="AD480" s="69"/>
      <c r="AE480" s="526"/>
      <c r="AF480" s="22" t="str">
        <f t="shared" si="31"/>
        <v/>
      </c>
    </row>
    <row r="481" spans="2:32" ht="60" customHeight="1">
      <c r="B481" s="26" t="str">
        <f>IF('PCA Licit, Dispensa, Inexi'!$A480="","",VLOOKUP(A481,dados!$A$1:$B$24,2,FALSE))</f>
        <v/>
      </c>
      <c r="C481" s="77"/>
      <c r="D481" s="52"/>
      <c r="E481" s="77"/>
      <c r="F481" s="18"/>
      <c r="G481" s="73"/>
      <c r="H481" s="73"/>
      <c r="I481" s="97"/>
      <c r="J481" s="48"/>
      <c r="K481" s="72"/>
      <c r="L481" s="220"/>
      <c r="M481" s="47"/>
      <c r="N481" s="47"/>
      <c r="O481" s="47"/>
      <c r="P481" s="47"/>
      <c r="Q481" s="79"/>
      <c r="R481" s="79"/>
      <c r="S481" s="73"/>
      <c r="T481" s="73"/>
      <c r="U481" s="73"/>
      <c r="V481" s="19"/>
      <c r="W481" s="88"/>
      <c r="X481" s="73"/>
      <c r="Y481" s="73"/>
      <c r="Z481" s="73"/>
      <c r="AA481" s="18"/>
      <c r="AB481" s="18"/>
      <c r="AC481" s="73"/>
      <c r="AD481" s="69"/>
      <c r="AE481" s="526"/>
      <c r="AF481" s="22" t="str">
        <f t="shared" si="31"/>
        <v/>
      </c>
    </row>
    <row r="482" spans="2:32" ht="60" customHeight="1">
      <c r="B482" s="26" t="str">
        <f>IF('PCA Licit, Dispensa, Inexi'!$A481="","",VLOOKUP(A482,dados!$A$1:$B$24,2,FALSE))</f>
        <v/>
      </c>
      <c r="C482" s="77"/>
      <c r="D482" s="52"/>
      <c r="E482" s="77"/>
      <c r="F482" s="18"/>
      <c r="G482" s="73"/>
      <c r="H482" s="73"/>
      <c r="I482" s="97"/>
      <c r="J482" s="48"/>
      <c r="K482" s="72"/>
      <c r="L482" s="220"/>
      <c r="M482" s="47"/>
      <c r="N482" s="47"/>
      <c r="O482" s="47"/>
      <c r="P482" s="47"/>
      <c r="Q482" s="79"/>
      <c r="R482" s="79"/>
      <c r="S482" s="73"/>
      <c r="T482" s="73"/>
      <c r="U482" s="73"/>
      <c r="V482" s="19"/>
      <c r="W482" s="88"/>
      <c r="X482" s="73"/>
      <c r="Y482" s="73"/>
      <c r="Z482" s="73"/>
      <c r="AA482" s="18"/>
      <c r="AB482" s="18"/>
      <c r="AC482" s="73"/>
      <c r="AD482" s="69"/>
      <c r="AE482" s="526"/>
      <c r="AF482" s="22" t="str">
        <f t="shared" si="31"/>
        <v/>
      </c>
    </row>
    <row r="483" spans="2:32" ht="60" customHeight="1">
      <c r="B483" s="26" t="str">
        <f>IF('PCA Licit, Dispensa, Inexi'!$A482="","",VLOOKUP(A483,dados!$A$1:$B$24,2,FALSE))</f>
        <v/>
      </c>
      <c r="C483" s="77"/>
      <c r="D483" s="52"/>
      <c r="E483" s="77"/>
      <c r="F483" s="18"/>
      <c r="G483" s="73"/>
      <c r="H483" s="73"/>
      <c r="I483" s="97"/>
      <c r="J483" s="48"/>
      <c r="K483" s="72"/>
      <c r="L483" s="220"/>
      <c r="M483" s="47"/>
      <c r="N483" s="47"/>
      <c r="O483" s="47"/>
      <c r="P483" s="47"/>
      <c r="Q483" s="79"/>
      <c r="R483" s="79"/>
      <c r="S483" s="73"/>
      <c r="T483" s="73"/>
      <c r="U483" s="73"/>
      <c r="V483" s="19"/>
      <c r="W483" s="88"/>
      <c r="X483" s="73"/>
      <c r="Y483" s="73"/>
      <c r="Z483" s="73"/>
      <c r="AA483" s="18"/>
      <c r="AB483" s="18"/>
      <c r="AC483" s="73"/>
      <c r="AD483" s="69"/>
      <c r="AE483" s="526"/>
      <c r="AF483" s="22" t="str">
        <f t="shared" si="31"/>
        <v/>
      </c>
    </row>
    <row r="484" spans="2:32" ht="60" customHeight="1">
      <c r="B484" s="26" t="str">
        <f>IF('PCA Licit, Dispensa, Inexi'!$A483="","",VLOOKUP(A484,dados!$A$1:$B$24,2,FALSE))</f>
        <v/>
      </c>
      <c r="C484" s="77"/>
      <c r="D484" s="52"/>
      <c r="E484" s="77"/>
      <c r="F484" s="18"/>
      <c r="G484" s="73"/>
      <c r="H484" s="73"/>
      <c r="I484" s="97"/>
      <c r="J484" s="48"/>
      <c r="K484" s="72"/>
      <c r="L484" s="220"/>
      <c r="M484" s="47"/>
      <c r="N484" s="47"/>
      <c r="O484" s="47"/>
      <c r="P484" s="47"/>
      <c r="Q484" s="79"/>
      <c r="R484" s="79"/>
      <c r="S484" s="73"/>
      <c r="T484" s="73"/>
      <c r="U484" s="73"/>
      <c r="V484" s="19"/>
      <c r="W484" s="88"/>
      <c r="X484" s="73"/>
      <c r="Y484" s="73"/>
      <c r="Z484" s="73"/>
      <c r="AA484" s="18"/>
      <c r="AB484" s="18"/>
      <c r="AC484" s="73"/>
      <c r="AD484" s="69"/>
      <c r="AE484" s="526"/>
      <c r="AF484" s="22" t="str">
        <f t="shared" si="31"/>
        <v/>
      </c>
    </row>
    <row r="485" spans="2:32" ht="60" customHeight="1">
      <c r="B485" s="26" t="str">
        <f>IF('PCA Licit, Dispensa, Inexi'!$A484="","",VLOOKUP(A485,dados!$A$1:$B$24,2,FALSE))</f>
        <v/>
      </c>
      <c r="C485" s="77"/>
      <c r="D485" s="52"/>
      <c r="E485" s="77"/>
      <c r="F485" s="18"/>
      <c r="G485" s="73"/>
      <c r="H485" s="73"/>
      <c r="I485" s="97"/>
      <c r="J485" s="48"/>
      <c r="K485" s="72"/>
      <c r="L485" s="220"/>
      <c r="M485" s="47"/>
      <c r="N485" s="47"/>
      <c r="O485" s="47"/>
      <c r="P485" s="47"/>
      <c r="Q485" s="79"/>
      <c r="R485" s="79"/>
      <c r="S485" s="73"/>
      <c r="T485" s="73"/>
      <c r="U485" s="73"/>
      <c r="V485" s="19"/>
      <c r="W485" s="88"/>
      <c r="X485" s="73"/>
      <c r="Y485" s="73"/>
      <c r="Z485" s="73"/>
      <c r="AA485" s="18"/>
      <c r="AB485" s="18"/>
      <c r="AC485" s="73"/>
      <c r="AD485" s="69"/>
      <c r="AE485" s="526"/>
      <c r="AF485" s="22" t="str">
        <f t="shared" si="31"/>
        <v/>
      </c>
    </row>
    <row r="486" spans="2:32" ht="60" customHeight="1">
      <c r="B486" s="26" t="str">
        <f>IF('PCA Licit, Dispensa, Inexi'!$A485="","",VLOOKUP(A486,dados!$A$1:$B$24,2,FALSE))</f>
        <v/>
      </c>
      <c r="C486" s="77"/>
      <c r="D486" s="52"/>
      <c r="E486" s="77"/>
      <c r="F486" s="18"/>
      <c r="G486" s="73"/>
      <c r="H486" s="73"/>
      <c r="I486" s="97"/>
      <c r="J486" s="48"/>
      <c r="K486" s="72"/>
      <c r="L486" s="220"/>
      <c r="M486" s="47"/>
      <c r="N486" s="47"/>
      <c r="O486" s="47"/>
      <c r="P486" s="47"/>
      <c r="Q486" s="79"/>
      <c r="R486" s="79"/>
      <c r="S486" s="73"/>
      <c r="T486" s="73"/>
      <c r="U486" s="73"/>
      <c r="V486" s="19"/>
      <c r="W486" s="88"/>
      <c r="X486" s="73"/>
      <c r="Y486" s="73"/>
      <c r="Z486" s="73"/>
      <c r="AA486" s="18"/>
      <c r="AB486" s="18"/>
      <c r="AC486" s="73"/>
      <c r="AD486" s="69"/>
      <c r="AE486" s="526"/>
      <c r="AF486" s="22" t="str">
        <f t="shared" si="31"/>
        <v/>
      </c>
    </row>
    <row r="487" spans="2:32" ht="60" customHeight="1">
      <c r="B487" s="26" t="str">
        <f>IF('PCA Licit, Dispensa, Inexi'!$A486="","",VLOOKUP(A487,dados!$A$1:$B$24,2,FALSE))</f>
        <v/>
      </c>
      <c r="C487" s="77"/>
      <c r="D487" s="52"/>
      <c r="E487" s="77"/>
      <c r="F487" s="18"/>
      <c r="G487" s="73"/>
      <c r="H487" s="73"/>
      <c r="I487" s="97"/>
      <c r="J487" s="48"/>
      <c r="K487" s="72"/>
      <c r="L487" s="220"/>
      <c r="M487" s="47"/>
      <c r="N487" s="47"/>
      <c r="O487" s="47"/>
      <c r="P487" s="47"/>
      <c r="Q487" s="79"/>
      <c r="R487" s="79"/>
      <c r="S487" s="73"/>
      <c r="T487" s="73"/>
      <c r="U487" s="73"/>
      <c r="V487" s="19"/>
      <c r="W487" s="88"/>
      <c r="X487" s="73"/>
      <c r="Y487" s="73"/>
      <c r="Z487" s="73"/>
      <c r="AA487" s="18"/>
      <c r="AB487" s="18"/>
      <c r="AC487" s="73"/>
      <c r="AD487" s="69"/>
      <c r="AE487" s="526"/>
      <c r="AF487" s="22" t="str">
        <f t="shared" si="31"/>
        <v/>
      </c>
    </row>
    <row r="488" spans="2:32" ht="60" customHeight="1">
      <c r="B488" s="26" t="str">
        <f>IF('PCA Licit, Dispensa, Inexi'!$A487="","",VLOOKUP(A488,dados!$A$1:$B$24,2,FALSE))</f>
        <v/>
      </c>
      <c r="C488" s="77"/>
      <c r="D488" s="52"/>
      <c r="E488" s="77"/>
      <c r="F488" s="18"/>
      <c r="G488" s="73"/>
      <c r="H488" s="73"/>
      <c r="I488" s="97"/>
      <c r="J488" s="48"/>
      <c r="K488" s="72"/>
      <c r="L488" s="220"/>
      <c r="M488" s="47"/>
      <c r="N488" s="47"/>
      <c r="O488" s="47"/>
      <c r="P488" s="47"/>
      <c r="Q488" s="79"/>
      <c r="R488" s="79"/>
      <c r="S488" s="73"/>
      <c r="T488" s="73"/>
      <c r="U488" s="73"/>
      <c r="V488" s="19"/>
      <c r="W488" s="88"/>
      <c r="X488" s="73"/>
      <c r="Y488" s="73"/>
      <c r="Z488" s="73"/>
      <c r="AA488" s="18"/>
      <c r="AB488" s="18"/>
      <c r="AC488" s="73"/>
      <c r="AD488" s="69"/>
      <c r="AE488" s="526"/>
      <c r="AF488" s="22" t="str">
        <f t="shared" si="31"/>
        <v/>
      </c>
    </row>
    <row r="489" spans="2:32" ht="60" customHeight="1">
      <c r="B489" s="26" t="str">
        <f>IF('PCA Licit, Dispensa, Inexi'!$A488="","",VLOOKUP(A489,dados!$A$1:$B$24,2,FALSE))</f>
        <v/>
      </c>
      <c r="C489" s="77"/>
      <c r="D489" s="52"/>
      <c r="E489" s="77"/>
      <c r="F489" s="18"/>
      <c r="G489" s="73"/>
      <c r="H489" s="73"/>
      <c r="I489" s="97"/>
      <c r="J489" s="48"/>
      <c r="K489" s="72"/>
      <c r="L489" s="220"/>
      <c r="M489" s="47"/>
      <c r="N489" s="47"/>
      <c r="O489" s="47"/>
      <c r="P489" s="47"/>
      <c r="Q489" s="79"/>
      <c r="R489" s="79"/>
      <c r="S489" s="73"/>
      <c r="T489" s="73"/>
      <c r="U489" s="73"/>
      <c r="V489" s="19"/>
      <c r="W489" s="88"/>
      <c r="X489" s="73"/>
      <c r="Y489" s="73"/>
      <c r="Z489" s="73"/>
      <c r="AA489" s="18"/>
      <c r="AB489" s="18"/>
      <c r="AC489" s="73"/>
      <c r="AD489" s="69"/>
      <c r="AE489" s="526"/>
      <c r="AF489" s="22" t="str">
        <f t="shared" si="31"/>
        <v/>
      </c>
    </row>
    <row r="490" spans="2:32" ht="60" customHeight="1">
      <c r="B490" s="26" t="str">
        <f>IF('PCA Licit, Dispensa, Inexi'!$A489="","",VLOOKUP(A490,dados!$A$1:$B$24,2,FALSE))</f>
        <v/>
      </c>
      <c r="C490" s="77"/>
      <c r="D490" s="52"/>
      <c r="E490" s="77"/>
      <c r="F490" s="18"/>
      <c r="G490" s="73"/>
      <c r="H490" s="73"/>
      <c r="I490" s="97"/>
      <c r="J490" s="48"/>
      <c r="K490" s="72"/>
      <c r="L490" s="220"/>
      <c r="M490" s="47"/>
      <c r="N490" s="47"/>
      <c r="O490" s="47"/>
      <c r="P490" s="47"/>
      <c r="Q490" s="79"/>
      <c r="R490" s="79"/>
      <c r="S490" s="73"/>
      <c r="T490" s="73"/>
      <c r="U490" s="73"/>
      <c r="V490" s="19"/>
      <c r="W490" s="88"/>
      <c r="X490" s="73"/>
      <c r="Y490" s="73"/>
      <c r="Z490" s="73"/>
      <c r="AA490" s="18"/>
      <c r="AB490" s="18"/>
      <c r="AC490" s="73"/>
      <c r="AD490" s="69"/>
      <c r="AE490" s="526"/>
      <c r="AF490" s="22" t="str">
        <f t="shared" si="31"/>
        <v/>
      </c>
    </row>
    <row r="491" spans="2:32" ht="60" customHeight="1">
      <c r="B491" s="26" t="str">
        <f>IF('PCA Licit, Dispensa, Inexi'!$A490="","",VLOOKUP(A491,dados!$A$1:$B$24,2,FALSE))</f>
        <v/>
      </c>
      <c r="C491" s="77"/>
      <c r="D491" s="52"/>
      <c r="E491" s="77"/>
      <c r="F491" s="18"/>
      <c r="G491" s="73"/>
      <c r="H491" s="73"/>
      <c r="I491" s="97"/>
      <c r="J491" s="48"/>
      <c r="K491" s="72"/>
      <c r="L491" s="220"/>
      <c r="M491" s="47"/>
      <c r="N491" s="47"/>
      <c r="O491" s="47"/>
      <c r="P491" s="47"/>
      <c r="Q491" s="79"/>
      <c r="R491" s="79"/>
      <c r="S491" s="73"/>
      <c r="T491" s="73"/>
      <c r="U491" s="73"/>
      <c r="V491" s="19"/>
      <c r="W491" s="88"/>
      <c r="X491" s="73"/>
      <c r="Y491" s="73"/>
      <c r="Z491" s="73"/>
      <c r="AA491" s="18"/>
      <c r="AB491" s="18"/>
      <c r="AC491" s="73"/>
      <c r="AD491" s="69"/>
      <c r="AE491" s="526"/>
      <c r="AF491" s="22" t="str">
        <f t="shared" si="31"/>
        <v/>
      </c>
    </row>
    <row r="492" spans="2:32" ht="60" customHeight="1">
      <c r="B492" s="26" t="str">
        <f>IF('PCA Licit, Dispensa, Inexi'!$A491="","",VLOOKUP(A492,dados!$A$1:$B$24,2,FALSE))</f>
        <v/>
      </c>
      <c r="C492" s="77"/>
      <c r="D492" s="52"/>
      <c r="E492" s="77"/>
      <c r="F492" s="18"/>
      <c r="G492" s="73"/>
      <c r="H492" s="73"/>
      <c r="I492" s="97"/>
      <c r="J492" s="48"/>
      <c r="K492" s="72"/>
      <c r="L492" s="220"/>
      <c r="M492" s="47"/>
      <c r="N492" s="47"/>
      <c r="O492" s="47"/>
      <c r="P492" s="47"/>
      <c r="Q492" s="79"/>
      <c r="R492" s="79"/>
      <c r="S492" s="73"/>
      <c r="T492" s="73"/>
      <c r="U492" s="73"/>
      <c r="V492" s="19"/>
      <c r="W492" s="88"/>
      <c r="X492" s="73"/>
      <c r="Y492" s="73"/>
      <c r="Z492" s="73"/>
      <c r="AA492" s="18"/>
      <c r="AB492" s="18"/>
      <c r="AC492" s="73"/>
      <c r="AD492" s="69"/>
      <c r="AE492" s="526"/>
      <c r="AF492" s="22" t="str">
        <f t="shared" si="31"/>
        <v/>
      </c>
    </row>
    <row r="493" spans="2:32" ht="60" customHeight="1">
      <c r="B493" s="26" t="str">
        <f>IF('PCA Licit, Dispensa, Inexi'!$A492="","",VLOOKUP(A493,dados!$A$1:$B$24,2,FALSE))</f>
        <v/>
      </c>
      <c r="C493" s="77"/>
      <c r="D493" s="52"/>
      <c r="E493" s="77"/>
      <c r="F493" s="18"/>
      <c r="G493" s="73"/>
      <c r="H493" s="73"/>
      <c r="I493" s="97"/>
      <c r="J493" s="48"/>
      <c r="K493" s="72"/>
      <c r="L493" s="220"/>
      <c r="M493" s="47"/>
      <c r="N493" s="47"/>
      <c r="O493" s="47"/>
      <c r="P493" s="47"/>
      <c r="Q493" s="79"/>
      <c r="R493" s="79"/>
      <c r="S493" s="73"/>
      <c r="T493" s="73"/>
      <c r="U493" s="73"/>
      <c r="V493" s="19"/>
      <c r="W493" s="88"/>
      <c r="X493" s="73"/>
      <c r="Y493" s="73"/>
      <c r="Z493" s="73"/>
      <c r="AA493" s="18"/>
      <c r="AB493" s="18"/>
      <c r="AC493" s="73"/>
      <c r="AD493" s="69"/>
      <c r="AE493" s="526"/>
      <c r="AF493" s="22" t="str">
        <f t="shared" si="31"/>
        <v/>
      </c>
    </row>
    <row r="494" spans="2:32" ht="60" customHeight="1">
      <c r="B494" s="26" t="str">
        <f>IF('PCA Licit, Dispensa, Inexi'!$A493="","",VLOOKUP(A494,dados!$A$1:$B$24,2,FALSE))</f>
        <v/>
      </c>
      <c r="C494" s="77"/>
      <c r="D494" s="52"/>
      <c r="E494" s="77"/>
      <c r="F494" s="18"/>
      <c r="G494" s="73"/>
      <c r="H494" s="73"/>
      <c r="I494" s="97"/>
      <c r="J494" s="48"/>
      <c r="K494" s="72"/>
      <c r="L494" s="220"/>
      <c r="M494" s="47"/>
      <c r="N494" s="47"/>
      <c r="O494" s="47"/>
      <c r="P494" s="47"/>
      <c r="Q494" s="79"/>
      <c r="R494" s="79"/>
      <c r="S494" s="73"/>
      <c r="T494" s="73"/>
      <c r="U494" s="73"/>
      <c r="V494" s="19"/>
      <c r="W494" s="88"/>
      <c r="X494" s="73"/>
      <c r="Y494" s="73"/>
      <c r="Z494" s="73"/>
      <c r="AA494" s="18"/>
      <c r="AB494" s="18"/>
      <c r="AC494" s="73"/>
      <c r="AD494" s="69"/>
      <c r="AE494" s="526"/>
      <c r="AF494" s="22" t="str">
        <f t="shared" si="31"/>
        <v/>
      </c>
    </row>
    <row r="495" spans="2:32" ht="60" customHeight="1">
      <c r="B495" s="26" t="str">
        <f>IF('PCA Licit, Dispensa, Inexi'!$A494="","",VLOOKUP(A495,dados!$A$1:$B$24,2,FALSE))</f>
        <v/>
      </c>
      <c r="C495" s="77"/>
      <c r="D495" s="52"/>
      <c r="E495" s="77"/>
      <c r="F495" s="18"/>
      <c r="G495" s="73"/>
      <c r="H495" s="73"/>
      <c r="I495" s="97"/>
      <c r="J495" s="48"/>
      <c r="K495" s="72"/>
      <c r="L495" s="220"/>
      <c r="M495" s="47"/>
      <c r="N495" s="47"/>
      <c r="O495" s="47"/>
      <c r="P495" s="47"/>
      <c r="Q495" s="79"/>
      <c r="R495" s="79"/>
      <c r="S495" s="73"/>
      <c r="T495" s="73"/>
      <c r="U495" s="73"/>
      <c r="V495" s="19"/>
      <c r="W495" s="88"/>
      <c r="X495" s="73"/>
      <c r="Y495" s="73"/>
      <c r="Z495" s="73"/>
      <c r="AA495" s="18"/>
      <c r="AB495" s="18"/>
      <c r="AC495" s="73"/>
      <c r="AD495" s="69"/>
      <c r="AE495" s="526"/>
      <c r="AF495" s="22" t="str">
        <f t="shared" si="31"/>
        <v/>
      </c>
    </row>
    <row r="496" spans="2:32" ht="60" customHeight="1">
      <c r="B496" s="26" t="str">
        <f>IF('PCA Licit, Dispensa, Inexi'!$A495="","",VLOOKUP(A496,dados!$A$1:$B$24,2,FALSE))</f>
        <v/>
      </c>
      <c r="C496" s="77"/>
      <c r="D496" s="52"/>
      <c r="E496" s="77"/>
      <c r="F496" s="18"/>
      <c r="G496" s="73"/>
      <c r="H496" s="73"/>
      <c r="I496" s="97"/>
      <c r="J496" s="48"/>
      <c r="K496" s="72"/>
      <c r="L496" s="220"/>
      <c r="M496" s="47"/>
      <c r="N496" s="47"/>
      <c r="O496" s="47"/>
      <c r="P496" s="47"/>
      <c r="Q496" s="79"/>
      <c r="R496" s="79"/>
      <c r="S496" s="73"/>
      <c r="T496" s="73"/>
      <c r="U496" s="73"/>
      <c r="V496" s="19"/>
      <c r="W496" s="88"/>
      <c r="X496" s="73"/>
      <c r="Y496" s="73"/>
      <c r="Z496" s="73"/>
      <c r="AA496" s="18"/>
      <c r="AB496" s="18"/>
      <c r="AC496" s="73"/>
      <c r="AD496" s="69"/>
      <c r="AE496" s="526"/>
      <c r="AF496" s="22" t="str">
        <f t="shared" si="31"/>
        <v/>
      </c>
    </row>
    <row r="497" spans="2:32" ht="60" customHeight="1">
      <c r="B497" s="26" t="str">
        <f>IF('PCA Licit, Dispensa, Inexi'!$A496="","",VLOOKUP(A497,dados!$A$1:$B$24,2,FALSE))</f>
        <v/>
      </c>
      <c r="C497" s="77"/>
      <c r="D497" s="52"/>
      <c r="E497" s="77"/>
      <c r="F497" s="18"/>
      <c r="G497" s="73"/>
      <c r="H497" s="73"/>
      <c r="I497" s="97"/>
      <c r="J497" s="48"/>
      <c r="K497" s="72"/>
      <c r="L497" s="220"/>
      <c r="M497" s="47"/>
      <c r="N497" s="47"/>
      <c r="O497" s="47"/>
      <c r="P497" s="47"/>
      <c r="Q497" s="79"/>
      <c r="R497" s="79"/>
      <c r="S497" s="73"/>
      <c r="T497" s="73"/>
      <c r="U497" s="73"/>
      <c r="V497" s="19"/>
      <c r="W497" s="88"/>
      <c r="X497" s="73"/>
      <c r="Y497" s="73"/>
      <c r="Z497" s="73"/>
      <c r="AA497" s="18"/>
      <c r="AB497" s="18"/>
      <c r="AC497" s="73"/>
      <c r="AD497" s="69"/>
      <c r="AE497" s="526"/>
      <c r="AF497" s="22" t="str">
        <f t="shared" si="31"/>
        <v/>
      </c>
    </row>
    <row r="498" spans="2:32" ht="60" customHeight="1">
      <c r="B498" s="26" t="str">
        <f>IF('PCA Licit, Dispensa, Inexi'!$A497="","",VLOOKUP(A498,dados!$A$1:$B$24,2,FALSE))</f>
        <v/>
      </c>
      <c r="C498" s="77"/>
      <c r="D498" s="52"/>
      <c r="E498" s="77"/>
      <c r="F498" s="18"/>
      <c r="G498" s="73"/>
      <c r="H498" s="73"/>
      <c r="I498" s="97"/>
      <c r="J498" s="48"/>
      <c r="K498" s="72"/>
      <c r="L498" s="220"/>
      <c r="M498" s="47"/>
      <c r="N498" s="47"/>
      <c r="O498" s="47"/>
      <c r="P498" s="47"/>
      <c r="Q498" s="79"/>
      <c r="R498" s="79"/>
      <c r="S498" s="73"/>
      <c r="T498" s="73"/>
      <c r="U498" s="73"/>
      <c r="V498" s="19"/>
      <c r="W498" s="88"/>
      <c r="X498" s="73"/>
      <c r="Y498" s="73"/>
      <c r="Z498" s="73"/>
      <c r="AA498" s="18"/>
      <c r="AB498" s="18"/>
      <c r="AC498" s="73"/>
      <c r="AD498" s="69"/>
      <c r="AE498" s="526"/>
      <c r="AF498" s="22" t="str">
        <f t="shared" si="31"/>
        <v/>
      </c>
    </row>
    <row r="499" spans="2:32" ht="60" customHeight="1">
      <c r="B499" s="26" t="str">
        <f>IF('PCA Licit, Dispensa, Inexi'!$A498="","",VLOOKUP(A499,dados!$A$1:$B$24,2,FALSE))</f>
        <v/>
      </c>
      <c r="C499" s="77"/>
      <c r="D499" s="52"/>
      <c r="E499" s="77"/>
      <c r="F499" s="18"/>
      <c r="G499" s="73"/>
      <c r="H499" s="73"/>
      <c r="I499" s="97"/>
      <c r="J499" s="48"/>
      <c r="K499" s="72"/>
      <c r="L499" s="220"/>
      <c r="M499" s="47"/>
      <c r="N499" s="47"/>
      <c r="O499" s="47"/>
      <c r="P499" s="47"/>
      <c r="Q499" s="79"/>
      <c r="R499" s="79"/>
      <c r="S499" s="73"/>
      <c r="T499" s="73"/>
      <c r="U499" s="73"/>
      <c r="V499" s="19"/>
      <c r="W499" s="88"/>
      <c r="X499" s="73"/>
      <c r="Y499" s="73"/>
      <c r="Z499" s="73"/>
      <c r="AA499" s="18"/>
      <c r="AB499" s="18"/>
      <c r="AC499" s="73"/>
      <c r="AD499" s="69"/>
      <c r="AE499" s="526"/>
      <c r="AF499" s="22" t="str">
        <f t="shared" si="31"/>
        <v/>
      </c>
    </row>
    <row r="500" spans="2:32" ht="60" customHeight="1">
      <c r="B500" s="26" t="str">
        <f>IF('PCA Licit, Dispensa, Inexi'!$A499="","",VLOOKUP(A500,dados!$A$1:$B$24,2,FALSE))</f>
        <v/>
      </c>
      <c r="C500" s="77"/>
      <c r="D500" s="52"/>
      <c r="E500" s="77"/>
      <c r="F500" s="18"/>
      <c r="G500" s="73"/>
      <c r="H500" s="73"/>
      <c r="I500" s="97"/>
      <c r="J500" s="48"/>
      <c r="K500" s="72"/>
      <c r="L500" s="220"/>
      <c r="M500" s="47"/>
      <c r="N500" s="47"/>
      <c r="O500" s="47"/>
      <c r="P500" s="47"/>
      <c r="Q500" s="79"/>
      <c r="R500" s="79"/>
      <c r="S500" s="73"/>
      <c r="T500" s="73"/>
      <c r="U500" s="73"/>
      <c r="V500" s="19"/>
      <c r="W500" s="88"/>
      <c r="X500" s="73"/>
      <c r="Y500" s="73"/>
      <c r="Z500" s="73"/>
      <c r="AA500" s="18"/>
      <c r="AB500" s="18"/>
      <c r="AC500" s="73"/>
      <c r="AD500" s="69"/>
      <c r="AE500" s="526"/>
      <c r="AF500" s="22" t="str">
        <f t="shared" si="31"/>
        <v/>
      </c>
    </row>
    <row r="501" spans="2:32" ht="60" customHeight="1">
      <c r="B501" s="26" t="str">
        <f>IF('PCA Licit, Dispensa, Inexi'!$A500="","",VLOOKUP(A501,dados!$A$1:$B$24,2,FALSE))</f>
        <v/>
      </c>
      <c r="C501" s="77"/>
      <c r="D501" s="52"/>
      <c r="E501" s="77"/>
      <c r="F501" s="18"/>
      <c r="G501" s="73"/>
      <c r="H501" s="73"/>
      <c r="I501" s="97"/>
      <c r="J501" s="48"/>
      <c r="K501" s="72"/>
      <c r="L501" s="220"/>
      <c r="M501" s="47"/>
      <c r="N501" s="47"/>
      <c r="O501" s="47"/>
      <c r="P501" s="47"/>
      <c r="Q501" s="79"/>
      <c r="R501" s="79"/>
      <c r="S501" s="73"/>
      <c r="T501" s="73"/>
      <c r="U501" s="73"/>
      <c r="V501" s="19"/>
      <c r="W501" s="88"/>
      <c r="X501" s="73"/>
      <c r="Y501" s="73"/>
      <c r="Z501" s="73"/>
      <c r="AA501" s="18"/>
      <c r="AB501" s="18"/>
      <c r="AC501" s="73"/>
      <c r="AD501" s="69"/>
      <c r="AE501" s="526"/>
      <c r="AF501" s="22" t="str">
        <f t="shared" si="31"/>
        <v/>
      </c>
    </row>
    <row r="502" spans="2:32" ht="60" customHeight="1">
      <c r="B502" s="26" t="str">
        <f>IF('PCA Licit, Dispensa, Inexi'!$A501="","",VLOOKUP(A502,dados!$A$1:$B$24,2,FALSE))</f>
        <v/>
      </c>
      <c r="C502" s="77"/>
      <c r="D502" s="52"/>
      <c r="E502" s="77"/>
      <c r="F502" s="18"/>
      <c r="G502" s="73"/>
      <c r="H502" s="73"/>
      <c r="I502" s="97"/>
      <c r="J502" s="48"/>
      <c r="K502" s="72"/>
      <c r="L502" s="220"/>
      <c r="M502" s="47"/>
      <c r="N502" s="47"/>
      <c r="O502" s="47"/>
      <c r="P502" s="47"/>
      <c r="Q502" s="79"/>
      <c r="R502" s="79"/>
      <c r="S502" s="73"/>
      <c r="T502" s="73"/>
      <c r="U502" s="73"/>
      <c r="V502" s="19"/>
      <c r="W502" s="88"/>
      <c r="X502" s="73"/>
      <c r="Y502" s="73"/>
      <c r="Z502" s="73"/>
      <c r="AA502" s="18"/>
      <c r="AB502" s="18"/>
      <c r="AC502" s="73"/>
      <c r="AD502" s="69"/>
      <c r="AE502" s="526"/>
      <c r="AF502" s="22" t="str">
        <f t="shared" si="31"/>
        <v/>
      </c>
    </row>
    <row r="503" spans="2:32" ht="60" customHeight="1">
      <c r="B503" s="26" t="str">
        <f>IF('PCA Licit, Dispensa, Inexi'!$A502="","",VLOOKUP(A503,dados!$A$1:$B$24,2,FALSE))</f>
        <v/>
      </c>
      <c r="C503" s="77"/>
      <c r="D503" s="52"/>
      <c r="E503" s="77"/>
      <c r="F503" s="18"/>
      <c r="G503" s="73"/>
      <c r="H503" s="73"/>
      <c r="I503" s="97"/>
      <c r="J503" s="48"/>
      <c r="K503" s="72"/>
      <c r="L503" s="220"/>
      <c r="M503" s="47"/>
      <c r="N503" s="47"/>
      <c r="O503" s="47"/>
      <c r="P503" s="47"/>
      <c r="Q503" s="79"/>
      <c r="R503" s="79"/>
      <c r="S503" s="73"/>
      <c r="T503" s="73"/>
      <c r="U503" s="73"/>
      <c r="V503" s="19"/>
      <c r="W503" s="88"/>
      <c r="X503" s="73"/>
      <c r="Y503" s="73"/>
      <c r="Z503" s="73"/>
      <c r="AA503" s="18"/>
      <c r="AB503" s="18"/>
      <c r="AC503" s="73"/>
      <c r="AD503" s="69"/>
      <c r="AE503" s="526"/>
      <c r="AF503" s="22" t="str">
        <f t="shared" si="31"/>
        <v/>
      </c>
    </row>
    <row r="504" spans="2:32" ht="60" customHeight="1">
      <c r="B504" s="26" t="str">
        <f>IF('PCA Licit, Dispensa, Inexi'!$A503="","",VLOOKUP(A504,dados!$A$1:$B$24,2,FALSE))</f>
        <v/>
      </c>
      <c r="C504" s="77"/>
      <c r="D504" s="52"/>
      <c r="E504" s="77"/>
      <c r="F504" s="18"/>
      <c r="G504" s="73"/>
      <c r="H504" s="73"/>
      <c r="I504" s="97"/>
      <c r="J504" s="48"/>
      <c r="K504" s="72"/>
      <c r="L504" s="220"/>
      <c r="M504" s="47"/>
      <c r="N504" s="47"/>
      <c r="O504" s="47"/>
      <c r="P504" s="47"/>
      <c r="Q504" s="79"/>
      <c r="R504" s="79"/>
      <c r="S504" s="73"/>
      <c r="T504" s="73"/>
      <c r="U504" s="73"/>
      <c r="V504" s="19"/>
      <c r="W504" s="88"/>
      <c r="X504" s="73"/>
      <c r="Y504" s="73"/>
      <c r="Z504" s="73"/>
      <c r="AA504" s="18"/>
      <c r="AB504" s="18"/>
      <c r="AC504" s="73"/>
      <c r="AD504" s="69"/>
      <c r="AE504" s="526"/>
      <c r="AF504" s="22" t="str">
        <f t="shared" si="31"/>
        <v/>
      </c>
    </row>
    <row r="505" spans="2:32" ht="60" customHeight="1">
      <c r="B505" s="26" t="str">
        <f>IF('PCA Licit, Dispensa, Inexi'!$A504="","",VLOOKUP(A505,dados!$A$1:$B$24,2,FALSE))</f>
        <v/>
      </c>
      <c r="C505" s="77"/>
      <c r="D505" s="52"/>
      <c r="E505" s="77"/>
      <c r="F505" s="18"/>
      <c r="G505" s="73"/>
      <c r="H505" s="73"/>
      <c r="I505" s="97"/>
      <c r="J505" s="48"/>
      <c r="K505" s="72"/>
      <c r="L505" s="220"/>
      <c r="M505" s="47"/>
      <c r="N505" s="47"/>
      <c r="O505" s="47"/>
      <c r="P505" s="47"/>
      <c r="Q505" s="79"/>
      <c r="R505" s="79"/>
      <c r="S505" s="73"/>
      <c r="T505" s="73"/>
      <c r="U505" s="73"/>
      <c r="V505" s="19"/>
      <c r="W505" s="88"/>
      <c r="X505" s="73"/>
      <c r="Y505" s="73"/>
      <c r="Z505" s="73"/>
      <c r="AA505" s="18"/>
      <c r="AB505" s="18"/>
      <c r="AC505" s="73"/>
      <c r="AD505" s="69"/>
      <c r="AE505" s="526"/>
      <c r="AF505" s="22" t="str">
        <f t="shared" si="31"/>
        <v/>
      </c>
    </row>
    <row r="506" spans="2:32" ht="60" customHeight="1">
      <c r="B506" s="26" t="str">
        <f>IF('PCA Licit, Dispensa, Inexi'!$A505="","",VLOOKUP(A506,dados!$A$1:$B$24,2,FALSE))</f>
        <v/>
      </c>
      <c r="C506" s="77"/>
      <c r="D506" s="52"/>
      <c r="E506" s="77"/>
      <c r="F506" s="18"/>
      <c r="G506" s="73"/>
      <c r="H506" s="73"/>
      <c r="I506" s="97"/>
      <c r="J506" s="48"/>
      <c r="K506" s="72"/>
      <c r="L506" s="220"/>
      <c r="M506" s="47"/>
      <c r="N506" s="47"/>
      <c r="O506" s="47"/>
      <c r="P506" s="47"/>
      <c r="Q506" s="79"/>
      <c r="R506" s="79"/>
      <c r="S506" s="73"/>
      <c r="T506" s="73"/>
      <c r="U506" s="73"/>
      <c r="V506" s="19"/>
      <c r="W506" s="88"/>
      <c r="X506" s="73"/>
      <c r="Y506" s="73"/>
      <c r="Z506" s="73"/>
      <c r="AA506" s="18"/>
      <c r="AB506" s="18"/>
      <c r="AC506" s="73"/>
      <c r="AD506" s="69"/>
      <c r="AE506" s="526"/>
      <c r="AF506" s="22" t="str">
        <f t="shared" si="31"/>
        <v/>
      </c>
    </row>
    <row r="507" spans="2:32" ht="60" customHeight="1">
      <c r="B507" s="26" t="str">
        <f>IF('PCA Licit, Dispensa, Inexi'!$A506="","",VLOOKUP(A507,dados!$A$1:$B$24,2,FALSE))</f>
        <v/>
      </c>
      <c r="C507" s="77"/>
      <c r="D507" s="52"/>
      <c r="E507" s="77"/>
      <c r="F507" s="18"/>
      <c r="G507" s="73"/>
      <c r="H507" s="73"/>
      <c r="I507" s="97"/>
      <c r="J507" s="48"/>
      <c r="K507" s="72"/>
      <c r="L507" s="220"/>
      <c r="M507" s="47"/>
      <c r="N507" s="47"/>
      <c r="O507" s="47"/>
      <c r="P507" s="47"/>
      <c r="Q507" s="79"/>
      <c r="R507" s="79"/>
      <c r="S507" s="73"/>
      <c r="T507" s="73"/>
      <c r="U507" s="73"/>
      <c r="V507" s="19"/>
      <c r="W507" s="88"/>
      <c r="X507" s="73"/>
      <c r="Y507" s="73"/>
      <c r="Z507" s="73"/>
      <c r="AA507" s="18"/>
      <c r="AB507" s="18"/>
      <c r="AC507" s="73"/>
      <c r="AD507" s="69"/>
      <c r="AE507" s="526"/>
      <c r="AF507" s="22" t="str">
        <f t="shared" si="31"/>
        <v/>
      </c>
    </row>
    <row r="508" spans="2:32" ht="60" customHeight="1">
      <c r="B508" s="26" t="str">
        <f>IF('PCA Licit, Dispensa, Inexi'!$A507="","",VLOOKUP(A508,dados!$A$1:$B$24,2,FALSE))</f>
        <v/>
      </c>
      <c r="C508" s="77"/>
      <c r="D508" s="52"/>
      <c r="E508" s="77"/>
      <c r="F508" s="18"/>
      <c r="G508" s="73"/>
      <c r="H508" s="73"/>
      <c r="I508" s="97"/>
      <c r="J508" s="48"/>
      <c r="K508" s="72"/>
      <c r="L508" s="220"/>
      <c r="M508" s="47"/>
      <c r="N508" s="47"/>
      <c r="O508" s="47"/>
      <c r="P508" s="47"/>
      <c r="Q508" s="79"/>
      <c r="R508" s="79"/>
      <c r="S508" s="73"/>
      <c r="T508" s="73"/>
      <c r="U508" s="73"/>
      <c r="V508" s="19"/>
      <c r="W508" s="88"/>
      <c r="X508" s="73"/>
      <c r="Y508" s="73"/>
      <c r="Z508" s="73"/>
      <c r="AA508" s="18"/>
      <c r="AB508" s="18"/>
      <c r="AC508" s="73"/>
      <c r="AD508" s="69"/>
      <c r="AE508" s="526"/>
      <c r="AF508" s="22" t="str">
        <f t="shared" si="31"/>
        <v/>
      </c>
    </row>
    <row r="509" spans="2:32" ht="60" customHeight="1">
      <c r="B509" s="26" t="str">
        <f>IF('PCA Licit, Dispensa, Inexi'!$A508="","",VLOOKUP(A509,dados!$A$1:$B$24,2,FALSE))</f>
        <v/>
      </c>
      <c r="C509" s="77"/>
      <c r="D509" s="52"/>
      <c r="E509" s="77"/>
      <c r="F509" s="18"/>
      <c r="G509" s="73"/>
      <c r="H509" s="73"/>
      <c r="I509" s="97"/>
      <c r="J509" s="48"/>
      <c r="K509" s="72"/>
      <c r="L509" s="220"/>
      <c r="M509" s="47"/>
      <c r="N509" s="47"/>
      <c r="O509" s="47"/>
      <c r="P509" s="47"/>
      <c r="Q509" s="79"/>
      <c r="R509" s="79"/>
      <c r="S509" s="73"/>
      <c r="T509" s="73"/>
      <c r="U509" s="73"/>
      <c r="V509" s="19"/>
      <c r="W509" s="88"/>
      <c r="X509" s="73"/>
      <c r="Y509" s="73"/>
      <c r="Z509" s="73"/>
      <c r="AA509" s="18"/>
      <c r="AB509" s="18"/>
      <c r="AC509" s="73"/>
      <c r="AD509" s="69"/>
      <c r="AE509" s="526"/>
      <c r="AF509" s="22" t="str">
        <f t="shared" si="31"/>
        <v/>
      </c>
    </row>
    <row r="510" spans="2:32" ht="60" customHeight="1">
      <c r="B510" s="26" t="str">
        <f>IF('PCA Licit, Dispensa, Inexi'!$A509="","",VLOOKUP(A510,dados!$A$1:$B$24,2,FALSE))</f>
        <v/>
      </c>
      <c r="C510" s="77"/>
      <c r="D510" s="52"/>
      <c r="E510" s="77"/>
      <c r="F510" s="18"/>
      <c r="G510" s="73"/>
      <c r="H510" s="73"/>
      <c r="I510" s="97"/>
      <c r="J510" s="48"/>
      <c r="K510" s="72"/>
      <c r="L510" s="220"/>
      <c r="M510" s="47"/>
      <c r="N510" s="47"/>
      <c r="O510" s="47"/>
      <c r="P510" s="47"/>
      <c r="Q510" s="79"/>
      <c r="R510" s="79"/>
      <c r="S510" s="73"/>
      <c r="T510" s="73"/>
      <c r="U510" s="73"/>
      <c r="V510" s="19"/>
      <c r="W510" s="88"/>
      <c r="X510" s="73"/>
      <c r="Y510" s="73"/>
      <c r="Z510" s="73"/>
      <c r="AA510" s="18"/>
      <c r="AB510" s="18"/>
      <c r="AC510" s="73"/>
      <c r="AD510" s="69"/>
      <c r="AE510" s="526"/>
      <c r="AF510" s="22" t="str">
        <f t="shared" si="31"/>
        <v/>
      </c>
    </row>
    <row r="511" spans="2:32" ht="60" customHeight="1">
      <c r="B511" s="26" t="str">
        <f>IF('PCA Licit, Dispensa, Inexi'!$A510="","",VLOOKUP(A511,dados!$A$1:$B$24,2,FALSE))</f>
        <v/>
      </c>
      <c r="C511" s="77"/>
      <c r="D511" s="52"/>
      <c r="E511" s="77"/>
      <c r="F511" s="18"/>
      <c r="G511" s="73"/>
      <c r="H511" s="73"/>
      <c r="I511" s="97"/>
      <c r="J511" s="48"/>
      <c r="K511" s="72"/>
      <c r="L511" s="220"/>
      <c r="M511" s="47"/>
      <c r="N511" s="47"/>
      <c r="O511" s="47"/>
      <c r="P511" s="47"/>
      <c r="Q511" s="79"/>
      <c r="R511" s="79"/>
      <c r="S511" s="73"/>
      <c r="T511" s="73"/>
      <c r="U511" s="73"/>
      <c r="V511" s="19"/>
      <c r="W511" s="88"/>
      <c r="X511" s="73"/>
      <c r="Y511" s="73"/>
      <c r="Z511" s="73"/>
      <c r="AA511" s="18"/>
      <c r="AB511" s="18"/>
      <c r="AC511" s="73"/>
      <c r="AD511" s="69"/>
      <c r="AE511" s="526"/>
      <c r="AF511" s="22" t="str">
        <f t="shared" si="31"/>
        <v/>
      </c>
    </row>
    <row r="512" spans="2:32" ht="60" customHeight="1">
      <c r="B512" s="26" t="str">
        <f>IF('PCA Licit, Dispensa, Inexi'!$A511="","",VLOOKUP(A512,dados!$A$1:$B$24,2,FALSE))</f>
        <v/>
      </c>
      <c r="C512" s="77"/>
      <c r="D512" s="52"/>
      <c r="E512" s="77"/>
      <c r="F512" s="18"/>
      <c r="G512" s="73"/>
      <c r="H512" s="73"/>
      <c r="I512" s="97"/>
      <c r="J512" s="48"/>
      <c r="K512" s="72"/>
      <c r="L512" s="220"/>
      <c r="M512" s="47"/>
      <c r="N512" s="47"/>
      <c r="O512" s="47"/>
      <c r="P512" s="47"/>
      <c r="Q512" s="79"/>
      <c r="R512" s="79"/>
      <c r="S512" s="73"/>
      <c r="T512" s="73"/>
      <c r="U512" s="73"/>
      <c r="V512" s="19"/>
      <c r="W512" s="88"/>
      <c r="X512" s="73"/>
      <c r="Y512" s="73"/>
      <c r="Z512" s="73"/>
      <c r="AA512" s="18"/>
      <c r="AB512" s="18"/>
      <c r="AC512" s="73"/>
      <c r="AD512" s="69"/>
      <c r="AE512" s="526"/>
      <c r="AF512" s="22" t="str">
        <f t="shared" si="31"/>
        <v/>
      </c>
    </row>
    <row r="513" spans="2:32" ht="60" customHeight="1">
      <c r="B513" s="26" t="str">
        <f>IF('PCA Licit, Dispensa, Inexi'!$A512="","",VLOOKUP(A513,dados!$A$1:$B$24,2,FALSE))</f>
        <v/>
      </c>
      <c r="C513" s="77"/>
      <c r="D513" s="52"/>
      <c r="E513" s="77"/>
      <c r="F513" s="18"/>
      <c r="G513" s="73"/>
      <c r="H513" s="73"/>
      <c r="I513" s="97"/>
      <c r="J513" s="48"/>
      <c r="K513" s="72"/>
      <c r="L513" s="220"/>
      <c r="M513" s="47"/>
      <c r="N513" s="47"/>
      <c r="O513" s="47"/>
      <c r="P513" s="47"/>
      <c r="Q513" s="79"/>
      <c r="R513" s="79"/>
      <c r="S513" s="73"/>
      <c r="T513" s="73"/>
      <c r="U513" s="73"/>
      <c r="V513" s="19"/>
      <c r="W513" s="88"/>
      <c r="X513" s="73"/>
      <c r="Y513" s="73"/>
      <c r="Z513" s="73"/>
      <c r="AA513" s="18"/>
      <c r="AB513" s="18"/>
      <c r="AC513" s="73"/>
      <c r="AD513" s="69"/>
      <c r="AE513" s="526"/>
      <c r="AF513" s="22" t="str">
        <f t="shared" si="31"/>
        <v/>
      </c>
    </row>
    <row r="514" spans="2:32" ht="60" customHeight="1">
      <c r="B514" s="26" t="str">
        <f>IF('PCA Licit, Dispensa, Inexi'!$A513="","",VLOOKUP(A514,dados!$A$1:$B$24,2,FALSE))</f>
        <v/>
      </c>
      <c r="C514" s="77"/>
      <c r="D514" s="52"/>
      <c r="E514" s="77"/>
      <c r="F514" s="18"/>
      <c r="G514" s="73"/>
      <c r="H514" s="73"/>
      <c r="I514" s="97"/>
      <c r="J514" s="48"/>
      <c r="K514" s="72"/>
      <c r="L514" s="220"/>
      <c r="M514" s="47"/>
      <c r="N514" s="47"/>
      <c r="O514" s="47"/>
      <c r="P514" s="47"/>
      <c r="Q514" s="79"/>
      <c r="R514" s="79"/>
      <c r="S514" s="73"/>
      <c r="T514" s="73"/>
      <c r="U514" s="73"/>
      <c r="V514" s="19"/>
      <c r="W514" s="88"/>
      <c r="X514" s="73"/>
      <c r="Y514" s="73"/>
      <c r="Z514" s="73"/>
      <c r="AA514" s="18"/>
      <c r="AB514" s="18"/>
      <c r="AC514" s="73"/>
      <c r="AD514" s="69"/>
      <c r="AE514" s="526"/>
      <c r="AF514" s="22" t="str">
        <f t="shared" ref="AF514:AF577" si="32">IF(AE514="","",DATEDIF(Y514,AE514,"d"))</f>
        <v/>
      </c>
    </row>
    <row r="515" spans="2:32" ht="60" customHeight="1">
      <c r="B515" s="26" t="str">
        <f>IF('PCA Licit, Dispensa, Inexi'!$A514="","",VLOOKUP(A515,dados!$A$1:$B$24,2,FALSE))</f>
        <v/>
      </c>
      <c r="C515" s="77"/>
      <c r="D515" s="52"/>
      <c r="E515" s="77"/>
      <c r="F515" s="18"/>
      <c r="G515" s="73"/>
      <c r="H515" s="73"/>
      <c r="I515" s="97"/>
      <c r="J515" s="48"/>
      <c r="K515" s="72"/>
      <c r="L515" s="220"/>
      <c r="M515" s="47"/>
      <c r="N515" s="47"/>
      <c r="O515" s="47"/>
      <c r="P515" s="47"/>
      <c r="Q515" s="79"/>
      <c r="R515" s="79"/>
      <c r="S515" s="73"/>
      <c r="T515" s="73"/>
      <c r="U515" s="73"/>
      <c r="V515" s="19"/>
      <c r="W515" s="88"/>
      <c r="X515" s="73"/>
      <c r="Y515" s="73"/>
      <c r="Z515" s="73"/>
      <c r="AA515" s="18"/>
      <c r="AB515" s="18"/>
      <c r="AC515" s="73"/>
      <c r="AD515" s="69"/>
      <c r="AE515" s="526"/>
      <c r="AF515" s="22" t="str">
        <f t="shared" si="32"/>
        <v/>
      </c>
    </row>
    <row r="516" spans="2:32" ht="60" customHeight="1">
      <c r="B516" s="26" t="str">
        <f>IF('PCA Licit, Dispensa, Inexi'!$A515="","",VLOOKUP(A516,dados!$A$1:$B$24,2,FALSE))</f>
        <v/>
      </c>
      <c r="C516" s="77"/>
      <c r="D516" s="52"/>
      <c r="E516" s="77"/>
      <c r="F516" s="18"/>
      <c r="G516" s="73"/>
      <c r="H516" s="73"/>
      <c r="I516" s="97"/>
      <c r="J516" s="48"/>
      <c r="K516" s="72"/>
      <c r="L516" s="220"/>
      <c r="M516" s="47"/>
      <c r="N516" s="47"/>
      <c r="O516" s="47"/>
      <c r="P516" s="47"/>
      <c r="Q516" s="79"/>
      <c r="R516" s="79"/>
      <c r="S516" s="73"/>
      <c r="T516" s="73"/>
      <c r="U516" s="73"/>
      <c r="V516" s="19"/>
      <c r="W516" s="88"/>
      <c r="X516" s="73"/>
      <c r="Y516" s="73"/>
      <c r="Z516" s="73"/>
      <c r="AA516" s="18"/>
      <c r="AB516" s="18"/>
      <c r="AC516" s="73"/>
      <c r="AD516" s="69"/>
      <c r="AE516" s="526"/>
      <c r="AF516" s="22" t="str">
        <f t="shared" si="32"/>
        <v/>
      </c>
    </row>
    <row r="517" spans="2:32" ht="60" customHeight="1">
      <c r="B517" s="26" t="str">
        <f>IF('PCA Licit, Dispensa, Inexi'!$A516="","",VLOOKUP(A517,dados!$A$1:$B$24,2,FALSE))</f>
        <v/>
      </c>
      <c r="C517" s="77"/>
      <c r="D517" s="52"/>
      <c r="E517" s="77"/>
      <c r="F517" s="18"/>
      <c r="G517" s="73"/>
      <c r="H517" s="73"/>
      <c r="I517" s="97"/>
      <c r="J517" s="48"/>
      <c r="K517" s="72"/>
      <c r="L517" s="220"/>
      <c r="M517" s="47"/>
      <c r="N517" s="47"/>
      <c r="O517" s="47"/>
      <c r="P517" s="47"/>
      <c r="Q517" s="79"/>
      <c r="R517" s="79"/>
      <c r="S517" s="73"/>
      <c r="T517" s="73"/>
      <c r="U517" s="73"/>
      <c r="V517" s="19"/>
      <c r="W517" s="88"/>
      <c r="X517" s="73"/>
      <c r="Y517" s="73"/>
      <c r="Z517" s="73"/>
      <c r="AA517" s="18"/>
      <c r="AB517" s="18"/>
      <c r="AC517" s="73"/>
      <c r="AD517" s="69"/>
      <c r="AE517" s="526"/>
      <c r="AF517" s="22" t="str">
        <f t="shared" si="32"/>
        <v/>
      </c>
    </row>
    <row r="518" spans="2:32" ht="60" customHeight="1">
      <c r="B518" s="26" t="str">
        <f>IF('PCA Licit, Dispensa, Inexi'!$A517="","",VLOOKUP(A518,dados!$A$1:$B$24,2,FALSE))</f>
        <v/>
      </c>
      <c r="C518" s="77"/>
      <c r="D518" s="52"/>
      <c r="E518" s="77"/>
      <c r="F518" s="18"/>
      <c r="G518" s="73"/>
      <c r="H518" s="73"/>
      <c r="I518" s="97"/>
      <c r="J518" s="48"/>
      <c r="K518" s="72"/>
      <c r="L518" s="220"/>
      <c r="M518" s="47"/>
      <c r="N518" s="47"/>
      <c r="O518" s="47"/>
      <c r="P518" s="47"/>
      <c r="Q518" s="79"/>
      <c r="R518" s="79"/>
      <c r="S518" s="73"/>
      <c r="T518" s="73"/>
      <c r="U518" s="73"/>
      <c r="V518" s="19"/>
      <c r="W518" s="88"/>
      <c r="X518" s="73"/>
      <c r="Y518" s="73"/>
      <c r="Z518" s="73"/>
      <c r="AA518" s="18"/>
      <c r="AB518" s="18"/>
      <c r="AC518" s="73"/>
      <c r="AD518" s="69"/>
      <c r="AE518" s="526"/>
      <c r="AF518" s="22" t="str">
        <f t="shared" si="32"/>
        <v/>
      </c>
    </row>
    <row r="519" spans="2:32" ht="60" customHeight="1">
      <c r="B519" s="26" t="str">
        <f>IF('PCA Licit, Dispensa, Inexi'!$A518="","",VLOOKUP(A519,dados!$A$1:$B$24,2,FALSE))</f>
        <v/>
      </c>
      <c r="C519" s="77"/>
      <c r="D519" s="52"/>
      <c r="E519" s="77"/>
      <c r="F519" s="18"/>
      <c r="G519" s="73"/>
      <c r="H519" s="73"/>
      <c r="I519" s="97"/>
      <c r="J519" s="48"/>
      <c r="K519" s="72"/>
      <c r="L519" s="220"/>
      <c r="M519" s="47"/>
      <c r="N519" s="47"/>
      <c r="O519" s="47"/>
      <c r="P519" s="47"/>
      <c r="Q519" s="79"/>
      <c r="R519" s="79"/>
      <c r="S519" s="73"/>
      <c r="T519" s="73"/>
      <c r="U519" s="73"/>
      <c r="V519" s="19"/>
      <c r="W519" s="88"/>
      <c r="X519" s="73"/>
      <c r="Y519" s="73"/>
      <c r="Z519" s="73"/>
      <c r="AA519" s="18"/>
      <c r="AB519" s="18"/>
      <c r="AC519" s="73"/>
      <c r="AD519" s="69"/>
      <c r="AE519" s="526"/>
      <c r="AF519" s="22" t="str">
        <f t="shared" si="32"/>
        <v/>
      </c>
    </row>
    <row r="520" spans="2:32" ht="60" customHeight="1">
      <c r="B520" s="26" t="str">
        <f>IF('PCA Licit, Dispensa, Inexi'!$A519="","",VLOOKUP(A520,dados!$A$1:$B$24,2,FALSE))</f>
        <v/>
      </c>
      <c r="C520" s="77"/>
      <c r="D520" s="52"/>
      <c r="E520" s="77"/>
      <c r="F520" s="18"/>
      <c r="G520" s="73"/>
      <c r="H520" s="73"/>
      <c r="I520" s="97"/>
      <c r="J520" s="48"/>
      <c r="K520" s="72"/>
      <c r="L520" s="220"/>
      <c r="M520" s="47"/>
      <c r="N520" s="47"/>
      <c r="O520" s="47"/>
      <c r="P520" s="47"/>
      <c r="Q520" s="79"/>
      <c r="R520" s="79"/>
      <c r="S520" s="73"/>
      <c r="T520" s="73"/>
      <c r="U520" s="73"/>
      <c r="V520" s="19"/>
      <c r="W520" s="88"/>
      <c r="X520" s="73"/>
      <c r="Y520" s="73"/>
      <c r="Z520" s="73"/>
      <c r="AA520" s="18"/>
      <c r="AB520" s="18"/>
      <c r="AC520" s="73"/>
      <c r="AD520" s="69"/>
      <c r="AE520" s="526"/>
      <c r="AF520" s="22" t="str">
        <f t="shared" si="32"/>
        <v/>
      </c>
    </row>
    <row r="521" spans="2:32" ht="60" customHeight="1">
      <c r="B521" s="26" t="str">
        <f>IF('PCA Licit, Dispensa, Inexi'!$A520="","",VLOOKUP(A521,dados!$A$1:$B$24,2,FALSE))</f>
        <v/>
      </c>
      <c r="C521" s="77"/>
      <c r="D521" s="52"/>
      <c r="E521" s="77"/>
      <c r="F521" s="18"/>
      <c r="G521" s="73"/>
      <c r="H521" s="73"/>
      <c r="I521" s="97"/>
      <c r="J521" s="48"/>
      <c r="K521" s="72"/>
      <c r="L521" s="220"/>
      <c r="M521" s="47"/>
      <c r="N521" s="47"/>
      <c r="O521" s="47"/>
      <c r="P521" s="47"/>
      <c r="Q521" s="79"/>
      <c r="R521" s="79"/>
      <c r="S521" s="73"/>
      <c r="T521" s="73"/>
      <c r="U521" s="73"/>
      <c r="V521" s="19"/>
      <c r="W521" s="88"/>
      <c r="X521" s="73"/>
      <c r="Y521" s="73"/>
      <c r="Z521" s="73"/>
      <c r="AA521" s="18"/>
      <c r="AB521" s="18"/>
      <c r="AC521" s="73"/>
      <c r="AD521" s="69"/>
      <c r="AE521" s="526"/>
      <c r="AF521" s="22" t="str">
        <f t="shared" si="32"/>
        <v/>
      </c>
    </row>
    <row r="522" spans="2:32" ht="60" customHeight="1">
      <c r="B522" s="26" t="str">
        <f>IF('PCA Licit, Dispensa, Inexi'!$A521="","",VLOOKUP(A522,dados!$A$1:$B$24,2,FALSE))</f>
        <v/>
      </c>
      <c r="C522" s="77"/>
      <c r="D522" s="52"/>
      <c r="E522" s="77"/>
      <c r="F522" s="18"/>
      <c r="G522" s="73"/>
      <c r="H522" s="73"/>
      <c r="I522" s="97"/>
      <c r="J522" s="48"/>
      <c r="K522" s="72"/>
      <c r="L522" s="220"/>
      <c r="M522" s="47"/>
      <c r="N522" s="47"/>
      <c r="O522" s="47"/>
      <c r="P522" s="47"/>
      <c r="Q522" s="79"/>
      <c r="R522" s="79"/>
      <c r="S522" s="73"/>
      <c r="T522" s="73"/>
      <c r="U522" s="73"/>
      <c r="V522" s="19"/>
      <c r="W522" s="88"/>
      <c r="X522" s="73"/>
      <c r="Y522" s="73"/>
      <c r="Z522" s="73"/>
      <c r="AA522" s="18"/>
      <c r="AB522" s="18"/>
      <c r="AC522" s="73"/>
      <c r="AD522" s="69"/>
      <c r="AE522" s="526"/>
      <c r="AF522" s="22" t="str">
        <f t="shared" si="32"/>
        <v/>
      </c>
    </row>
    <row r="523" spans="2:32" ht="60" customHeight="1">
      <c r="B523" s="26" t="str">
        <f>IF('PCA Licit, Dispensa, Inexi'!$A522="","",VLOOKUP(A523,dados!$A$1:$B$24,2,FALSE))</f>
        <v/>
      </c>
      <c r="C523" s="77"/>
      <c r="D523" s="52"/>
      <c r="E523" s="77"/>
      <c r="F523" s="18"/>
      <c r="G523" s="73"/>
      <c r="H523" s="73"/>
      <c r="I523" s="97"/>
      <c r="J523" s="48"/>
      <c r="K523" s="72"/>
      <c r="L523" s="220"/>
      <c r="M523" s="47"/>
      <c r="N523" s="47"/>
      <c r="O523" s="47"/>
      <c r="P523" s="47"/>
      <c r="Q523" s="79"/>
      <c r="R523" s="79"/>
      <c r="S523" s="73"/>
      <c r="T523" s="73"/>
      <c r="U523" s="73"/>
      <c r="V523" s="19"/>
      <c r="W523" s="88"/>
      <c r="X523" s="73"/>
      <c r="Y523" s="73"/>
      <c r="Z523" s="73"/>
      <c r="AA523" s="18"/>
      <c r="AB523" s="18"/>
      <c r="AC523" s="73"/>
      <c r="AD523" s="69"/>
      <c r="AE523" s="526"/>
      <c r="AF523" s="22" t="str">
        <f t="shared" si="32"/>
        <v/>
      </c>
    </row>
    <row r="524" spans="2:32" ht="60" customHeight="1">
      <c r="B524" s="26" t="str">
        <f>IF('PCA Licit, Dispensa, Inexi'!$A523="","",VLOOKUP(A524,dados!$A$1:$B$24,2,FALSE))</f>
        <v/>
      </c>
      <c r="C524" s="77"/>
      <c r="D524" s="52"/>
      <c r="E524" s="77"/>
      <c r="F524" s="18"/>
      <c r="G524" s="73"/>
      <c r="H524" s="73"/>
      <c r="I524" s="97"/>
      <c r="J524" s="48"/>
      <c r="K524" s="72"/>
      <c r="L524" s="220"/>
      <c r="M524" s="47"/>
      <c r="N524" s="47"/>
      <c r="O524" s="47"/>
      <c r="P524" s="47"/>
      <c r="Q524" s="79"/>
      <c r="R524" s="79"/>
      <c r="S524" s="73"/>
      <c r="T524" s="73"/>
      <c r="U524" s="73"/>
      <c r="V524" s="19"/>
      <c r="W524" s="88"/>
      <c r="X524" s="73"/>
      <c r="Y524" s="73"/>
      <c r="Z524" s="73"/>
      <c r="AA524" s="18"/>
      <c r="AB524" s="18"/>
      <c r="AC524" s="73"/>
      <c r="AD524" s="69"/>
      <c r="AE524" s="526"/>
      <c r="AF524" s="22" t="str">
        <f t="shared" si="32"/>
        <v/>
      </c>
    </row>
    <row r="525" spans="2:32" ht="60" customHeight="1">
      <c r="B525" s="26" t="str">
        <f>IF('PCA Licit, Dispensa, Inexi'!$A524="","",VLOOKUP(A525,dados!$A$1:$B$24,2,FALSE))</f>
        <v/>
      </c>
      <c r="C525" s="77"/>
      <c r="D525" s="52"/>
      <c r="E525" s="77"/>
      <c r="F525" s="18"/>
      <c r="G525" s="73"/>
      <c r="H525" s="73"/>
      <c r="I525" s="97"/>
      <c r="J525" s="48"/>
      <c r="K525" s="72"/>
      <c r="L525" s="220"/>
      <c r="M525" s="47"/>
      <c r="N525" s="47"/>
      <c r="O525" s="47"/>
      <c r="P525" s="47"/>
      <c r="Q525" s="79"/>
      <c r="R525" s="79"/>
      <c r="S525" s="73"/>
      <c r="T525" s="73"/>
      <c r="U525" s="73"/>
      <c r="V525" s="19"/>
      <c r="W525" s="88"/>
      <c r="X525" s="73"/>
      <c r="Y525" s="73"/>
      <c r="Z525" s="73"/>
      <c r="AA525" s="18"/>
      <c r="AB525" s="18"/>
      <c r="AC525" s="73"/>
      <c r="AD525" s="69"/>
      <c r="AE525" s="526"/>
      <c r="AF525" s="22" t="str">
        <f t="shared" si="32"/>
        <v/>
      </c>
    </row>
    <row r="526" spans="2:32" ht="60" customHeight="1">
      <c r="B526" s="26" t="str">
        <f>IF('PCA Licit, Dispensa, Inexi'!$A525="","",VLOOKUP(A526,dados!$A$1:$B$24,2,FALSE))</f>
        <v/>
      </c>
      <c r="C526" s="77"/>
      <c r="D526" s="52"/>
      <c r="E526" s="77"/>
      <c r="F526" s="18"/>
      <c r="G526" s="73"/>
      <c r="H526" s="73"/>
      <c r="I526" s="97"/>
      <c r="J526" s="48"/>
      <c r="K526" s="72"/>
      <c r="L526" s="220"/>
      <c r="M526" s="47"/>
      <c r="N526" s="47"/>
      <c r="O526" s="47"/>
      <c r="P526" s="47"/>
      <c r="Q526" s="79"/>
      <c r="R526" s="79"/>
      <c r="S526" s="73"/>
      <c r="T526" s="73"/>
      <c r="U526" s="73"/>
      <c r="V526" s="19"/>
      <c r="W526" s="88"/>
      <c r="X526" s="73"/>
      <c r="Y526" s="73"/>
      <c r="Z526" s="73"/>
      <c r="AA526" s="18"/>
      <c r="AB526" s="18"/>
      <c r="AC526" s="73"/>
      <c r="AD526" s="69"/>
      <c r="AE526" s="526"/>
      <c r="AF526" s="22" t="str">
        <f t="shared" si="32"/>
        <v/>
      </c>
    </row>
    <row r="527" spans="2:32" ht="60" customHeight="1">
      <c r="B527" s="26" t="str">
        <f>IF('PCA Licit, Dispensa, Inexi'!$A526="","",VLOOKUP(A527,dados!$A$1:$B$24,2,FALSE))</f>
        <v/>
      </c>
      <c r="C527" s="77"/>
      <c r="D527" s="52"/>
      <c r="E527" s="77"/>
      <c r="F527" s="18"/>
      <c r="G527" s="73"/>
      <c r="H527" s="73"/>
      <c r="I527" s="97"/>
      <c r="J527" s="48"/>
      <c r="K527" s="72"/>
      <c r="L527" s="220"/>
      <c r="M527" s="47"/>
      <c r="N527" s="47"/>
      <c r="O527" s="47"/>
      <c r="P527" s="47"/>
      <c r="Q527" s="79"/>
      <c r="R527" s="79"/>
      <c r="S527" s="73"/>
      <c r="T527" s="73"/>
      <c r="U527" s="73"/>
      <c r="V527" s="19"/>
      <c r="W527" s="88"/>
      <c r="X527" s="73"/>
      <c r="Y527" s="73"/>
      <c r="Z527" s="73"/>
      <c r="AA527" s="18"/>
      <c r="AB527" s="18"/>
      <c r="AC527" s="73"/>
      <c r="AD527" s="69"/>
      <c r="AE527" s="526"/>
      <c r="AF527" s="22" t="str">
        <f t="shared" si="32"/>
        <v/>
      </c>
    </row>
    <row r="528" spans="2:32" ht="60" customHeight="1">
      <c r="B528" s="26" t="str">
        <f>IF('PCA Licit, Dispensa, Inexi'!$A527="","",VLOOKUP(A528,dados!$A$1:$B$24,2,FALSE))</f>
        <v/>
      </c>
      <c r="C528" s="77"/>
      <c r="D528" s="52"/>
      <c r="E528" s="77"/>
      <c r="F528" s="18"/>
      <c r="G528" s="73"/>
      <c r="H528" s="73"/>
      <c r="I528" s="97"/>
      <c r="J528" s="48"/>
      <c r="K528" s="72"/>
      <c r="L528" s="220"/>
      <c r="M528" s="47"/>
      <c r="N528" s="47"/>
      <c r="O528" s="47"/>
      <c r="P528" s="47"/>
      <c r="Q528" s="79"/>
      <c r="R528" s="79"/>
      <c r="S528" s="73"/>
      <c r="T528" s="73"/>
      <c r="U528" s="73"/>
      <c r="V528" s="19"/>
      <c r="W528" s="88"/>
      <c r="X528" s="73"/>
      <c r="Y528" s="73"/>
      <c r="Z528" s="73"/>
      <c r="AA528" s="18"/>
      <c r="AB528" s="18"/>
      <c r="AC528" s="73"/>
      <c r="AD528" s="69"/>
      <c r="AE528" s="526"/>
      <c r="AF528" s="22" t="str">
        <f t="shared" si="32"/>
        <v/>
      </c>
    </row>
    <row r="529" spans="2:32" ht="60" customHeight="1">
      <c r="B529" s="26" t="str">
        <f>IF('PCA Licit, Dispensa, Inexi'!$A528="","",VLOOKUP(A529,dados!$A$1:$B$24,2,FALSE))</f>
        <v/>
      </c>
      <c r="C529" s="77"/>
      <c r="D529" s="52"/>
      <c r="E529" s="77"/>
      <c r="F529" s="18"/>
      <c r="G529" s="73"/>
      <c r="H529" s="73"/>
      <c r="I529" s="97"/>
      <c r="J529" s="48"/>
      <c r="K529" s="72"/>
      <c r="L529" s="220"/>
      <c r="M529" s="47"/>
      <c r="N529" s="47"/>
      <c r="O529" s="47"/>
      <c r="P529" s="47"/>
      <c r="Q529" s="79"/>
      <c r="R529" s="79"/>
      <c r="S529" s="73"/>
      <c r="T529" s="73"/>
      <c r="U529" s="73"/>
      <c r="V529" s="19"/>
      <c r="W529" s="88"/>
      <c r="X529" s="73"/>
      <c r="Y529" s="73"/>
      <c r="Z529" s="73"/>
      <c r="AA529" s="18"/>
      <c r="AB529" s="18"/>
      <c r="AC529" s="73"/>
      <c r="AD529" s="69"/>
      <c r="AE529" s="526"/>
      <c r="AF529" s="22" t="str">
        <f t="shared" si="32"/>
        <v/>
      </c>
    </row>
    <row r="530" spans="2:32" ht="60" customHeight="1">
      <c r="B530" s="26" t="str">
        <f>IF('PCA Licit, Dispensa, Inexi'!$A529="","",VLOOKUP(A530,dados!$A$1:$B$24,2,FALSE))</f>
        <v/>
      </c>
      <c r="C530" s="77"/>
      <c r="D530" s="52"/>
      <c r="E530" s="77"/>
      <c r="F530" s="18"/>
      <c r="G530" s="73"/>
      <c r="H530" s="73"/>
      <c r="I530" s="97"/>
      <c r="J530" s="48"/>
      <c r="K530" s="72"/>
      <c r="L530" s="220"/>
      <c r="M530" s="47"/>
      <c r="N530" s="47"/>
      <c r="O530" s="47"/>
      <c r="P530" s="47"/>
      <c r="Q530" s="79"/>
      <c r="R530" s="79"/>
      <c r="S530" s="73"/>
      <c r="T530" s="73"/>
      <c r="U530" s="73"/>
      <c r="V530" s="19"/>
      <c r="W530" s="88"/>
      <c r="X530" s="73"/>
      <c r="Y530" s="73"/>
      <c r="Z530" s="73"/>
      <c r="AA530" s="18"/>
      <c r="AB530" s="18"/>
      <c r="AC530" s="73"/>
      <c r="AD530" s="69"/>
      <c r="AE530" s="526"/>
      <c r="AF530" s="22" t="str">
        <f t="shared" si="32"/>
        <v/>
      </c>
    </row>
    <row r="531" spans="2:32" ht="60" customHeight="1">
      <c r="B531" s="26" t="str">
        <f>IF('PCA Licit, Dispensa, Inexi'!$A530="","",VLOOKUP(A531,dados!$A$1:$B$24,2,FALSE))</f>
        <v/>
      </c>
      <c r="C531" s="77"/>
      <c r="D531" s="52"/>
      <c r="E531" s="77"/>
      <c r="F531" s="18"/>
      <c r="G531" s="73"/>
      <c r="H531" s="73"/>
      <c r="I531" s="97"/>
      <c r="J531" s="48"/>
      <c r="K531" s="72"/>
      <c r="L531" s="220"/>
      <c r="M531" s="47"/>
      <c r="N531" s="47"/>
      <c r="O531" s="47"/>
      <c r="P531" s="47"/>
      <c r="Q531" s="79"/>
      <c r="R531" s="79"/>
      <c r="S531" s="73"/>
      <c r="T531" s="73"/>
      <c r="U531" s="73"/>
      <c r="V531" s="19"/>
      <c r="W531" s="88"/>
      <c r="X531" s="73"/>
      <c r="Y531" s="73"/>
      <c r="Z531" s="73"/>
      <c r="AA531" s="18"/>
      <c r="AB531" s="18"/>
      <c r="AC531" s="73"/>
      <c r="AD531" s="69"/>
      <c r="AE531" s="526"/>
      <c r="AF531" s="22" t="str">
        <f t="shared" si="32"/>
        <v/>
      </c>
    </row>
    <row r="532" spans="2:32" ht="60" customHeight="1">
      <c r="B532" s="26" t="str">
        <f>IF('PCA Licit, Dispensa, Inexi'!$A531="","",VLOOKUP(A532,dados!$A$1:$B$24,2,FALSE))</f>
        <v/>
      </c>
      <c r="C532" s="77"/>
      <c r="D532" s="52"/>
      <c r="E532" s="77"/>
      <c r="F532" s="18"/>
      <c r="G532" s="73"/>
      <c r="H532" s="73"/>
      <c r="I532" s="97"/>
      <c r="J532" s="48"/>
      <c r="K532" s="72"/>
      <c r="L532" s="220"/>
      <c r="M532" s="47"/>
      <c r="N532" s="47"/>
      <c r="O532" s="47"/>
      <c r="P532" s="47"/>
      <c r="Q532" s="79"/>
      <c r="R532" s="79"/>
      <c r="S532" s="73"/>
      <c r="T532" s="73"/>
      <c r="U532" s="73"/>
      <c r="V532" s="19"/>
      <c r="W532" s="88"/>
      <c r="X532" s="73"/>
      <c r="Y532" s="73"/>
      <c r="Z532" s="73"/>
      <c r="AA532" s="18"/>
      <c r="AB532" s="18"/>
      <c r="AC532" s="73"/>
      <c r="AD532" s="69"/>
      <c r="AE532" s="526"/>
      <c r="AF532" s="22" t="str">
        <f t="shared" si="32"/>
        <v/>
      </c>
    </row>
    <row r="533" spans="2:32" ht="60" customHeight="1">
      <c r="B533" s="26" t="str">
        <f>IF('PCA Licit, Dispensa, Inexi'!$A532="","",VLOOKUP(A533,dados!$A$1:$B$24,2,FALSE))</f>
        <v/>
      </c>
      <c r="C533" s="77"/>
      <c r="D533" s="52"/>
      <c r="E533" s="77"/>
      <c r="F533" s="18"/>
      <c r="G533" s="73"/>
      <c r="H533" s="73"/>
      <c r="I533" s="97"/>
      <c r="J533" s="48"/>
      <c r="K533" s="72"/>
      <c r="L533" s="220"/>
      <c r="M533" s="47"/>
      <c r="N533" s="47"/>
      <c r="O533" s="47"/>
      <c r="P533" s="47"/>
      <c r="Q533" s="79"/>
      <c r="R533" s="79"/>
      <c r="S533" s="73"/>
      <c r="T533" s="73"/>
      <c r="U533" s="73"/>
      <c r="V533" s="19"/>
      <c r="W533" s="88"/>
      <c r="X533" s="73"/>
      <c r="Y533" s="73"/>
      <c r="Z533" s="73"/>
      <c r="AA533" s="18"/>
      <c r="AB533" s="18"/>
      <c r="AC533" s="73"/>
      <c r="AD533" s="69"/>
      <c r="AE533" s="526"/>
      <c r="AF533" s="22" t="str">
        <f t="shared" si="32"/>
        <v/>
      </c>
    </row>
    <row r="534" spans="2:32" ht="60" customHeight="1">
      <c r="B534" s="26" t="str">
        <f>IF('PCA Licit, Dispensa, Inexi'!$A533="","",VLOOKUP(A534,dados!$A$1:$B$24,2,FALSE))</f>
        <v/>
      </c>
      <c r="C534" s="77"/>
      <c r="D534" s="52"/>
      <c r="E534" s="77"/>
      <c r="F534" s="18"/>
      <c r="G534" s="73"/>
      <c r="H534" s="73"/>
      <c r="I534" s="97"/>
      <c r="J534" s="48"/>
      <c r="K534" s="72"/>
      <c r="L534" s="220"/>
      <c r="M534" s="47"/>
      <c r="N534" s="47"/>
      <c r="O534" s="47"/>
      <c r="P534" s="47"/>
      <c r="Q534" s="79"/>
      <c r="R534" s="79"/>
      <c r="S534" s="73"/>
      <c r="T534" s="73"/>
      <c r="U534" s="73"/>
      <c r="V534" s="19"/>
      <c r="W534" s="88"/>
      <c r="X534" s="73"/>
      <c r="Y534" s="73"/>
      <c r="Z534" s="73"/>
      <c r="AA534" s="18"/>
      <c r="AB534" s="18"/>
      <c r="AC534" s="73"/>
      <c r="AD534" s="69"/>
      <c r="AE534" s="526"/>
      <c r="AF534" s="22" t="str">
        <f t="shared" si="32"/>
        <v/>
      </c>
    </row>
    <row r="535" spans="2:32" ht="60" customHeight="1">
      <c r="B535" s="26" t="str">
        <f>IF('PCA Licit, Dispensa, Inexi'!$A534="","",VLOOKUP(A535,dados!$A$1:$B$24,2,FALSE))</f>
        <v/>
      </c>
      <c r="C535" s="77"/>
      <c r="D535" s="52"/>
      <c r="E535" s="77"/>
      <c r="F535" s="18"/>
      <c r="G535" s="73"/>
      <c r="H535" s="73"/>
      <c r="I535" s="97"/>
      <c r="J535" s="48"/>
      <c r="K535" s="72"/>
      <c r="L535" s="220"/>
      <c r="M535" s="47"/>
      <c r="N535" s="47"/>
      <c r="O535" s="47"/>
      <c r="P535" s="47"/>
      <c r="Q535" s="79"/>
      <c r="R535" s="79"/>
      <c r="S535" s="73"/>
      <c r="T535" s="73"/>
      <c r="U535" s="73"/>
      <c r="V535" s="19"/>
      <c r="W535" s="88"/>
      <c r="X535" s="73"/>
      <c r="Y535" s="73"/>
      <c r="Z535" s="73"/>
      <c r="AA535" s="18"/>
      <c r="AB535" s="18"/>
      <c r="AC535" s="73"/>
      <c r="AD535" s="69"/>
      <c r="AE535" s="526"/>
      <c r="AF535" s="22" t="str">
        <f t="shared" si="32"/>
        <v/>
      </c>
    </row>
    <row r="536" spans="2:32" ht="60" customHeight="1">
      <c r="B536" s="26" t="str">
        <f>IF('PCA Licit, Dispensa, Inexi'!$A535="","",VLOOKUP(A536,dados!$A$1:$B$24,2,FALSE))</f>
        <v/>
      </c>
      <c r="C536" s="77"/>
      <c r="D536" s="52"/>
      <c r="E536" s="77"/>
      <c r="F536" s="18"/>
      <c r="G536" s="73"/>
      <c r="H536" s="73"/>
      <c r="I536" s="97"/>
      <c r="J536" s="48"/>
      <c r="K536" s="72"/>
      <c r="L536" s="220"/>
      <c r="M536" s="47"/>
      <c r="N536" s="47"/>
      <c r="O536" s="47"/>
      <c r="P536" s="47"/>
      <c r="Q536" s="79"/>
      <c r="R536" s="79"/>
      <c r="S536" s="73"/>
      <c r="T536" s="73"/>
      <c r="U536" s="73"/>
      <c r="V536" s="19"/>
      <c r="W536" s="88"/>
      <c r="X536" s="73"/>
      <c r="Y536" s="73"/>
      <c r="Z536" s="73"/>
      <c r="AA536" s="18"/>
      <c r="AB536" s="18"/>
      <c r="AC536" s="73"/>
      <c r="AD536" s="69"/>
      <c r="AE536" s="526"/>
      <c r="AF536" s="22" t="str">
        <f t="shared" si="32"/>
        <v/>
      </c>
    </row>
    <row r="537" spans="2:32" ht="60" customHeight="1">
      <c r="B537" s="26" t="str">
        <f>IF('PCA Licit, Dispensa, Inexi'!$A536="","",VLOOKUP(A537,dados!$A$1:$B$24,2,FALSE))</f>
        <v/>
      </c>
      <c r="C537" s="77"/>
      <c r="D537" s="52"/>
      <c r="E537" s="77"/>
      <c r="F537" s="18"/>
      <c r="G537" s="73"/>
      <c r="H537" s="73"/>
      <c r="I537" s="97"/>
      <c r="J537" s="48"/>
      <c r="K537" s="72"/>
      <c r="L537" s="220"/>
      <c r="M537" s="47"/>
      <c r="N537" s="47"/>
      <c r="O537" s="47"/>
      <c r="P537" s="47"/>
      <c r="Q537" s="79"/>
      <c r="R537" s="79"/>
      <c r="S537" s="73"/>
      <c r="T537" s="73"/>
      <c r="U537" s="73"/>
      <c r="V537" s="19"/>
      <c r="W537" s="88"/>
      <c r="X537" s="73"/>
      <c r="Y537" s="73"/>
      <c r="Z537" s="73"/>
      <c r="AA537" s="18"/>
      <c r="AB537" s="18"/>
      <c r="AC537" s="73"/>
      <c r="AD537" s="69"/>
      <c r="AE537" s="526"/>
      <c r="AF537" s="22" t="str">
        <f t="shared" si="32"/>
        <v/>
      </c>
    </row>
    <row r="538" spans="2:32" ht="60" customHeight="1">
      <c r="B538" s="26" t="str">
        <f>IF('PCA Licit, Dispensa, Inexi'!$A537="","",VLOOKUP(A538,dados!$A$1:$B$24,2,FALSE))</f>
        <v/>
      </c>
      <c r="C538" s="77"/>
      <c r="D538" s="52"/>
      <c r="E538" s="77"/>
      <c r="F538" s="18"/>
      <c r="G538" s="73"/>
      <c r="H538" s="73"/>
      <c r="I538" s="97"/>
      <c r="J538" s="48"/>
      <c r="K538" s="72"/>
      <c r="L538" s="220"/>
      <c r="M538" s="47"/>
      <c r="N538" s="47"/>
      <c r="O538" s="47"/>
      <c r="P538" s="47"/>
      <c r="Q538" s="79"/>
      <c r="R538" s="79"/>
      <c r="S538" s="73"/>
      <c r="T538" s="73"/>
      <c r="U538" s="73"/>
      <c r="V538" s="19"/>
      <c r="W538" s="88"/>
      <c r="X538" s="73"/>
      <c r="Y538" s="73"/>
      <c r="Z538" s="73"/>
      <c r="AA538" s="18"/>
      <c r="AB538" s="18"/>
      <c r="AC538" s="73"/>
      <c r="AD538" s="69"/>
      <c r="AE538" s="526"/>
      <c r="AF538" s="22" t="str">
        <f t="shared" si="32"/>
        <v/>
      </c>
    </row>
    <row r="539" spans="2:32" ht="60" customHeight="1">
      <c r="B539" s="26" t="str">
        <f>IF('PCA Licit, Dispensa, Inexi'!$A538="","",VLOOKUP(A539,dados!$A$1:$B$24,2,FALSE))</f>
        <v/>
      </c>
      <c r="C539" s="77"/>
      <c r="D539" s="52"/>
      <c r="E539" s="77"/>
      <c r="F539" s="18"/>
      <c r="G539" s="73"/>
      <c r="H539" s="73"/>
      <c r="I539" s="97"/>
      <c r="J539" s="48"/>
      <c r="K539" s="72"/>
      <c r="L539" s="220"/>
      <c r="M539" s="47"/>
      <c r="N539" s="47"/>
      <c r="O539" s="47"/>
      <c r="P539" s="47"/>
      <c r="Q539" s="79"/>
      <c r="R539" s="79"/>
      <c r="S539" s="73"/>
      <c r="T539" s="73"/>
      <c r="U539" s="73"/>
      <c r="V539" s="19"/>
      <c r="W539" s="88"/>
      <c r="X539" s="73"/>
      <c r="Y539" s="73"/>
      <c r="Z539" s="73"/>
      <c r="AA539" s="18"/>
      <c r="AB539" s="18"/>
      <c r="AC539" s="73"/>
      <c r="AD539" s="69"/>
      <c r="AE539" s="526"/>
      <c r="AF539" s="22" t="str">
        <f t="shared" si="32"/>
        <v/>
      </c>
    </row>
    <row r="540" spans="2:32" ht="60" customHeight="1">
      <c r="B540" s="26" t="str">
        <f>IF('PCA Licit, Dispensa, Inexi'!$A539="","",VLOOKUP(A540,dados!$A$1:$B$24,2,FALSE))</f>
        <v/>
      </c>
      <c r="C540" s="77"/>
      <c r="D540" s="52"/>
      <c r="E540" s="77"/>
      <c r="F540" s="18"/>
      <c r="G540" s="73"/>
      <c r="H540" s="73"/>
      <c r="I540" s="97"/>
      <c r="J540" s="48"/>
      <c r="K540" s="72"/>
      <c r="L540" s="220"/>
      <c r="M540" s="47"/>
      <c r="N540" s="47"/>
      <c r="O540" s="47"/>
      <c r="P540" s="47"/>
      <c r="Q540" s="79"/>
      <c r="R540" s="79"/>
      <c r="S540" s="73"/>
      <c r="T540" s="73"/>
      <c r="U540" s="73"/>
      <c r="V540" s="19"/>
      <c r="W540" s="88"/>
      <c r="X540" s="73"/>
      <c r="Y540" s="73"/>
      <c r="Z540" s="73"/>
      <c r="AA540" s="18"/>
      <c r="AB540" s="18"/>
      <c r="AC540" s="73"/>
      <c r="AD540" s="69"/>
      <c r="AE540" s="526"/>
      <c r="AF540" s="22" t="str">
        <f t="shared" si="32"/>
        <v/>
      </c>
    </row>
    <row r="541" spans="2:32" ht="60" customHeight="1">
      <c r="B541" s="26" t="str">
        <f>IF('PCA Licit, Dispensa, Inexi'!$A540="","",VLOOKUP(A541,dados!$A$1:$B$24,2,FALSE))</f>
        <v/>
      </c>
      <c r="C541" s="77"/>
      <c r="D541" s="52"/>
      <c r="E541" s="77"/>
      <c r="F541" s="18"/>
      <c r="G541" s="73"/>
      <c r="H541" s="73"/>
      <c r="I541" s="97"/>
      <c r="J541" s="48"/>
      <c r="K541" s="72"/>
      <c r="L541" s="220"/>
      <c r="M541" s="47"/>
      <c r="N541" s="47"/>
      <c r="O541" s="47"/>
      <c r="P541" s="47"/>
      <c r="Q541" s="79"/>
      <c r="R541" s="79"/>
      <c r="S541" s="73"/>
      <c r="T541" s="73"/>
      <c r="U541" s="73"/>
      <c r="V541" s="19"/>
      <c r="W541" s="88"/>
      <c r="X541" s="73"/>
      <c r="Y541" s="73"/>
      <c r="Z541" s="73"/>
      <c r="AA541" s="18"/>
      <c r="AB541" s="18"/>
      <c r="AC541" s="73"/>
      <c r="AD541" s="69"/>
      <c r="AE541" s="526"/>
      <c r="AF541" s="22" t="str">
        <f t="shared" si="32"/>
        <v/>
      </c>
    </row>
    <row r="542" spans="2:32" ht="60" customHeight="1">
      <c r="B542" s="26" t="str">
        <f>IF('PCA Licit, Dispensa, Inexi'!$A541="","",VLOOKUP(A542,dados!$A$1:$B$24,2,FALSE))</f>
        <v/>
      </c>
      <c r="C542" s="77"/>
      <c r="D542" s="52"/>
      <c r="E542" s="77"/>
      <c r="F542" s="18"/>
      <c r="G542" s="73"/>
      <c r="H542" s="73"/>
      <c r="I542" s="97"/>
      <c r="J542" s="48"/>
      <c r="K542" s="72"/>
      <c r="L542" s="220"/>
      <c r="M542" s="47"/>
      <c r="N542" s="47"/>
      <c r="O542" s="47"/>
      <c r="P542" s="47"/>
      <c r="Q542" s="79"/>
      <c r="R542" s="79"/>
      <c r="S542" s="73"/>
      <c r="T542" s="73"/>
      <c r="U542" s="73"/>
      <c r="V542" s="19"/>
      <c r="W542" s="88"/>
      <c r="X542" s="73"/>
      <c r="Y542" s="73"/>
      <c r="Z542" s="73"/>
      <c r="AA542" s="18"/>
      <c r="AB542" s="18"/>
      <c r="AC542" s="73"/>
      <c r="AD542" s="69"/>
      <c r="AE542" s="526"/>
      <c r="AF542" s="22" t="str">
        <f t="shared" si="32"/>
        <v/>
      </c>
    </row>
    <row r="543" spans="2:32" ht="60" customHeight="1">
      <c r="B543" s="26" t="str">
        <f>IF('PCA Licit, Dispensa, Inexi'!$A542="","",VLOOKUP(A543,dados!$A$1:$B$24,2,FALSE))</f>
        <v/>
      </c>
      <c r="C543" s="77"/>
      <c r="D543" s="52"/>
      <c r="E543" s="77"/>
      <c r="F543" s="18"/>
      <c r="G543" s="73"/>
      <c r="H543" s="73"/>
      <c r="I543" s="97"/>
      <c r="J543" s="48"/>
      <c r="K543" s="72"/>
      <c r="L543" s="220"/>
      <c r="M543" s="47"/>
      <c r="N543" s="47"/>
      <c r="O543" s="47"/>
      <c r="P543" s="47"/>
      <c r="Q543" s="79"/>
      <c r="R543" s="79"/>
      <c r="S543" s="73"/>
      <c r="T543" s="73"/>
      <c r="U543" s="73"/>
      <c r="V543" s="19"/>
      <c r="W543" s="88"/>
      <c r="X543" s="73"/>
      <c r="Y543" s="73"/>
      <c r="Z543" s="73"/>
      <c r="AA543" s="18"/>
      <c r="AB543" s="18"/>
      <c r="AC543" s="73"/>
      <c r="AD543" s="69"/>
      <c r="AE543" s="526"/>
      <c r="AF543" s="22" t="str">
        <f t="shared" si="32"/>
        <v/>
      </c>
    </row>
    <row r="544" spans="2:32" ht="60" customHeight="1">
      <c r="B544" s="26" t="str">
        <f>IF('PCA Licit, Dispensa, Inexi'!$A543="","",VLOOKUP(A544,dados!$A$1:$B$24,2,FALSE))</f>
        <v/>
      </c>
      <c r="C544" s="77"/>
      <c r="D544" s="52"/>
      <c r="E544" s="77"/>
      <c r="F544" s="18"/>
      <c r="G544" s="73"/>
      <c r="H544" s="73"/>
      <c r="I544" s="97"/>
      <c r="J544" s="48"/>
      <c r="K544" s="72"/>
      <c r="L544" s="220"/>
      <c r="M544" s="47"/>
      <c r="N544" s="47"/>
      <c r="O544" s="47"/>
      <c r="P544" s="47"/>
      <c r="Q544" s="79"/>
      <c r="R544" s="79"/>
      <c r="S544" s="73"/>
      <c r="T544" s="73"/>
      <c r="U544" s="73"/>
      <c r="V544" s="19"/>
      <c r="W544" s="88"/>
      <c r="X544" s="73"/>
      <c r="Y544" s="73"/>
      <c r="Z544" s="73"/>
      <c r="AA544" s="18"/>
      <c r="AB544" s="18"/>
      <c r="AC544" s="73"/>
      <c r="AD544" s="69"/>
      <c r="AE544" s="526"/>
      <c r="AF544" s="22" t="str">
        <f t="shared" si="32"/>
        <v/>
      </c>
    </row>
    <row r="545" spans="2:32" ht="60" customHeight="1">
      <c r="B545" s="26" t="str">
        <f>IF('PCA Licit, Dispensa, Inexi'!$A544="","",VLOOKUP(A545,dados!$A$1:$B$24,2,FALSE))</f>
        <v/>
      </c>
      <c r="C545" s="77"/>
      <c r="D545" s="52"/>
      <c r="E545" s="77"/>
      <c r="F545" s="18"/>
      <c r="G545" s="73"/>
      <c r="H545" s="73"/>
      <c r="I545" s="97"/>
      <c r="J545" s="48"/>
      <c r="K545" s="72"/>
      <c r="L545" s="220"/>
      <c r="M545" s="47"/>
      <c r="N545" s="47"/>
      <c r="O545" s="47"/>
      <c r="P545" s="47"/>
      <c r="Q545" s="79"/>
      <c r="R545" s="79"/>
      <c r="S545" s="73"/>
      <c r="T545" s="73"/>
      <c r="U545" s="73"/>
      <c r="V545" s="19"/>
      <c r="W545" s="88"/>
      <c r="X545" s="73"/>
      <c r="Y545" s="73"/>
      <c r="Z545" s="73"/>
      <c r="AA545" s="18"/>
      <c r="AB545" s="18"/>
      <c r="AC545" s="73"/>
      <c r="AD545" s="69"/>
      <c r="AE545" s="526"/>
      <c r="AF545" s="22" t="str">
        <f t="shared" si="32"/>
        <v/>
      </c>
    </row>
    <row r="546" spans="2:32" ht="60" customHeight="1">
      <c r="B546" s="26" t="str">
        <f>IF('PCA Licit, Dispensa, Inexi'!$A545="","",VLOOKUP(A546,dados!$A$1:$B$24,2,FALSE))</f>
        <v/>
      </c>
      <c r="C546" s="77"/>
      <c r="D546" s="52"/>
      <c r="E546" s="77"/>
      <c r="F546" s="18"/>
      <c r="G546" s="73"/>
      <c r="H546" s="73"/>
      <c r="I546" s="97"/>
      <c r="J546" s="48"/>
      <c r="K546" s="72"/>
      <c r="L546" s="220"/>
      <c r="M546" s="47"/>
      <c r="N546" s="47"/>
      <c r="O546" s="47"/>
      <c r="P546" s="47"/>
      <c r="Q546" s="79"/>
      <c r="R546" s="79"/>
      <c r="S546" s="73"/>
      <c r="T546" s="73"/>
      <c r="U546" s="73"/>
      <c r="V546" s="19"/>
      <c r="W546" s="88"/>
      <c r="X546" s="73"/>
      <c r="Y546" s="73"/>
      <c r="Z546" s="73"/>
      <c r="AA546" s="18"/>
      <c r="AB546" s="18"/>
      <c r="AC546" s="73"/>
      <c r="AD546" s="69"/>
      <c r="AE546" s="526"/>
      <c r="AF546" s="22" t="str">
        <f t="shared" si="32"/>
        <v/>
      </c>
    </row>
    <row r="547" spans="2:32" ht="60" customHeight="1">
      <c r="B547" s="26" t="str">
        <f>IF('PCA Licit, Dispensa, Inexi'!$A546="","",VLOOKUP(A547,dados!$A$1:$B$24,2,FALSE))</f>
        <v/>
      </c>
      <c r="C547" s="77"/>
      <c r="D547" s="52"/>
      <c r="E547" s="77"/>
      <c r="F547" s="18"/>
      <c r="G547" s="73"/>
      <c r="H547" s="73"/>
      <c r="I547" s="97"/>
      <c r="J547" s="48"/>
      <c r="K547" s="72"/>
      <c r="L547" s="220"/>
      <c r="M547" s="47"/>
      <c r="N547" s="47"/>
      <c r="O547" s="47"/>
      <c r="P547" s="47"/>
      <c r="Q547" s="79"/>
      <c r="R547" s="79"/>
      <c r="S547" s="73"/>
      <c r="T547" s="73"/>
      <c r="U547" s="73"/>
      <c r="V547" s="19"/>
      <c r="W547" s="88"/>
      <c r="X547" s="73"/>
      <c r="Y547" s="73"/>
      <c r="Z547" s="73"/>
      <c r="AA547" s="18"/>
      <c r="AB547" s="18"/>
      <c r="AC547" s="73"/>
      <c r="AD547" s="69"/>
      <c r="AE547" s="526"/>
      <c r="AF547" s="22" t="str">
        <f t="shared" si="32"/>
        <v/>
      </c>
    </row>
    <row r="548" spans="2:32" ht="60" customHeight="1">
      <c r="B548" s="26" t="str">
        <f>IF('PCA Licit, Dispensa, Inexi'!$A547="","",VLOOKUP(A548,dados!$A$1:$B$24,2,FALSE))</f>
        <v/>
      </c>
      <c r="C548" s="77"/>
      <c r="D548" s="52"/>
      <c r="E548" s="77"/>
      <c r="F548" s="18"/>
      <c r="G548" s="73"/>
      <c r="H548" s="73"/>
      <c r="I548" s="97"/>
      <c r="J548" s="48"/>
      <c r="K548" s="72"/>
      <c r="L548" s="220"/>
      <c r="M548" s="47"/>
      <c r="N548" s="47"/>
      <c r="O548" s="47"/>
      <c r="P548" s="47"/>
      <c r="Q548" s="79"/>
      <c r="R548" s="79"/>
      <c r="S548" s="73"/>
      <c r="T548" s="73"/>
      <c r="U548" s="73"/>
      <c r="V548" s="19"/>
      <c r="W548" s="88"/>
      <c r="X548" s="73"/>
      <c r="Y548" s="73"/>
      <c r="Z548" s="73"/>
      <c r="AA548" s="18"/>
      <c r="AB548" s="18"/>
      <c r="AC548" s="73"/>
      <c r="AD548" s="69"/>
      <c r="AE548" s="526"/>
      <c r="AF548" s="22" t="str">
        <f t="shared" si="32"/>
        <v/>
      </c>
    </row>
    <row r="549" spans="2:32" ht="60" customHeight="1">
      <c r="B549" s="26" t="str">
        <f>IF('PCA Licit, Dispensa, Inexi'!$A548="","",VLOOKUP(A549,dados!$A$1:$B$24,2,FALSE))</f>
        <v/>
      </c>
      <c r="C549" s="77"/>
      <c r="D549" s="52"/>
      <c r="E549" s="77"/>
      <c r="F549" s="18"/>
      <c r="G549" s="73"/>
      <c r="H549" s="73"/>
      <c r="I549" s="97"/>
      <c r="J549" s="48"/>
      <c r="K549" s="72"/>
      <c r="L549" s="220"/>
      <c r="M549" s="47"/>
      <c r="N549" s="47"/>
      <c r="O549" s="47"/>
      <c r="P549" s="47"/>
      <c r="Q549" s="79"/>
      <c r="R549" s="79"/>
      <c r="S549" s="73"/>
      <c r="T549" s="73"/>
      <c r="U549" s="73"/>
      <c r="V549" s="19"/>
      <c r="W549" s="88"/>
      <c r="X549" s="73"/>
      <c r="Y549" s="73"/>
      <c r="Z549" s="73"/>
      <c r="AA549" s="18"/>
      <c r="AB549" s="18"/>
      <c r="AC549" s="73"/>
      <c r="AD549" s="69"/>
      <c r="AE549" s="526"/>
      <c r="AF549" s="22" t="str">
        <f t="shared" si="32"/>
        <v/>
      </c>
    </row>
    <row r="550" spans="2:32" ht="60" customHeight="1">
      <c r="B550" s="26" t="str">
        <f>IF('PCA Licit, Dispensa, Inexi'!$A549="","",VLOOKUP(A550,dados!$A$1:$B$24,2,FALSE))</f>
        <v/>
      </c>
      <c r="C550" s="77"/>
      <c r="D550" s="52"/>
      <c r="E550" s="77"/>
      <c r="F550" s="18"/>
      <c r="G550" s="73"/>
      <c r="H550" s="73"/>
      <c r="I550" s="97"/>
      <c r="J550" s="48"/>
      <c r="K550" s="72"/>
      <c r="L550" s="220"/>
      <c r="M550" s="47"/>
      <c r="N550" s="47"/>
      <c r="O550" s="47"/>
      <c r="P550" s="47"/>
      <c r="Q550" s="79"/>
      <c r="R550" s="79"/>
      <c r="S550" s="73"/>
      <c r="T550" s="73"/>
      <c r="U550" s="73"/>
      <c r="V550" s="19"/>
      <c r="W550" s="88"/>
      <c r="X550" s="73"/>
      <c r="Y550" s="73"/>
      <c r="Z550" s="73"/>
      <c r="AA550" s="18"/>
      <c r="AB550" s="18"/>
      <c r="AC550" s="73"/>
      <c r="AD550" s="69"/>
      <c r="AE550" s="526"/>
      <c r="AF550" s="22" t="str">
        <f t="shared" si="32"/>
        <v/>
      </c>
    </row>
    <row r="551" spans="2:32" ht="60" customHeight="1">
      <c r="B551" s="26" t="str">
        <f>IF('PCA Licit, Dispensa, Inexi'!$A550="","",VLOOKUP(A551,dados!$A$1:$B$24,2,FALSE))</f>
        <v/>
      </c>
      <c r="C551" s="77"/>
      <c r="D551" s="52"/>
      <c r="E551" s="77"/>
      <c r="F551" s="18"/>
      <c r="G551" s="73"/>
      <c r="H551" s="73"/>
      <c r="I551" s="97"/>
      <c r="J551" s="48"/>
      <c r="K551" s="72"/>
      <c r="L551" s="220"/>
      <c r="M551" s="47"/>
      <c r="N551" s="47"/>
      <c r="O551" s="47"/>
      <c r="P551" s="47"/>
      <c r="Q551" s="79"/>
      <c r="R551" s="79"/>
      <c r="S551" s="73"/>
      <c r="T551" s="73"/>
      <c r="U551" s="73"/>
      <c r="V551" s="19"/>
      <c r="W551" s="88"/>
      <c r="X551" s="73"/>
      <c r="Y551" s="73"/>
      <c r="Z551" s="73"/>
      <c r="AA551" s="18"/>
      <c r="AB551" s="18"/>
      <c r="AC551" s="73"/>
      <c r="AD551" s="69"/>
      <c r="AE551" s="526"/>
      <c r="AF551" s="22" t="str">
        <f t="shared" si="32"/>
        <v/>
      </c>
    </row>
    <row r="552" spans="2:32" ht="60" customHeight="1">
      <c r="B552" s="26" t="str">
        <f>IF('PCA Licit, Dispensa, Inexi'!$A551="","",VLOOKUP(A552,dados!$A$1:$B$24,2,FALSE))</f>
        <v/>
      </c>
      <c r="C552" s="77"/>
      <c r="D552" s="52"/>
      <c r="E552" s="77"/>
      <c r="F552" s="18"/>
      <c r="G552" s="73"/>
      <c r="H552" s="73"/>
      <c r="I552" s="97"/>
      <c r="J552" s="48"/>
      <c r="K552" s="72"/>
      <c r="L552" s="220"/>
      <c r="M552" s="47"/>
      <c r="N552" s="47"/>
      <c r="O552" s="47"/>
      <c r="P552" s="47"/>
      <c r="Q552" s="79"/>
      <c r="R552" s="79"/>
      <c r="S552" s="73"/>
      <c r="T552" s="73"/>
      <c r="U552" s="73"/>
      <c r="V552" s="19"/>
      <c r="W552" s="88"/>
      <c r="X552" s="73"/>
      <c r="Y552" s="73"/>
      <c r="Z552" s="73"/>
      <c r="AA552" s="18"/>
      <c r="AB552" s="18"/>
      <c r="AC552" s="73"/>
      <c r="AD552" s="69"/>
      <c r="AE552" s="526"/>
      <c r="AF552" s="22" t="str">
        <f t="shared" si="32"/>
        <v/>
      </c>
    </row>
    <row r="553" spans="2:32" ht="60" customHeight="1">
      <c r="B553" s="26" t="str">
        <f>IF('PCA Licit, Dispensa, Inexi'!$A552="","",VLOOKUP(A553,dados!$A$1:$B$24,2,FALSE))</f>
        <v/>
      </c>
      <c r="C553" s="77"/>
      <c r="D553" s="52"/>
      <c r="E553" s="77"/>
      <c r="F553" s="18"/>
      <c r="G553" s="73"/>
      <c r="H553" s="73"/>
      <c r="I553" s="97"/>
      <c r="J553" s="48"/>
      <c r="K553" s="72"/>
      <c r="L553" s="220"/>
      <c r="M553" s="47"/>
      <c r="N553" s="47"/>
      <c r="O553" s="47"/>
      <c r="P553" s="47"/>
      <c r="Q553" s="79"/>
      <c r="R553" s="79"/>
      <c r="S553" s="73"/>
      <c r="T553" s="73"/>
      <c r="U553" s="73"/>
      <c r="V553" s="19"/>
      <c r="W553" s="88"/>
      <c r="X553" s="73"/>
      <c r="Y553" s="73"/>
      <c r="Z553" s="73"/>
      <c r="AA553" s="18"/>
      <c r="AB553" s="18"/>
      <c r="AC553" s="73"/>
      <c r="AD553" s="69"/>
      <c r="AE553" s="526"/>
      <c r="AF553" s="22" t="str">
        <f t="shared" si="32"/>
        <v/>
      </c>
    </row>
    <row r="554" spans="2:32" ht="60" customHeight="1">
      <c r="B554" s="26" t="str">
        <f>IF('PCA Licit, Dispensa, Inexi'!$A553="","",VLOOKUP(A554,dados!$A$1:$B$24,2,FALSE))</f>
        <v/>
      </c>
      <c r="C554" s="77"/>
      <c r="D554" s="52"/>
      <c r="E554" s="77"/>
      <c r="F554" s="18"/>
      <c r="G554" s="73"/>
      <c r="H554" s="73"/>
      <c r="I554" s="97"/>
      <c r="J554" s="48"/>
      <c r="K554" s="72"/>
      <c r="L554" s="220"/>
      <c r="M554" s="47"/>
      <c r="N554" s="47"/>
      <c r="O554" s="47"/>
      <c r="P554" s="47"/>
      <c r="Q554" s="79"/>
      <c r="R554" s="79"/>
      <c r="S554" s="73"/>
      <c r="T554" s="73"/>
      <c r="U554" s="73"/>
      <c r="V554" s="19"/>
      <c r="W554" s="88"/>
      <c r="X554" s="73"/>
      <c r="Y554" s="73"/>
      <c r="Z554" s="73"/>
      <c r="AA554" s="18"/>
      <c r="AB554" s="18"/>
      <c r="AC554" s="73"/>
      <c r="AD554" s="69"/>
      <c r="AE554" s="526"/>
      <c r="AF554" s="22" t="str">
        <f t="shared" si="32"/>
        <v/>
      </c>
    </row>
    <row r="555" spans="2:32" ht="60" customHeight="1">
      <c r="B555" s="26" t="str">
        <f>IF('PCA Licit, Dispensa, Inexi'!$A554="","",VLOOKUP(A555,dados!$A$1:$B$24,2,FALSE))</f>
        <v/>
      </c>
      <c r="C555" s="77"/>
      <c r="D555" s="52"/>
      <c r="E555" s="77"/>
      <c r="F555" s="18"/>
      <c r="G555" s="73"/>
      <c r="H555" s="73"/>
      <c r="I555" s="97"/>
      <c r="J555" s="48"/>
      <c r="K555" s="72"/>
      <c r="L555" s="220"/>
      <c r="M555" s="47"/>
      <c r="N555" s="47"/>
      <c r="O555" s="47"/>
      <c r="P555" s="47"/>
      <c r="Q555" s="79"/>
      <c r="R555" s="79"/>
      <c r="S555" s="73"/>
      <c r="T555" s="73"/>
      <c r="U555" s="73"/>
      <c r="V555" s="19"/>
      <c r="W555" s="88"/>
      <c r="X555" s="73"/>
      <c r="Y555" s="73"/>
      <c r="Z555" s="73"/>
      <c r="AA555" s="18"/>
      <c r="AB555" s="18"/>
      <c r="AC555" s="73"/>
      <c r="AD555" s="69"/>
      <c r="AE555" s="526"/>
      <c r="AF555" s="22" t="str">
        <f t="shared" si="32"/>
        <v/>
      </c>
    </row>
    <row r="556" spans="2:32" ht="60" customHeight="1">
      <c r="B556" s="26" t="str">
        <f>IF('PCA Licit, Dispensa, Inexi'!$A555="","",VLOOKUP(A556,dados!$A$1:$B$24,2,FALSE))</f>
        <v/>
      </c>
      <c r="C556" s="77"/>
      <c r="D556" s="52"/>
      <c r="E556" s="77"/>
      <c r="F556" s="18"/>
      <c r="G556" s="73"/>
      <c r="H556" s="73"/>
      <c r="I556" s="97"/>
      <c r="J556" s="48"/>
      <c r="K556" s="72"/>
      <c r="L556" s="220"/>
      <c r="M556" s="47"/>
      <c r="N556" s="47"/>
      <c r="O556" s="47"/>
      <c r="P556" s="47"/>
      <c r="Q556" s="79"/>
      <c r="R556" s="79"/>
      <c r="S556" s="73"/>
      <c r="T556" s="73"/>
      <c r="U556" s="73"/>
      <c r="V556" s="19"/>
      <c r="W556" s="88"/>
      <c r="X556" s="73"/>
      <c r="Y556" s="73"/>
      <c r="Z556" s="73"/>
      <c r="AA556" s="18"/>
      <c r="AB556" s="18"/>
      <c r="AC556" s="73"/>
      <c r="AD556" s="69"/>
      <c r="AE556" s="526"/>
      <c r="AF556" s="22" t="str">
        <f t="shared" si="32"/>
        <v/>
      </c>
    </row>
    <row r="557" spans="2:32" ht="60" customHeight="1">
      <c r="B557" s="26" t="str">
        <f>IF('PCA Licit, Dispensa, Inexi'!$A556="","",VLOOKUP(A557,dados!$A$1:$B$24,2,FALSE))</f>
        <v/>
      </c>
      <c r="C557" s="77"/>
      <c r="D557" s="52"/>
      <c r="E557" s="77"/>
      <c r="F557" s="18"/>
      <c r="G557" s="73"/>
      <c r="H557" s="73"/>
      <c r="I557" s="97"/>
      <c r="J557" s="48"/>
      <c r="K557" s="72"/>
      <c r="L557" s="220"/>
      <c r="M557" s="47"/>
      <c r="N557" s="47"/>
      <c r="O557" s="47"/>
      <c r="P557" s="47"/>
      <c r="Q557" s="79"/>
      <c r="R557" s="79"/>
      <c r="S557" s="73"/>
      <c r="T557" s="73"/>
      <c r="U557" s="73"/>
      <c r="V557" s="19"/>
      <c r="W557" s="88"/>
      <c r="X557" s="73"/>
      <c r="Y557" s="73"/>
      <c r="Z557" s="73"/>
      <c r="AA557" s="18"/>
      <c r="AB557" s="18"/>
      <c r="AC557" s="73"/>
      <c r="AD557" s="69"/>
      <c r="AE557" s="526"/>
      <c r="AF557" s="22" t="str">
        <f t="shared" si="32"/>
        <v/>
      </c>
    </row>
    <row r="558" spans="2:32" ht="60" customHeight="1">
      <c r="B558" s="26" t="str">
        <f>IF('PCA Licit, Dispensa, Inexi'!$A557="","",VLOOKUP(A558,dados!$A$1:$B$24,2,FALSE))</f>
        <v/>
      </c>
      <c r="C558" s="77"/>
      <c r="D558" s="52"/>
      <c r="E558" s="77"/>
      <c r="F558" s="18"/>
      <c r="G558" s="73"/>
      <c r="H558" s="73"/>
      <c r="I558" s="97"/>
      <c r="J558" s="48"/>
      <c r="K558" s="72"/>
      <c r="L558" s="220"/>
      <c r="M558" s="47"/>
      <c r="N558" s="47"/>
      <c r="O558" s="47"/>
      <c r="P558" s="47"/>
      <c r="Q558" s="79"/>
      <c r="R558" s="79"/>
      <c r="S558" s="73"/>
      <c r="T558" s="73"/>
      <c r="U558" s="73"/>
      <c r="V558" s="19"/>
      <c r="W558" s="88"/>
      <c r="X558" s="73"/>
      <c r="Y558" s="73"/>
      <c r="Z558" s="73"/>
      <c r="AA558" s="18"/>
      <c r="AB558" s="18"/>
      <c r="AC558" s="73"/>
      <c r="AD558" s="69"/>
      <c r="AE558" s="526"/>
      <c r="AF558" s="22" t="str">
        <f t="shared" si="32"/>
        <v/>
      </c>
    </row>
    <row r="559" spans="2:32" ht="60" customHeight="1">
      <c r="B559" s="26" t="str">
        <f>IF('PCA Licit, Dispensa, Inexi'!$A558="","",VLOOKUP(A559,dados!$A$1:$B$24,2,FALSE))</f>
        <v/>
      </c>
      <c r="C559" s="77"/>
      <c r="D559" s="52"/>
      <c r="E559" s="77"/>
      <c r="F559" s="18"/>
      <c r="G559" s="73"/>
      <c r="H559" s="73"/>
      <c r="I559" s="97"/>
      <c r="J559" s="48"/>
      <c r="K559" s="72"/>
      <c r="L559" s="220"/>
      <c r="M559" s="47"/>
      <c r="N559" s="47"/>
      <c r="O559" s="47"/>
      <c r="P559" s="47"/>
      <c r="Q559" s="79"/>
      <c r="R559" s="79"/>
      <c r="S559" s="73"/>
      <c r="T559" s="73"/>
      <c r="U559" s="73"/>
      <c r="V559" s="19"/>
      <c r="W559" s="88"/>
      <c r="X559" s="73"/>
      <c r="Y559" s="73"/>
      <c r="Z559" s="73"/>
      <c r="AA559" s="18"/>
      <c r="AB559" s="18"/>
      <c r="AC559" s="73"/>
      <c r="AD559" s="69"/>
      <c r="AE559" s="526"/>
      <c r="AF559" s="22" t="str">
        <f t="shared" si="32"/>
        <v/>
      </c>
    </row>
    <row r="560" spans="2:32" ht="60" customHeight="1">
      <c r="B560" s="26" t="str">
        <f>IF('PCA Licit, Dispensa, Inexi'!$A559="","",VLOOKUP(A560,dados!$A$1:$B$24,2,FALSE))</f>
        <v/>
      </c>
      <c r="C560" s="77"/>
      <c r="D560" s="52"/>
      <c r="E560" s="77"/>
      <c r="F560" s="18"/>
      <c r="G560" s="73"/>
      <c r="H560" s="73"/>
      <c r="I560" s="97"/>
      <c r="J560" s="48"/>
      <c r="K560" s="72"/>
      <c r="L560" s="220"/>
      <c r="M560" s="47"/>
      <c r="N560" s="47"/>
      <c r="O560" s="47"/>
      <c r="P560" s="47"/>
      <c r="Q560" s="79"/>
      <c r="R560" s="79"/>
      <c r="S560" s="73"/>
      <c r="T560" s="73"/>
      <c r="U560" s="73"/>
      <c r="V560" s="19"/>
      <c r="W560" s="88"/>
      <c r="X560" s="73"/>
      <c r="Y560" s="73"/>
      <c r="Z560" s="73"/>
      <c r="AA560" s="18"/>
      <c r="AB560" s="18"/>
      <c r="AC560" s="73"/>
      <c r="AD560" s="69"/>
      <c r="AE560" s="526"/>
      <c r="AF560" s="22" t="str">
        <f t="shared" si="32"/>
        <v/>
      </c>
    </row>
    <row r="561" spans="2:32" ht="60" customHeight="1">
      <c r="B561" s="26" t="str">
        <f>IF('PCA Licit, Dispensa, Inexi'!$A560="","",VLOOKUP(A561,dados!$A$1:$B$24,2,FALSE))</f>
        <v/>
      </c>
      <c r="C561" s="77"/>
      <c r="D561" s="52"/>
      <c r="E561" s="77"/>
      <c r="F561" s="18"/>
      <c r="G561" s="73"/>
      <c r="H561" s="73"/>
      <c r="I561" s="97"/>
      <c r="J561" s="48"/>
      <c r="K561" s="72"/>
      <c r="L561" s="220"/>
      <c r="M561" s="47"/>
      <c r="N561" s="47"/>
      <c r="O561" s="47"/>
      <c r="P561" s="47"/>
      <c r="Q561" s="79"/>
      <c r="R561" s="79"/>
      <c r="S561" s="73"/>
      <c r="T561" s="73"/>
      <c r="U561" s="73"/>
      <c r="V561" s="19"/>
      <c r="W561" s="88"/>
      <c r="X561" s="73"/>
      <c r="Y561" s="73"/>
      <c r="Z561" s="73"/>
      <c r="AA561" s="18"/>
      <c r="AB561" s="18"/>
      <c r="AC561" s="73"/>
      <c r="AD561" s="69"/>
      <c r="AE561" s="526"/>
      <c r="AF561" s="22" t="str">
        <f t="shared" si="32"/>
        <v/>
      </c>
    </row>
    <row r="562" spans="2:32" ht="60" customHeight="1">
      <c r="B562" s="26" t="str">
        <f>IF('PCA Licit, Dispensa, Inexi'!$A561="","",VLOOKUP(A562,dados!$A$1:$B$24,2,FALSE))</f>
        <v/>
      </c>
      <c r="C562" s="77"/>
      <c r="D562" s="52"/>
      <c r="E562" s="77"/>
      <c r="F562" s="18"/>
      <c r="G562" s="73"/>
      <c r="H562" s="73"/>
      <c r="I562" s="97"/>
      <c r="J562" s="48"/>
      <c r="K562" s="72"/>
      <c r="L562" s="220"/>
      <c r="M562" s="47"/>
      <c r="N562" s="47"/>
      <c r="O562" s="47"/>
      <c r="P562" s="47"/>
      <c r="Q562" s="79"/>
      <c r="R562" s="79"/>
      <c r="S562" s="73"/>
      <c r="T562" s="73"/>
      <c r="U562" s="73"/>
      <c r="V562" s="19"/>
      <c r="W562" s="88"/>
      <c r="X562" s="73"/>
      <c r="Y562" s="73"/>
      <c r="Z562" s="73"/>
      <c r="AA562" s="18"/>
      <c r="AB562" s="18"/>
      <c r="AC562" s="73"/>
      <c r="AD562" s="69"/>
      <c r="AE562" s="526"/>
      <c r="AF562" s="22" t="str">
        <f t="shared" si="32"/>
        <v/>
      </c>
    </row>
    <row r="563" spans="2:32" ht="60" customHeight="1">
      <c r="B563" s="26" t="str">
        <f>IF('PCA Licit, Dispensa, Inexi'!$A562="","",VLOOKUP(A563,dados!$A$1:$B$24,2,FALSE))</f>
        <v/>
      </c>
      <c r="C563" s="77"/>
      <c r="D563" s="52"/>
      <c r="E563" s="77"/>
      <c r="F563" s="18"/>
      <c r="G563" s="73"/>
      <c r="H563" s="73"/>
      <c r="I563" s="97"/>
      <c r="J563" s="48"/>
      <c r="K563" s="72"/>
      <c r="L563" s="220"/>
      <c r="M563" s="47"/>
      <c r="N563" s="47"/>
      <c r="O563" s="47"/>
      <c r="P563" s="47"/>
      <c r="Q563" s="79"/>
      <c r="R563" s="79"/>
      <c r="S563" s="73"/>
      <c r="T563" s="73"/>
      <c r="U563" s="73"/>
      <c r="V563" s="19"/>
      <c r="W563" s="88"/>
      <c r="X563" s="73"/>
      <c r="Y563" s="73"/>
      <c r="Z563" s="73"/>
      <c r="AA563" s="18"/>
      <c r="AB563" s="18"/>
      <c r="AC563" s="73"/>
      <c r="AD563" s="69"/>
      <c r="AE563" s="526"/>
      <c r="AF563" s="22" t="str">
        <f t="shared" si="32"/>
        <v/>
      </c>
    </row>
    <row r="564" spans="2:32" ht="60" customHeight="1">
      <c r="B564" s="26" t="str">
        <f>IF('PCA Licit, Dispensa, Inexi'!$A563="","",VLOOKUP(A564,dados!$A$1:$B$24,2,FALSE))</f>
        <v/>
      </c>
      <c r="C564" s="77"/>
      <c r="D564" s="52"/>
      <c r="E564" s="77"/>
      <c r="F564" s="18"/>
      <c r="G564" s="73"/>
      <c r="H564" s="73"/>
      <c r="I564" s="97"/>
      <c r="J564" s="48"/>
      <c r="K564" s="72"/>
      <c r="L564" s="220"/>
      <c r="M564" s="47"/>
      <c r="N564" s="47"/>
      <c r="O564" s="47"/>
      <c r="P564" s="47"/>
      <c r="Q564" s="79"/>
      <c r="R564" s="79"/>
      <c r="S564" s="73"/>
      <c r="T564" s="73"/>
      <c r="U564" s="73"/>
      <c r="V564" s="19"/>
      <c r="W564" s="88"/>
      <c r="X564" s="73"/>
      <c r="Y564" s="73"/>
      <c r="Z564" s="73"/>
      <c r="AA564" s="18"/>
      <c r="AB564" s="18"/>
      <c r="AC564" s="73"/>
      <c r="AD564" s="69"/>
      <c r="AE564" s="526"/>
      <c r="AF564" s="22" t="str">
        <f t="shared" si="32"/>
        <v/>
      </c>
    </row>
    <row r="565" spans="2:32" ht="60" customHeight="1">
      <c r="B565" s="26" t="str">
        <f>IF('PCA Licit, Dispensa, Inexi'!$A564="","",VLOOKUP(A565,dados!$A$1:$B$24,2,FALSE))</f>
        <v/>
      </c>
      <c r="C565" s="77"/>
      <c r="D565" s="52"/>
      <c r="E565" s="77"/>
      <c r="F565" s="18"/>
      <c r="G565" s="73"/>
      <c r="H565" s="73"/>
      <c r="I565" s="97"/>
      <c r="J565" s="48"/>
      <c r="K565" s="72"/>
      <c r="L565" s="220"/>
      <c r="M565" s="47"/>
      <c r="N565" s="47"/>
      <c r="O565" s="47"/>
      <c r="P565" s="47"/>
      <c r="Q565" s="79"/>
      <c r="R565" s="79"/>
      <c r="S565" s="73"/>
      <c r="T565" s="73"/>
      <c r="U565" s="73"/>
      <c r="V565" s="19"/>
      <c r="W565" s="88"/>
      <c r="X565" s="73"/>
      <c r="Y565" s="73"/>
      <c r="Z565" s="73"/>
      <c r="AA565" s="18"/>
      <c r="AB565" s="18"/>
      <c r="AC565" s="73"/>
      <c r="AD565" s="69"/>
      <c r="AE565" s="526"/>
      <c r="AF565" s="22" t="str">
        <f t="shared" si="32"/>
        <v/>
      </c>
    </row>
    <row r="566" spans="2:32" ht="60" customHeight="1">
      <c r="B566" s="26" t="str">
        <f>IF('PCA Licit, Dispensa, Inexi'!$A565="","",VLOOKUP(A566,dados!$A$1:$B$24,2,FALSE))</f>
        <v/>
      </c>
      <c r="C566" s="77"/>
      <c r="D566" s="52"/>
      <c r="E566" s="77"/>
      <c r="F566" s="18"/>
      <c r="G566" s="73"/>
      <c r="H566" s="73"/>
      <c r="I566" s="97"/>
      <c r="J566" s="48"/>
      <c r="K566" s="72"/>
      <c r="L566" s="220"/>
      <c r="M566" s="47"/>
      <c r="N566" s="47"/>
      <c r="O566" s="47"/>
      <c r="P566" s="47"/>
      <c r="Q566" s="79"/>
      <c r="R566" s="79"/>
      <c r="S566" s="73"/>
      <c r="T566" s="73"/>
      <c r="U566" s="73"/>
      <c r="V566" s="19"/>
      <c r="W566" s="88"/>
      <c r="X566" s="73"/>
      <c r="Y566" s="73"/>
      <c r="Z566" s="73"/>
      <c r="AA566" s="18"/>
      <c r="AB566" s="18"/>
      <c r="AC566" s="73"/>
      <c r="AD566" s="69"/>
      <c r="AE566" s="526"/>
      <c r="AF566" s="22" t="str">
        <f t="shared" si="32"/>
        <v/>
      </c>
    </row>
    <row r="567" spans="2:32" ht="60" customHeight="1">
      <c r="B567" s="26" t="str">
        <f>IF('PCA Licit, Dispensa, Inexi'!$A566="","",VLOOKUP(A567,dados!$A$1:$B$24,2,FALSE))</f>
        <v/>
      </c>
      <c r="C567" s="77"/>
      <c r="D567" s="52"/>
      <c r="E567" s="77"/>
      <c r="F567" s="18"/>
      <c r="G567" s="73"/>
      <c r="H567" s="73"/>
      <c r="I567" s="97"/>
      <c r="J567" s="48"/>
      <c r="K567" s="72"/>
      <c r="L567" s="220"/>
      <c r="M567" s="47"/>
      <c r="N567" s="47"/>
      <c r="O567" s="47"/>
      <c r="P567" s="47"/>
      <c r="Q567" s="79"/>
      <c r="R567" s="79"/>
      <c r="S567" s="73"/>
      <c r="T567" s="73"/>
      <c r="U567" s="73"/>
      <c r="V567" s="19"/>
      <c r="W567" s="88"/>
      <c r="X567" s="73"/>
      <c r="Y567" s="73"/>
      <c r="Z567" s="73"/>
      <c r="AA567" s="18"/>
      <c r="AB567" s="18"/>
      <c r="AC567" s="73"/>
      <c r="AD567" s="69"/>
      <c r="AE567" s="526"/>
      <c r="AF567" s="22" t="str">
        <f t="shared" si="32"/>
        <v/>
      </c>
    </row>
    <row r="568" spans="2:32" ht="60" customHeight="1">
      <c r="B568" s="26" t="str">
        <f>IF('PCA Licit, Dispensa, Inexi'!$A567="","",VLOOKUP(A568,dados!$A$1:$B$24,2,FALSE))</f>
        <v/>
      </c>
      <c r="C568" s="77"/>
      <c r="D568" s="52"/>
      <c r="E568" s="77"/>
      <c r="F568" s="18"/>
      <c r="G568" s="73"/>
      <c r="H568" s="73"/>
      <c r="I568" s="97"/>
      <c r="J568" s="48"/>
      <c r="K568" s="72"/>
      <c r="L568" s="220"/>
      <c r="M568" s="47"/>
      <c r="N568" s="47"/>
      <c r="O568" s="47"/>
      <c r="P568" s="47"/>
      <c r="Q568" s="79"/>
      <c r="R568" s="79"/>
      <c r="S568" s="73"/>
      <c r="T568" s="73"/>
      <c r="U568" s="73"/>
      <c r="V568" s="19"/>
      <c r="W568" s="88"/>
      <c r="X568" s="73"/>
      <c r="Y568" s="73"/>
      <c r="Z568" s="73"/>
      <c r="AA568" s="18"/>
      <c r="AB568" s="18"/>
      <c r="AC568" s="73"/>
      <c r="AD568" s="69"/>
      <c r="AE568" s="526"/>
      <c r="AF568" s="22" t="str">
        <f t="shared" si="32"/>
        <v/>
      </c>
    </row>
    <row r="569" spans="2:32" ht="60" customHeight="1">
      <c r="B569" s="26" t="str">
        <f>IF('PCA Licit, Dispensa, Inexi'!$A568="","",VLOOKUP(A569,dados!$A$1:$B$24,2,FALSE))</f>
        <v/>
      </c>
      <c r="C569" s="77"/>
      <c r="D569" s="52"/>
      <c r="E569" s="77"/>
      <c r="F569" s="18"/>
      <c r="G569" s="73"/>
      <c r="H569" s="73"/>
      <c r="I569" s="97"/>
      <c r="J569" s="48"/>
      <c r="K569" s="72"/>
      <c r="L569" s="220"/>
      <c r="M569" s="47"/>
      <c r="N569" s="47"/>
      <c r="O569" s="47"/>
      <c r="P569" s="47"/>
      <c r="Q569" s="79"/>
      <c r="R569" s="79"/>
      <c r="S569" s="73"/>
      <c r="T569" s="73"/>
      <c r="U569" s="73"/>
      <c r="V569" s="19"/>
      <c r="W569" s="88"/>
      <c r="X569" s="73"/>
      <c r="Y569" s="73"/>
      <c r="Z569" s="73"/>
      <c r="AA569" s="18"/>
      <c r="AB569" s="18"/>
      <c r="AC569" s="73"/>
      <c r="AD569" s="69"/>
      <c r="AE569" s="526"/>
      <c r="AF569" s="22" t="str">
        <f t="shared" si="32"/>
        <v/>
      </c>
    </row>
    <row r="570" spans="2:32" ht="60" customHeight="1">
      <c r="B570" s="26" t="str">
        <f>IF('PCA Licit, Dispensa, Inexi'!$A569="","",VLOOKUP(A570,dados!$A$1:$B$24,2,FALSE))</f>
        <v/>
      </c>
      <c r="C570" s="77"/>
      <c r="D570" s="52"/>
      <c r="E570" s="77"/>
      <c r="F570" s="18"/>
      <c r="G570" s="73"/>
      <c r="H570" s="73"/>
      <c r="I570" s="97"/>
      <c r="J570" s="48"/>
      <c r="K570" s="72"/>
      <c r="L570" s="220"/>
      <c r="M570" s="47"/>
      <c r="N570" s="47"/>
      <c r="O570" s="47"/>
      <c r="P570" s="47"/>
      <c r="Q570" s="79"/>
      <c r="R570" s="79"/>
      <c r="S570" s="73"/>
      <c r="T570" s="73"/>
      <c r="U570" s="73"/>
      <c r="V570" s="19"/>
      <c r="W570" s="88"/>
      <c r="X570" s="73"/>
      <c r="Y570" s="73"/>
      <c r="Z570" s="73"/>
      <c r="AA570" s="18"/>
      <c r="AB570" s="18"/>
      <c r="AC570" s="73"/>
      <c r="AD570" s="69"/>
      <c r="AE570" s="526"/>
      <c r="AF570" s="22" t="str">
        <f t="shared" si="32"/>
        <v/>
      </c>
    </row>
    <row r="571" spans="2:32" ht="60" customHeight="1">
      <c r="B571" s="26" t="str">
        <f>IF('PCA Licit, Dispensa, Inexi'!$A570="","",VLOOKUP(A571,dados!$A$1:$B$24,2,FALSE))</f>
        <v/>
      </c>
      <c r="C571" s="77"/>
      <c r="D571" s="52"/>
      <c r="E571" s="77"/>
      <c r="F571" s="18"/>
      <c r="G571" s="73"/>
      <c r="H571" s="73"/>
      <c r="I571" s="97"/>
      <c r="J571" s="48"/>
      <c r="K571" s="72"/>
      <c r="L571" s="220"/>
      <c r="M571" s="47"/>
      <c r="N571" s="47"/>
      <c r="O571" s="47"/>
      <c r="P571" s="47"/>
      <c r="Q571" s="79"/>
      <c r="R571" s="79"/>
      <c r="S571" s="73"/>
      <c r="T571" s="73"/>
      <c r="U571" s="73"/>
      <c r="V571" s="19"/>
      <c r="W571" s="88"/>
      <c r="X571" s="73"/>
      <c r="Y571" s="73"/>
      <c r="Z571" s="73"/>
      <c r="AA571" s="18"/>
      <c r="AB571" s="18"/>
      <c r="AC571" s="73"/>
      <c r="AD571" s="69"/>
      <c r="AE571" s="526"/>
      <c r="AF571" s="22" t="str">
        <f t="shared" si="32"/>
        <v/>
      </c>
    </row>
    <row r="572" spans="2:32" ht="60" customHeight="1">
      <c r="B572" s="26" t="str">
        <f>IF('PCA Licit, Dispensa, Inexi'!$A571="","",VLOOKUP(A572,dados!$A$1:$B$24,2,FALSE))</f>
        <v/>
      </c>
      <c r="C572" s="77"/>
      <c r="D572" s="52"/>
      <c r="E572" s="77"/>
      <c r="F572" s="18"/>
      <c r="G572" s="73"/>
      <c r="H572" s="73"/>
      <c r="I572" s="97"/>
      <c r="J572" s="48"/>
      <c r="K572" s="72"/>
      <c r="L572" s="220"/>
      <c r="M572" s="47"/>
      <c r="N572" s="47"/>
      <c r="O572" s="47"/>
      <c r="P572" s="47"/>
      <c r="Q572" s="79"/>
      <c r="R572" s="79"/>
      <c r="S572" s="73"/>
      <c r="T572" s="73"/>
      <c r="U572" s="73"/>
      <c r="V572" s="19"/>
      <c r="W572" s="88"/>
      <c r="X572" s="73"/>
      <c r="Y572" s="73"/>
      <c r="Z572" s="73"/>
      <c r="AA572" s="18"/>
      <c r="AB572" s="18"/>
      <c r="AC572" s="73"/>
      <c r="AD572" s="69"/>
      <c r="AE572" s="526"/>
      <c r="AF572" s="22" t="str">
        <f t="shared" si="32"/>
        <v/>
      </c>
    </row>
    <row r="573" spans="2:32" ht="60" customHeight="1">
      <c r="B573" s="26" t="str">
        <f>IF('PCA Licit, Dispensa, Inexi'!$A572="","",VLOOKUP(A573,dados!$A$1:$B$24,2,FALSE))</f>
        <v/>
      </c>
      <c r="C573" s="77"/>
      <c r="D573" s="52"/>
      <c r="E573" s="77"/>
      <c r="F573" s="18"/>
      <c r="G573" s="73"/>
      <c r="H573" s="73"/>
      <c r="I573" s="97"/>
      <c r="J573" s="48"/>
      <c r="K573" s="72"/>
      <c r="L573" s="220"/>
      <c r="M573" s="47"/>
      <c r="N573" s="47"/>
      <c r="O573" s="47"/>
      <c r="P573" s="47"/>
      <c r="Q573" s="79"/>
      <c r="R573" s="79"/>
      <c r="S573" s="73"/>
      <c r="T573" s="73"/>
      <c r="U573" s="73"/>
      <c r="V573" s="19"/>
      <c r="W573" s="88"/>
      <c r="X573" s="73"/>
      <c r="Y573" s="73"/>
      <c r="Z573" s="73"/>
      <c r="AA573" s="18"/>
      <c r="AB573" s="18"/>
      <c r="AC573" s="73"/>
      <c r="AD573" s="69"/>
      <c r="AE573" s="526"/>
      <c r="AF573" s="22" t="str">
        <f t="shared" si="32"/>
        <v/>
      </c>
    </row>
    <row r="574" spans="2:32" ht="60" customHeight="1">
      <c r="B574" s="26" t="str">
        <f>IF('PCA Licit, Dispensa, Inexi'!$A573="","",VLOOKUP(A574,dados!$A$1:$B$24,2,FALSE))</f>
        <v/>
      </c>
      <c r="C574" s="77"/>
      <c r="D574" s="52"/>
      <c r="E574" s="77"/>
      <c r="F574" s="18"/>
      <c r="G574" s="73"/>
      <c r="H574" s="73"/>
      <c r="I574" s="97"/>
      <c r="J574" s="48"/>
      <c r="K574" s="72"/>
      <c r="L574" s="220"/>
      <c r="M574" s="47"/>
      <c r="N574" s="47"/>
      <c r="O574" s="47"/>
      <c r="P574" s="47"/>
      <c r="Q574" s="79"/>
      <c r="R574" s="79"/>
      <c r="S574" s="73"/>
      <c r="T574" s="73"/>
      <c r="U574" s="73"/>
      <c r="V574" s="19"/>
      <c r="W574" s="88"/>
      <c r="X574" s="73"/>
      <c r="Y574" s="73"/>
      <c r="Z574" s="73"/>
      <c r="AA574" s="18"/>
      <c r="AB574" s="18"/>
      <c r="AC574" s="73"/>
      <c r="AD574" s="69"/>
      <c r="AE574" s="526"/>
      <c r="AF574" s="22" t="str">
        <f t="shared" si="32"/>
        <v/>
      </c>
    </row>
    <row r="575" spans="2:32" ht="60" customHeight="1">
      <c r="B575" s="26" t="str">
        <f>IF('PCA Licit, Dispensa, Inexi'!$A574="","",VLOOKUP(A575,dados!$A$1:$B$24,2,FALSE))</f>
        <v/>
      </c>
      <c r="C575" s="77"/>
      <c r="D575" s="52"/>
      <c r="E575" s="77"/>
      <c r="F575" s="18"/>
      <c r="G575" s="73"/>
      <c r="H575" s="73"/>
      <c r="I575" s="97"/>
      <c r="J575" s="48"/>
      <c r="K575" s="72"/>
      <c r="L575" s="220"/>
      <c r="M575" s="47"/>
      <c r="N575" s="47"/>
      <c r="O575" s="47"/>
      <c r="P575" s="47"/>
      <c r="Q575" s="79"/>
      <c r="R575" s="79"/>
      <c r="S575" s="73"/>
      <c r="T575" s="73"/>
      <c r="U575" s="73"/>
      <c r="V575" s="19"/>
      <c r="W575" s="88"/>
      <c r="X575" s="73"/>
      <c r="Y575" s="73"/>
      <c r="Z575" s="73"/>
      <c r="AA575" s="18"/>
      <c r="AB575" s="18"/>
      <c r="AC575" s="73"/>
      <c r="AD575" s="69"/>
      <c r="AE575" s="526"/>
      <c r="AF575" s="22" t="str">
        <f t="shared" si="32"/>
        <v/>
      </c>
    </row>
    <row r="576" spans="2:32" ht="60" customHeight="1">
      <c r="B576" s="26" t="str">
        <f>IF('PCA Licit, Dispensa, Inexi'!$A575="","",VLOOKUP(A576,dados!$A$1:$B$24,2,FALSE))</f>
        <v/>
      </c>
      <c r="C576" s="77"/>
      <c r="D576" s="52"/>
      <c r="E576" s="77"/>
      <c r="F576" s="18"/>
      <c r="G576" s="73"/>
      <c r="H576" s="73"/>
      <c r="I576" s="97"/>
      <c r="J576" s="48"/>
      <c r="K576" s="72"/>
      <c r="L576" s="220"/>
      <c r="M576" s="47"/>
      <c r="N576" s="47"/>
      <c r="O576" s="47"/>
      <c r="P576" s="47"/>
      <c r="Q576" s="79"/>
      <c r="R576" s="79"/>
      <c r="S576" s="73"/>
      <c r="T576" s="73"/>
      <c r="U576" s="73"/>
      <c r="V576" s="19"/>
      <c r="W576" s="88"/>
      <c r="X576" s="73"/>
      <c r="Y576" s="73"/>
      <c r="Z576" s="73"/>
      <c r="AA576" s="18"/>
      <c r="AB576" s="18"/>
      <c r="AC576" s="73"/>
      <c r="AD576" s="69"/>
      <c r="AE576" s="526"/>
      <c r="AF576" s="22" t="str">
        <f t="shared" si="32"/>
        <v/>
      </c>
    </row>
    <row r="577" spans="2:32" ht="60" customHeight="1">
      <c r="B577" s="26" t="str">
        <f>IF('PCA Licit, Dispensa, Inexi'!$A576="","",VLOOKUP(A577,dados!$A$1:$B$24,2,FALSE))</f>
        <v/>
      </c>
      <c r="C577" s="77"/>
      <c r="D577" s="52"/>
      <c r="E577" s="77"/>
      <c r="F577" s="18"/>
      <c r="G577" s="73"/>
      <c r="H577" s="73"/>
      <c r="I577" s="97"/>
      <c r="J577" s="48"/>
      <c r="K577" s="72"/>
      <c r="L577" s="220"/>
      <c r="M577" s="47"/>
      <c r="N577" s="47"/>
      <c r="O577" s="47"/>
      <c r="P577" s="47"/>
      <c r="Q577" s="79"/>
      <c r="R577" s="79"/>
      <c r="S577" s="73"/>
      <c r="T577" s="73"/>
      <c r="U577" s="73"/>
      <c r="V577" s="19"/>
      <c r="W577" s="88"/>
      <c r="X577" s="73"/>
      <c r="Y577" s="73"/>
      <c r="Z577" s="73"/>
      <c r="AA577" s="18"/>
      <c r="AB577" s="18"/>
      <c r="AC577" s="73"/>
      <c r="AD577" s="69"/>
      <c r="AE577" s="526"/>
      <c r="AF577" s="22" t="str">
        <f t="shared" si="32"/>
        <v/>
      </c>
    </row>
    <row r="578" spans="2:32" ht="60" customHeight="1">
      <c r="B578" s="26" t="str">
        <f>IF('PCA Licit, Dispensa, Inexi'!$A577="","",VLOOKUP(A578,dados!$A$1:$B$24,2,FALSE))</f>
        <v/>
      </c>
      <c r="C578" s="77"/>
      <c r="D578" s="52"/>
      <c r="E578" s="77"/>
      <c r="F578" s="18"/>
      <c r="G578" s="73"/>
      <c r="H578" s="73"/>
      <c r="I578" s="97"/>
      <c r="J578" s="48"/>
      <c r="K578" s="72"/>
      <c r="L578" s="220"/>
      <c r="M578" s="47"/>
      <c r="N578" s="47"/>
      <c r="O578" s="47"/>
      <c r="P578" s="47"/>
      <c r="Q578" s="79"/>
      <c r="R578" s="79"/>
      <c r="S578" s="73"/>
      <c r="T578" s="73"/>
      <c r="U578" s="73"/>
      <c r="V578" s="19"/>
      <c r="W578" s="88"/>
      <c r="X578" s="73"/>
      <c r="Y578" s="73"/>
      <c r="Z578" s="73"/>
      <c r="AA578" s="18"/>
      <c r="AB578" s="18"/>
      <c r="AC578" s="73"/>
      <c r="AD578" s="69"/>
      <c r="AE578" s="526"/>
      <c r="AF578" s="22" t="str">
        <f t="shared" ref="AF578:AF641" si="33">IF(AE578="","",DATEDIF(Y578,AE578,"d"))</f>
        <v/>
      </c>
    </row>
    <row r="579" spans="2:32" ht="60" customHeight="1">
      <c r="B579" s="26" t="str">
        <f>IF('PCA Licit, Dispensa, Inexi'!$A578="","",VLOOKUP(A579,dados!$A$1:$B$24,2,FALSE))</f>
        <v/>
      </c>
      <c r="C579" s="77"/>
      <c r="D579" s="52"/>
      <c r="E579" s="77"/>
      <c r="F579" s="18"/>
      <c r="G579" s="73"/>
      <c r="H579" s="73"/>
      <c r="I579" s="97"/>
      <c r="J579" s="48"/>
      <c r="K579" s="72"/>
      <c r="L579" s="220"/>
      <c r="M579" s="47"/>
      <c r="N579" s="47"/>
      <c r="O579" s="47"/>
      <c r="P579" s="47"/>
      <c r="Q579" s="79"/>
      <c r="R579" s="79"/>
      <c r="S579" s="73"/>
      <c r="T579" s="73"/>
      <c r="U579" s="73"/>
      <c r="V579" s="19"/>
      <c r="W579" s="88"/>
      <c r="X579" s="73"/>
      <c r="Y579" s="73"/>
      <c r="Z579" s="73"/>
      <c r="AA579" s="18"/>
      <c r="AB579" s="18"/>
      <c r="AC579" s="73"/>
      <c r="AD579" s="69"/>
      <c r="AE579" s="526"/>
      <c r="AF579" s="22" t="str">
        <f t="shared" si="33"/>
        <v/>
      </c>
    </row>
    <row r="580" spans="2:32" ht="60" customHeight="1">
      <c r="B580" s="26" t="str">
        <f>IF('PCA Licit, Dispensa, Inexi'!$A579="","",VLOOKUP(A580,dados!$A$1:$B$24,2,FALSE))</f>
        <v/>
      </c>
      <c r="C580" s="77"/>
      <c r="D580" s="52"/>
      <c r="E580" s="77"/>
      <c r="F580" s="18"/>
      <c r="G580" s="73"/>
      <c r="H580" s="73"/>
      <c r="I580" s="97"/>
      <c r="J580" s="48"/>
      <c r="K580" s="72"/>
      <c r="L580" s="220"/>
      <c r="M580" s="47"/>
      <c r="N580" s="47"/>
      <c r="O580" s="47"/>
      <c r="P580" s="47"/>
      <c r="Q580" s="79"/>
      <c r="R580" s="79"/>
      <c r="S580" s="73"/>
      <c r="T580" s="73"/>
      <c r="U580" s="73"/>
      <c r="V580" s="19"/>
      <c r="W580" s="88"/>
      <c r="X580" s="73"/>
      <c r="Y580" s="73"/>
      <c r="Z580" s="73"/>
      <c r="AA580" s="18"/>
      <c r="AB580" s="18"/>
      <c r="AC580" s="73"/>
      <c r="AD580" s="69"/>
      <c r="AE580" s="526"/>
      <c r="AF580" s="22" t="str">
        <f t="shared" si="33"/>
        <v/>
      </c>
    </row>
    <row r="581" spans="2:32" ht="60" customHeight="1">
      <c r="B581" s="26" t="str">
        <f>IF('PCA Licit, Dispensa, Inexi'!$A580="","",VLOOKUP(A581,dados!$A$1:$B$24,2,FALSE))</f>
        <v/>
      </c>
      <c r="C581" s="77"/>
      <c r="D581" s="52"/>
      <c r="E581" s="77"/>
      <c r="F581" s="18"/>
      <c r="G581" s="73"/>
      <c r="H581" s="73"/>
      <c r="I581" s="97"/>
      <c r="J581" s="48"/>
      <c r="K581" s="72"/>
      <c r="L581" s="220"/>
      <c r="M581" s="47"/>
      <c r="N581" s="47"/>
      <c r="O581" s="47"/>
      <c r="P581" s="47"/>
      <c r="Q581" s="79"/>
      <c r="R581" s="79"/>
      <c r="S581" s="73"/>
      <c r="T581" s="73"/>
      <c r="U581" s="73"/>
      <c r="V581" s="19"/>
      <c r="W581" s="88"/>
      <c r="X581" s="73"/>
      <c r="Y581" s="73"/>
      <c r="Z581" s="73"/>
      <c r="AA581" s="18"/>
      <c r="AB581" s="18"/>
      <c r="AC581" s="73"/>
      <c r="AD581" s="69"/>
      <c r="AE581" s="526"/>
      <c r="AF581" s="22" t="str">
        <f t="shared" si="33"/>
        <v/>
      </c>
    </row>
    <row r="582" spans="2:32" ht="60" customHeight="1">
      <c r="B582" s="26" t="str">
        <f>IF('PCA Licit, Dispensa, Inexi'!$A581="","",VLOOKUP(A582,dados!$A$1:$B$24,2,FALSE))</f>
        <v/>
      </c>
      <c r="C582" s="77"/>
      <c r="D582" s="52"/>
      <c r="E582" s="77"/>
      <c r="F582" s="18"/>
      <c r="G582" s="73"/>
      <c r="H582" s="73"/>
      <c r="I582" s="97"/>
      <c r="J582" s="48"/>
      <c r="K582" s="72"/>
      <c r="L582" s="220"/>
      <c r="M582" s="47"/>
      <c r="N582" s="47"/>
      <c r="O582" s="47"/>
      <c r="P582" s="47"/>
      <c r="Q582" s="79"/>
      <c r="R582" s="79"/>
      <c r="S582" s="73"/>
      <c r="T582" s="73"/>
      <c r="U582" s="73"/>
      <c r="V582" s="19"/>
      <c r="W582" s="88"/>
      <c r="X582" s="73"/>
      <c r="Y582" s="73"/>
      <c r="Z582" s="73"/>
      <c r="AA582" s="18"/>
      <c r="AB582" s="18"/>
      <c r="AC582" s="73"/>
      <c r="AD582" s="69"/>
      <c r="AE582" s="526"/>
      <c r="AF582" s="22" t="str">
        <f t="shared" si="33"/>
        <v/>
      </c>
    </row>
    <row r="583" spans="2:32" ht="60" customHeight="1">
      <c r="B583" s="26" t="str">
        <f>IF('PCA Licit, Dispensa, Inexi'!$A582="","",VLOOKUP(A583,dados!$A$1:$B$24,2,FALSE))</f>
        <v/>
      </c>
      <c r="C583" s="77"/>
      <c r="D583" s="52"/>
      <c r="E583" s="77"/>
      <c r="F583" s="18"/>
      <c r="G583" s="73"/>
      <c r="H583" s="73"/>
      <c r="I583" s="97"/>
      <c r="J583" s="48"/>
      <c r="K583" s="72"/>
      <c r="L583" s="220"/>
      <c r="M583" s="47"/>
      <c r="N583" s="47"/>
      <c r="O583" s="47"/>
      <c r="P583" s="47"/>
      <c r="Q583" s="79"/>
      <c r="R583" s="79"/>
      <c r="S583" s="73"/>
      <c r="T583" s="73"/>
      <c r="U583" s="73"/>
      <c r="V583" s="19"/>
      <c r="W583" s="88"/>
      <c r="X583" s="73"/>
      <c r="Y583" s="73"/>
      <c r="Z583" s="73"/>
      <c r="AA583" s="18"/>
      <c r="AB583" s="18"/>
      <c r="AC583" s="73"/>
      <c r="AD583" s="69"/>
      <c r="AE583" s="526"/>
      <c r="AF583" s="22" t="str">
        <f t="shared" si="33"/>
        <v/>
      </c>
    </row>
    <row r="584" spans="2:32" ht="60" customHeight="1">
      <c r="B584" s="26" t="str">
        <f>IF('PCA Licit, Dispensa, Inexi'!$A583="","",VLOOKUP(A584,dados!$A$1:$B$24,2,FALSE))</f>
        <v/>
      </c>
      <c r="C584" s="77"/>
      <c r="D584" s="52"/>
      <c r="E584" s="77"/>
      <c r="F584" s="18"/>
      <c r="G584" s="73"/>
      <c r="H584" s="73"/>
      <c r="I584" s="97"/>
      <c r="J584" s="48"/>
      <c r="K584" s="72"/>
      <c r="L584" s="220"/>
      <c r="M584" s="47"/>
      <c r="N584" s="47"/>
      <c r="O584" s="47"/>
      <c r="P584" s="47"/>
      <c r="Q584" s="79"/>
      <c r="R584" s="79"/>
      <c r="S584" s="73"/>
      <c r="T584" s="73"/>
      <c r="U584" s="73"/>
      <c r="V584" s="19"/>
      <c r="W584" s="88"/>
      <c r="X584" s="73"/>
      <c r="Y584" s="73"/>
      <c r="Z584" s="73"/>
      <c r="AA584" s="18"/>
      <c r="AB584" s="18"/>
      <c r="AC584" s="73"/>
      <c r="AD584" s="69"/>
      <c r="AE584" s="526"/>
      <c r="AF584" s="22" t="str">
        <f t="shared" si="33"/>
        <v/>
      </c>
    </row>
    <row r="585" spans="2:32" ht="60" customHeight="1">
      <c r="B585" s="26" t="str">
        <f>IF('PCA Licit, Dispensa, Inexi'!$A584="","",VLOOKUP(A585,dados!$A$1:$B$24,2,FALSE))</f>
        <v/>
      </c>
      <c r="C585" s="77"/>
      <c r="D585" s="52"/>
      <c r="E585" s="77"/>
      <c r="F585" s="18"/>
      <c r="G585" s="73"/>
      <c r="H585" s="73"/>
      <c r="I585" s="97"/>
      <c r="J585" s="48"/>
      <c r="K585" s="72"/>
      <c r="L585" s="220"/>
      <c r="M585" s="47"/>
      <c r="N585" s="47"/>
      <c r="O585" s="47"/>
      <c r="P585" s="47"/>
      <c r="Q585" s="79"/>
      <c r="R585" s="79"/>
      <c r="S585" s="73"/>
      <c r="T585" s="73"/>
      <c r="U585" s="73"/>
      <c r="V585" s="19"/>
      <c r="W585" s="88"/>
      <c r="X585" s="73"/>
      <c r="Y585" s="73"/>
      <c r="Z585" s="73"/>
      <c r="AA585" s="18"/>
      <c r="AB585" s="18"/>
      <c r="AC585" s="73"/>
      <c r="AD585" s="69"/>
      <c r="AE585" s="526"/>
      <c r="AF585" s="22" t="str">
        <f t="shared" si="33"/>
        <v/>
      </c>
    </row>
    <row r="586" spans="2:32" ht="60" customHeight="1">
      <c r="B586" s="26" t="str">
        <f>IF('PCA Licit, Dispensa, Inexi'!$A585="","",VLOOKUP(A586,dados!$A$1:$B$24,2,FALSE))</f>
        <v/>
      </c>
      <c r="C586" s="77"/>
      <c r="D586" s="52"/>
      <c r="E586" s="77"/>
      <c r="F586" s="18"/>
      <c r="G586" s="73"/>
      <c r="H586" s="73"/>
      <c r="I586" s="97"/>
      <c r="J586" s="48"/>
      <c r="K586" s="72"/>
      <c r="L586" s="220"/>
      <c r="M586" s="47"/>
      <c r="N586" s="47"/>
      <c r="O586" s="47"/>
      <c r="P586" s="47"/>
      <c r="Q586" s="79"/>
      <c r="R586" s="79"/>
      <c r="S586" s="73"/>
      <c r="T586" s="73"/>
      <c r="U586" s="73"/>
      <c r="V586" s="19"/>
      <c r="W586" s="88"/>
      <c r="X586" s="73"/>
      <c r="Y586" s="73"/>
      <c r="Z586" s="73"/>
      <c r="AA586" s="18"/>
      <c r="AB586" s="18"/>
      <c r="AC586" s="73"/>
      <c r="AD586" s="69"/>
      <c r="AE586" s="526"/>
      <c r="AF586" s="22" t="str">
        <f t="shared" si="33"/>
        <v/>
      </c>
    </row>
    <row r="587" spans="2:32" ht="60" customHeight="1">
      <c r="B587" s="26" t="str">
        <f>IF('PCA Licit, Dispensa, Inexi'!$A586="","",VLOOKUP(A587,dados!$A$1:$B$24,2,FALSE))</f>
        <v/>
      </c>
      <c r="C587" s="77"/>
      <c r="D587" s="52"/>
      <c r="E587" s="77"/>
      <c r="F587" s="18"/>
      <c r="G587" s="73"/>
      <c r="H587" s="73"/>
      <c r="I587" s="97"/>
      <c r="J587" s="48"/>
      <c r="K587" s="72"/>
      <c r="L587" s="220"/>
      <c r="M587" s="47"/>
      <c r="N587" s="47"/>
      <c r="O587" s="47"/>
      <c r="P587" s="47"/>
      <c r="Q587" s="79"/>
      <c r="R587" s="79"/>
      <c r="S587" s="73"/>
      <c r="T587" s="73"/>
      <c r="U587" s="73"/>
      <c r="V587" s="19"/>
      <c r="W587" s="88"/>
      <c r="X587" s="73"/>
      <c r="Y587" s="73"/>
      <c r="Z587" s="73"/>
      <c r="AA587" s="18"/>
      <c r="AB587" s="18"/>
      <c r="AC587" s="73"/>
      <c r="AD587" s="69"/>
      <c r="AE587" s="526"/>
      <c r="AF587" s="22" t="str">
        <f t="shared" si="33"/>
        <v/>
      </c>
    </row>
    <row r="588" spans="2:32" ht="60" customHeight="1">
      <c r="B588" s="26" t="str">
        <f>IF('PCA Licit, Dispensa, Inexi'!$A587="","",VLOOKUP(A588,dados!$A$1:$B$24,2,FALSE))</f>
        <v/>
      </c>
      <c r="C588" s="77"/>
      <c r="D588" s="52"/>
      <c r="E588" s="77"/>
      <c r="F588" s="18"/>
      <c r="G588" s="73"/>
      <c r="H588" s="73"/>
      <c r="I588" s="97"/>
      <c r="J588" s="48"/>
      <c r="K588" s="72"/>
      <c r="L588" s="220"/>
      <c r="M588" s="47"/>
      <c r="N588" s="47"/>
      <c r="O588" s="47"/>
      <c r="P588" s="47"/>
      <c r="Q588" s="79"/>
      <c r="R588" s="79"/>
      <c r="S588" s="73"/>
      <c r="T588" s="73"/>
      <c r="U588" s="73"/>
      <c r="V588" s="19"/>
      <c r="W588" s="88"/>
      <c r="X588" s="73"/>
      <c r="Y588" s="73"/>
      <c r="Z588" s="73"/>
      <c r="AA588" s="18"/>
      <c r="AB588" s="18"/>
      <c r="AC588" s="73"/>
      <c r="AD588" s="69"/>
      <c r="AE588" s="526"/>
      <c r="AF588" s="22" t="str">
        <f t="shared" si="33"/>
        <v/>
      </c>
    </row>
    <row r="589" spans="2:32" ht="60" customHeight="1">
      <c r="B589" s="26" t="str">
        <f>IF('PCA Licit, Dispensa, Inexi'!$A588="","",VLOOKUP(A589,dados!$A$1:$B$24,2,FALSE))</f>
        <v/>
      </c>
      <c r="C589" s="77"/>
      <c r="D589" s="52"/>
      <c r="E589" s="77"/>
      <c r="F589" s="18"/>
      <c r="G589" s="73"/>
      <c r="H589" s="73"/>
      <c r="I589" s="97"/>
      <c r="J589" s="48"/>
      <c r="K589" s="72"/>
      <c r="L589" s="220"/>
      <c r="M589" s="47"/>
      <c r="N589" s="47"/>
      <c r="O589" s="47"/>
      <c r="P589" s="47"/>
      <c r="Q589" s="79"/>
      <c r="R589" s="79"/>
      <c r="S589" s="73"/>
      <c r="T589" s="73"/>
      <c r="U589" s="73"/>
      <c r="V589" s="19"/>
      <c r="W589" s="88"/>
      <c r="X589" s="73"/>
      <c r="Y589" s="73"/>
      <c r="Z589" s="73"/>
      <c r="AA589" s="18"/>
      <c r="AB589" s="18"/>
      <c r="AC589" s="73"/>
      <c r="AD589" s="69"/>
      <c r="AE589" s="526"/>
      <c r="AF589" s="22" t="str">
        <f t="shared" si="33"/>
        <v/>
      </c>
    </row>
    <row r="590" spans="2:32" ht="60" customHeight="1">
      <c r="B590" s="26" t="str">
        <f>IF('PCA Licit, Dispensa, Inexi'!$A589="","",VLOOKUP(A590,dados!$A$1:$B$24,2,FALSE))</f>
        <v/>
      </c>
      <c r="C590" s="77"/>
      <c r="D590" s="52"/>
      <c r="E590" s="77"/>
      <c r="F590" s="18"/>
      <c r="G590" s="73"/>
      <c r="H590" s="73"/>
      <c r="I590" s="97"/>
      <c r="J590" s="48"/>
      <c r="K590" s="72"/>
      <c r="L590" s="220"/>
      <c r="M590" s="47"/>
      <c r="N590" s="47"/>
      <c r="O590" s="47"/>
      <c r="P590" s="47"/>
      <c r="Q590" s="79"/>
      <c r="R590" s="79"/>
      <c r="S590" s="73"/>
      <c r="T590" s="73"/>
      <c r="U590" s="73"/>
      <c r="V590" s="19"/>
      <c r="W590" s="88"/>
      <c r="X590" s="73"/>
      <c r="Y590" s="73"/>
      <c r="Z590" s="73"/>
      <c r="AA590" s="18"/>
      <c r="AB590" s="18"/>
      <c r="AC590" s="73"/>
      <c r="AD590" s="69"/>
      <c r="AE590" s="526"/>
      <c r="AF590" s="22" t="str">
        <f t="shared" si="33"/>
        <v/>
      </c>
    </row>
    <row r="591" spans="2:32" ht="60" customHeight="1">
      <c r="B591" s="26" t="str">
        <f>IF('PCA Licit, Dispensa, Inexi'!$A590="","",VLOOKUP(A591,dados!$A$1:$B$24,2,FALSE))</f>
        <v/>
      </c>
      <c r="C591" s="77"/>
      <c r="D591" s="52"/>
      <c r="E591" s="77"/>
      <c r="F591" s="18"/>
      <c r="G591" s="73"/>
      <c r="H591" s="73"/>
      <c r="I591" s="97"/>
      <c r="J591" s="48"/>
      <c r="K591" s="72"/>
      <c r="L591" s="220"/>
      <c r="M591" s="47"/>
      <c r="N591" s="47"/>
      <c r="O591" s="47"/>
      <c r="P591" s="47"/>
      <c r="Q591" s="79"/>
      <c r="R591" s="79"/>
      <c r="S591" s="73"/>
      <c r="T591" s="73"/>
      <c r="U591" s="73"/>
      <c r="V591" s="19"/>
      <c r="W591" s="88"/>
      <c r="X591" s="73"/>
      <c r="Y591" s="73"/>
      <c r="Z591" s="73"/>
      <c r="AA591" s="18"/>
      <c r="AB591" s="18"/>
      <c r="AC591" s="73"/>
      <c r="AD591" s="69"/>
      <c r="AE591" s="526"/>
      <c r="AF591" s="22" t="str">
        <f t="shared" si="33"/>
        <v/>
      </c>
    </row>
    <row r="592" spans="2:32" ht="60" customHeight="1">
      <c r="B592" s="26" t="str">
        <f>IF('PCA Licit, Dispensa, Inexi'!$A591="","",VLOOKUP(A592,dados!$A$1:$B$24,2,FALSE))</f>
        <v/>
      </c>
      <c r="C592" s="77"/>
      <c r="D592" s="52"/>
      <c r="E592" s="77"/>
      <c r="F592" s="18"/>
      <c r="G592" s="73"/>
      <c r="H592" s="73"/>
      <c r="I592" s="97"/>
      <c r="J592" s="48"/>
      <c r="K592" s="72"/>
      <c r="L592" s="220"/>
      <c r="M592" s="47"/>
      <c r="N592" s="47"/>
      <c r="O592" s="47"/>
      <c r="P592" s="47"/>
      <c r="Q592" s="79"/>
      <c r="R592" s="79"/>
      <c r="S592" s="73"/>
      <c r="T592" s="73"/>
      <c r="U592" s="73"/>
      <c r="V592" s="19"/>
      <c r="W592" s="88"/>
      <c r="X592" s="73"/>
      <c r="Y592" s="73"/>
      <c r="Z592" s="73"/>
      <c r="AA592" s="18"/>
      <c r="AB592" s="18"/>
      <c r="AC592" s="73"/>
      <c r="AD592" s="69"/>
      <c r="AE592" s="526"/>
      <c r="AF592" s="22" t="str">
        <f t="shared" si="33"/>
        <v/>
      </c>
    </row>
    <row r="593" spans="2:32" ht="60" customHeight="1">
      <c r="B593" s="26" t="str">
        <f>IF('PCA Licit, Dispensa, Inexi'!$A592="","",VLOOKUP(A593,dados!$A$1:$B$24,2,FALSE))</f>
        <v/>
      </c>
      <c r="C593" s="77"/>
      <c r="D593" s="52"/>
      <c r="E593" s="77"/>
      <c r="F593" s="18"/>
      <c r="G593" s="73"/>
      <c r="H593" s="73"/>
      <c r="I593" s="97"/>
      <c r="J593" s="48"/>
      <c r="K593" s="72"/>
      <c r="L593" s="220"/>
      <c r="M593" s="47"/>
      <c r="N593" s="47"/>
      <c r="O593" s="47"/>
      <c r="P593" s="47"/>
      <c r="Q593" s="79"/>
      <c r="R593" s="79"/>
      <c r="S593" s="73"/>
      <c r="T593" s="73"/>
      <c r="U593" s="73"/>
      <c r="V593" s="19"/>
      <c r="W593" s="88"/>
      <c r="X593" s="73"/>
      <c r="Y593" s="73"/>
      <c r="Z593" s="73"/>
      <c r="AA593" s="18"/>
      <c r="AB593" s="18"/>
      <c r="AC593" s="73"/>
      <c r="AD593" s="69"/>
      <c r="AE593" s="526"/>
      <c r="AF593" s="22" t="str">
        <f t="shared" si="33"/>
        <v/>
      </c>
    </row>
    <row r="594" spans="2:32" ht="60" customHeight="1">
      <c r="B594" s="26" t="str">
        <f>IF('PCA Licit, Dispensa, Inexi'!$A593="","",VLOOKUP(A594,dados!$A$1:$B$24,2,FALSE))</f>
        <v/>
      </c>
      <c r="C594" s="77"/>
      <c r="D594" s="52"/>
      <c r="E594" s="77"/>
      <c r="F594" s="18"/>
      <c r="G594" s="73"/>
      <c r="H594" s="73"/>
      <c r="I594" s="97"/>
      <c r="J594" s="48"/>
      <c r="K594" s="72"/>
      <c r="L594" s="220"/>
      <c r="M594" s="47"/>
      <c r="N594" s="47"/>
      <c r="O594" s="47"/>
      <c r="P594" s="47"/>
      <c r="Q594" s="79"/>
      <c r="R594" s="79"/>
      <c r="S594" s="73"/>
      <c r="T594" s="73"/>
      <c r="U594" s="73"/>
      <c r="V594" s="19"/>
      <c r="W594" s="88"/>
      <c r="X594" s="73"/>
      <c r="Y594" s="73"/>
      <c r="Z594" s="73"/>
      <c r="AA594" s="18"/>
      <c r="AB594" s="18"/>
      <c r="AC594" s="73"/>
      <c r="AD594" s="69"/>
      <c r="AE594" s="526"/>
      <c r="AF594" s="22" t="str">
        <f t="shared" si="33"/>
        <v/>
      </c>
    </row>
    <row r="595" spans="2:32" ht="60" customHeight="1">
      <c r="B595" s="26" t="str">
        <f>IF('PCA Licit, Dispensa, Inexi'!$A594="","",VLOOKUP(A595,dados!$A$1:$B$24,2,FALSE))</f>
        <v/>
      </c>
      <c r="C595" s="77"/>
      <c r="D595" s="52"/>
      <c r="E595" s="77"/>
      <c r="F595" s="18"/>
      <c r="G595" s="73"/>
      <c r="H595" s="73"/>
      <c r="I595" s="97"/>
      <c r="J595" s="48"/>
      <c r="K595" s="72"/>
      <c r="L595" s="220"/>
      <c r="M595" s="47"/>
      <c r="N595" s="47"/>
      <c r="O595" s="47"/>
      <c r="P595" s="47"/>
      <c r="Q595" s="79"/>
      <c r="R595" s="79"/>
      <c r="S595" s="73"/>
      <c r="T595" s="73"/>
      <c r="U595" s="73"/>
      <c r="V595" s="19"/>
      <c r="W595" s="88"/>
      <c r="X595" s="73"/>
      <c r="Y595" s="73"/>
      <c r="Z595" s="73"/>
      <c r="AA595" s="18"/>
      <c r="AB595" s="18"/>
      <c r="AC595" s="73"/>
      <c r="AD595" s="69"/>
      <c r="AE595" s="526"/>
      <c r="AF595" s="22" t="str">
        <f t="shared" si="33"/>
        <v/>
      </c>
    </row>
    <row r="596" spans="2:32" ht="60" customHeight="1">
      <c r="B596" s="26" t="str">
        <f>IF('PCA Licit, Dispensa, Inexi'!$A595="","",VLOOKUP(A596,dados!$A$1:$B$24,2,FALSE))</f>
        <v/>
      </c>
      <c r="C596" s="77"/>
      <c r="D596" s="52"/>
      <c r="E596" s="77"/>
      <c r="F596" s="18"/>
      <c r="G596" s="73"/>
      <c r="H596" s="73"/>
      <c r="I596" s="97"/>
      <c r="J596" s="48"/>
      <c r="K596" s="72"/>
      <c r="L596" s="220"/>
      <c r="M596" s="47"/>
      <c r="N596" s="47"/>
      <c r="O596" s="47"/>
      <c r="P596" s="47"/>
      <c r="Q596" s="79"/>
      <c r="R596" s="79"/>
      <c r="S596" s="73"/>
      <c r="T596" s="73"/>
      <c r="U596" s="73"/>
      <c r="V596" s="19"/>
      <c r="W596" s="88"/>
      <c r="X596" s="73"/>
      <c r="Y596" s="73"/>
      <c r="Z596" s="73"/>
      <c r="AA596" s="18"/>
      <c r="AB596" s="18"/>
      <c r="AC596" s="73"/>
      <c r="AD596" s="69"/>
      <c r="AE596" s="526"/>
      <c r="AF596" s="22" t="str">
        <f t="shared" si="33"/>
        <v/>
      </c>
    </row>
    <row r="597" spans="2:32" ht="60" customHeight="1">
      <c r="B597" s="26" t="str">
        <f>IF('PCA Licit, Dispensa, Inexi'!$A596="","",VLOOKUP(A597,dados!$A$1:$B$24,2,FALSE))</f>
        <v/>
      </c>
      <c r="C597" s="77"/>
      <c r="D597" s="52"/>
      <c r="E597" s="77"/>
      <c r="F597" s="18"/>
      <c r="G597" s="73"/>
      <c r="H597" s="73"/>
      <c r="I597" s="97"/>
      <c r="J597" s="48"/>
      <c r="K597" s="72"/>
      <c r="L597" s="220"/>
      <c r="M597" s="47"/>
      <c r="N597" s="47"/>
      <c r="O597" s="47"/>
      <c r="P597" s="47"/>
      <c r="Q597" s="79"/>
      <c r="R597" s="79"/>
      <c r="S597" s="73"/>
      <c r="T597" s="73"/>
      <c r="U597" s="73"/>
      <c r="V597" s="19"/>
      <c r="W597" s="88"/>
      <c r="X597" s="73"/>
      <c r="Y597" s="73"/>
      <c r="Z597" s="73"/>
      <c r="AA597" s="18"/>
      <c r="AB597" s="18"/>
      <c r="AC597" s="73"/>
      <c r="AD597" s="69"/>
      <c r="AE597" s="526"/>
      <c r="AF597" s="22" t="str">
        <f t="shared" si="33"/>
        <v/>
      </c>
    </row>
    <row r="598" spans="2:32" ht="60" customHeight="1">
      <c r="B598" s="26" t="str">
        <f>IF('PCA Licit, Dispensa, Inexi'!$A597="","",VLOOKUP(A598,dados!$A$1:$B$24,2,FALSE))</f>
        <v/>
      </c>
      <c r="C598" s="77"/>
      <c r="D598" s="52"/>
      <c r="E598" s="77"/>
      <c r="F598" s="18"/>
      <c r="G598" s="73"/>
      <c r="H598" s="73"/>
      <c r="I598" s="97"/>
      <c r="J598" s="48"/>
      <c r="K598" s="72"/>
      <c r="L598" s="220"/>
      <c r="M598" s="47"/>
      <c r="N598" s="47"/>
      <c r="O598" s="47"/>
      <c r="P598" s="47"/>
      <c r="Q598" s="79"/>
      <c r="R598" s="79"/>
      <c r="S598" s="73"/>
      <c r="T598" s="73"/>
      <c r="U598" s="73"/>
      <c r="V598" s="19"/>
      <c r="W598" s="88"/>
      <c r="X598" s="73"/>
      <c r="Y598" s="73"/>
      <c r="Z598" s="73"/>
      <c r="AA598" s="18"/>
      <c r="AB598" s="18"/>
      <c r="AC598" s="73"/>
      <c r="AD598" s="69"/>
      <c r="AE598" s="526"/>
      <c r="AF598" s="22" t="str">
        <f t="shared" si="33"/>
        <v/>
      </c>
    </row>
    <row r="599" spans="2:32" ht="60" customHeight="1">
      <c r="B599" s="26" t="str">
        <f>IF('PCA Licit, Dispensa, Inexi'!$A598="","",VLOOKUP(A599,dados!$A$1:$B$24,2,FALSE))</f>
        <v/>
      </c>
      <c r="C599" s="77"/>
      <c r="D599" s="52"/>
      <c r="E599" s="77"/>
      <c r="F599" s="18"/>
      <c r="G599" s="73"/>
      <c r="H599" s="73"/>
      <c r="I599" s="97"/>
      <c r="J599" s="48"/>
      <c r="K599" s="72"/>
      <c r="L599" s="220"/>
      <c r="M599" s="47"/>
      <c r="N599" s="47"/>
      <c r="O599" s="47"/>
      <c r="P599" s="47"/>
      <c r="Q599" s="79"/>
      <c r="R599" s="79"/>
      <c r="S599" s="73"/>
      <c r="T599" s="73"/>
      <c r="U599" s="73"/>
      <c r="V599" s="19"/>
      <c r="W599" s="88"/>
      <c r="X599" s="73"/>
      <c r="Y599" s="73"/>
      <c r="Z599" s="73"/>
      <c r="AA599" s="18"/>
      <c r="AB599" s="18"/>
      <c r="AC599" s="73"/>
      <c r="AD599" s="69"/>
      <c r="AE599" s="526"/>
      <c r="AF599" s="22" t="str">
        <f t="shared" si="33"/>
        <v/>
      </c>
    </row>
    <row r="600" spans="2:32" ht="60" customHeight="1">
      <c r="B600" s="26" t="str">
        <f>IF('PCA Licit, Dispensa, Inexi'!$A599="","",VLOOKUP(A600,dados!$A$1:$B$24,2,FALSE))</f>
        <v/>
      </c>
      <c r="C600" s="77"/>
      <c r="D600" s="52"/>
      <c r="E600" s="77"/>
      <c r="F600" s="18"/>
      <c r="G600" s="73"/>
      <c r="H600" s="73"/>
      <c r="I600" s="97"/>
      <c r="J600" s="48"/>
      <c r="K600" s="72"/>
      <c r="L600" s="220"/>
      <c r="M600" s="47"/>
      <c r="N600" s="47"/>
      <c r="O600" s="47"/>
      <c r="P600" s="47"/>
      <c r="Q600" s="79"/>
      <c r="R600" s="79"/>
      <c r="S600" s="73"/>
      <c r="T600" s="73"/>
      <c r="U600" s="73"/>
      <c r="V600" s="19"/>
      <c r="W600" s="88"/>
      <c r="X600" s="73"/>
      <c r="Y600" s="73"/>
      <c r="Z600" s="73"/>
      <c r="AA600" s="18"/>
      <c r="AB600" s="18"/>
      <c r="AC600" s="73"/>
      <c r="AD600" s="69"/>
      <c r="AE600" s="526"/>
      <c r="AF600" s="22" t="str">
        <f t="shared" si="33"/>
        <v/>
      </c>
    </row>
    <row r="601" spans="2:32" ht="60" customHeight="1">
      <c r="B601" s="26" t="str">
        <f>IF('PCA Licit, Dispensa, Inexi'!$A600="","",VLOOKUP(A601,dados!$A$1:$B$24,2,FALSE))</f>
        <v/>
      </c>
      <c r="C601" s="77"/>
      <c r="D601" s="52"/>
      <c r="E601" s="77"/>
      <c r="F601" s="18"/>
      <c r="G601" s="73"/>
      <c r="H601" s="73"/>
      <c r="I601" s="97"/>
      <c r="J601" s="48"/>
      <c r="K601" s="72"/>
      <c r="L601" s="220"/>
      <c r="M601" s="47"/>
      <c r="N601" s="47"/>
      <c r="O601" s="47"/>
      <c r="P601" s="47"/>
      <c r="Q601" s="79"/>
      <c r="R601" s="79"/>
      <c r="S601" s="73"/>
      <c r="T601" s="73"/>
      <c r="U601" s="73"/>
      <c r="V601" s="19"/>
      <c r="W601" s="88"/>
      <c r="X601" s="73"/>
      <c r="Y601" s="73"/>
      <c r="Z601" s="73"/>
      <c r="AA601" s="18"/>
      <c r="AB601" s="18"/>
      <c r="AC601" s="73"/>
      <c r="AD601" s="69"/>
      <c r="AE601" s="526"/>
      <c r="AF601" s="22" t="str">
        <f t="shared" si="33"/>
        <v/>
      </c>
    </row>
    <row r="602" spans="2:32" ht="60" customHeight="1">
      <c r="B602" s="26" t="str">
        <f>IF('PCA Licit, Dispensa, Inexi'!$A601="","",VLOOKUP(A602,dados!$A$1:$B$24,2,FALSE))</f>
        <v/>
      </c>
      <c r="C602" s="77"/>
      <c r="D602" s="52"/>
      <c r="E602" s="77"/>
      <c r="F602" s="18"/>
      <c r="G602" s="73"/>
      <c r="H602" s="73"/>
      <c r="I602" s="97"/>
      <c r="J602" s="48"/>
      <c r="K602" s="72"/>
      <c r="L602" s="220"/>
      <c r="M602" s="47"/>
      <c r="N602" s="47"/>
      <c r="O602" s="47"/>
      <c r="P602" s="47"/>
      <c r="Q602" s="79"/>
      <c r="R602" s="79"/>
      <c r="S602" s="73"/>
      <c r="T602" s="73"/>
      <c r="U602" s="73"/>
      <c r="V602" s="19"/>
      <c r="W602" s="88"/>
      <c r="X602" s="73"/>
      <c r="Y602" s="73"/>
      <c r="Z602" s="73"/>
      <c r="AA602" s="18"/>
      <c r="AB602" s="18"/>
      <c r="AC602" s="73"/>
      <c r="AD602" s="69"/>
      <c r="AE602" s="526"/>
      <c r="AF602" s="22" t="str">
        <f t="shared" si="33"/>
        <v/>
      </c>
    </row>
    <row r="603" spans="2:32" ht="60" customHeight="1">
      <c r="B603" s="26" t="str">
        <f>IF('PCA Licit, Dispensa, Inexi'!$A602="","",VLOOKUP(A603,dados!$A$1:$B$24,2,FALSE))</f>
        <v/>
      </c>
      <c r="C603" s="77"/>
      <c r="D603" s="52"/>
      <c r="E603" s="77"/>
      <c r="F603" s="18"/>
      <c r="G603" s="73"/>
      <c r="H603" s="73"/>
      <c r="I603" s="97"/>
      <c r="J603" s="48"/>
      <c r="K603" s="72"/>
      <c r="L603" s="220"/>
      <c r="M603" s="47"/>
      <c r="N603" s="47"/>
      <c r="O603" s="47"/>
      <c r="P603" s="47"/>
      <c r="Q603" s="79"/>
      <c r="R603" s="79"/>
      <c r="S603" s="73"/>
      <c r="T603" s="73"/>
      <c r="U603" s="73"/>
      <c r="V603" s="19"/>
      <c r="W603" s="88"/>
      <c r="X603" s="73"/>
      <c r="Y603" s="73"/>
      <c r="Z603" s="73"/>
      <c r="AA603" s="18"/>
      <c r="AB603" s="18"/>
      <c r="AC603" s="73"/>
      <c r="AD603" s="69"/>
      <c r="AE603" s="526"/>
      <c r="AF603" s="22" t="str">
        <f t="shared" si="33"/>
        <v/>
      </c>
    </row>
    <row r="604" spans="2:32" ht="60" customHeight="1">
      <c r="B604" s="26" t="str">
        <f>IF('PCA Licit, Dispensa, Inexi'!$A603="","",VLOOKUP(A604,dados!$A$1:$B$24,2,FALSE))</f>
        <v/>
      </c>
      <c r="C604" s="77"/>
      <c r="D604" s="52"/>
      <c r="E604" s="77"/>
      <c r="F604" s="18"/>
      <c r="G604" s="73"/>
      <c r="H604" s="73"/>
      <c r="I604" s="97"/>
      <c r="J604" s="48"/>
      <c r="K604" s="72"/>
      <c r="L604" s="220"/>
      <c r="M604" s="47"/>
      <c r="N604" s="47"/>
      <c r="O604" s="47"/>
      <c r="P604" s="47"/>
      <c r="Q604" s="79"/>
      <c r="R604" s="79"/>
      <c r="S604" s="73"/>
      <c r="T604" s="73"/>
      <c r="U604" s="73"/>
      <c r="V604" s="19"/>
      <c r="W604" s="88"/>
      <c r="X604" s="73"/>
      <c r="Y604" s="73"/>
      <c r="Z604" s="73"/>
      <c r="AA604" s="18"/>
      <c r="AB604" s="18"/>
      <c r="AC604" s="73"/>
      <c r="AD604" s="69"/>
      <c r="AE604" s="526"/>
      <c r="AF604" s="22" t="str">
        <f t="shared" si="33"/>
        <v/>
      </c>
    </row>
    <row r="605" spans="2:32" ht="60" customHeight="1">
      <c r="B605" s="26" t="str">
        <f>IF('PCA Licit, Dispensa, Inexi'!$A604="","",VLOOKUP(A605,dados!$A$1:$B$24,2,FALSE))</f>
        <v/>
      </c>
      <c r="C605" s="77"/>
      <c r="D605" s="52"/>
      <c r="E605" s="77"/>
      <c r="F605" s="18"/>
      <c r="G605" s="73"/>
      <c r="H605" s="73"/>
      <c r="I605" s="97"/>
      <c r="J605" s="48"/>
      <c r="K605" s="72"/>
      <c r="L605" s="220"/>
      <c r="M605" s="47"/>
      <c r="N605" s="47"/>
      <c r="O605" s="47"/>
      <c r="P605" s="47"/>
      <c r="Q605" s="79"/>
      <c r="R605" s="79"/>
      <c r="S605" s="73"/>
      <c r="T605" s="73"/>
      <c r="U605" s="73"/>
      <c r="V605" s="19"/>
      <c r="W605" s="88"/>
      <c r="X605" s="73"/>
      <c r="Y605" s="73"/>
      <c r="Z605" s="73"/>
      <c r="AA605" s="18"/>
      <c r="AB605" s="18"/>
      <c r="AC605" s="73"/>
      <c r="AD605" s="69"/>
      <c r="AE605" s="526"/>
      <c r="AF605" s="22" t="str">
        <f t="shared" si="33"/>
        <v/>
      </c>
    </row>
    <row r="606" spans="2:32" ht="60" customHeight="1">
      <c r="B606" s="26" t="str">
        <f>IF('PCA Licit, Dispensa, Inexi'!$A605="","",VLOOKUP(A606,dados!$A$1:$B$24,2,FALSE))</f>
        <v/>
      </c>
      <c r="C606" s="77"/>
      <c r="D606" s="52"/>
      <c r="E606" s="77"/>
      <c r="F606" s="18"/>
      <c r="G606" s="73"/>
      <c r="H606" s="73"/>
      <c r="I606" s="97"/>
      <c r="J606" s="48"/>
      <c r="K606" s="72"/>
      <c r="L606" s="220"/>
      <c r="M606" s="47"/>
      <c r="N606" s="47"/>
      <c r="O606" s="47"/>
      <c r="P606" s="47"/>
      <c r="Q606" s="79"/>
      <c r="R606" s="79"/>
      <c r="S606" s="73"/>
      <c r="T606" s="73"/>
      <c r="U606" s="73"/>
      <c r="V606" s="88"/>
      <c r="W606" s="88"/>
      <c r="X606" s="73"/>
      <c r="Y606" s="73"/>
      <c r="Z606" s="73"/>
      <c r="AA606" s="18"/>
      <c r="AB606" s="18"/>
      <c r="AC606" s="73"/>
      <c r="AD606" s="69"/>
      <c r="AE606" s="526"/>
      <c r="AF606" s="22" t="str">
        <f t="shared" si="33"/>
        <v/>
      </c>
    </row>
    <row r="607" spans="2:32" ht="60" customHeight="1">
      <c r="B607" s="26" t="str">
        <f>IF('PCA Licit, Dispensa, Inexi'!$A606="","",VLOOKUP(A607,dados!$A$1:$B$24,2,FALSE))</f>
        <v/>
      </c>
      <c r="C607" s="77"/>
      <c r="D607" s="52"/>
      <c r="E607" s="77"/>
      <c r="F607" s="18"/>
      <c r="G607" s="73"/>
      <c r="H607" s="73"/>
      <c r="I607" s="97"/>
      <c r="J607" s="48"/>
      <c r="K607" s="72"/>
      <c r="L607" s="220"/>
      <c r="M607" s="47"/>
      <c r="N607" s="47"/>
      <c r="O607" s="47"/>
      <c r="P607" s="47"/>
      <c r="Q607" s="79"/>
      <c r="R607" s="79"/>
      <c r="S607" s="73"/>
      <c r="T607" s="73"/>
      <c r="U607" s="73"/>
      <c r="V607" s="73"/>
      <c r="W607" s="73"/>
      <c r="X607" s="73"/>
      <c r="Y607" s="73"/>
      <c r="Z607" s="73"/>
      <c r="AA607" s="18"/>
      <c r="AB607" s="18"/>
      <c r="AC607" s="73"/>
      <c r="AD607" s="69"/>
      <c r="AE607" s="526"/>
      <c r="AF607" s="22" t="str">
        <f t="shared" si="33"/>
        <v/>
      </c>
    </row>
    <row r="608" spans="2:32" ht="60" customHeight="1">
      <c r="B608" s="26" t="str">
        <f>IF('PCA Licit, Dispensa, Inexi'!$A607="","",VLOOKUP(A608,dados!$A$1:$B$24,2,FALSE))</f>
        <v/>
      </c>
      <c r="C608" s="77"/>
      <c r="D608" s="52"/>
      <c r="E608" s="77"/>
      <c r="F608" s="18"/>
      <c r="G608" s="73"/>
      <c r="H608" s="73"/>
      <c r="I608" s="97"/>
      <c r="J608" s="48"/>
      <c r="K608" s="72"/>
      <c r="L608" s="220"/>
      <c r="M608" s="47"/>
      <c r="N608" s="47"/>
      <c r="O608" s="47"/>
      <c r="P608" s="47"/>
      <c r="Q608" s="79"/>
      <c r="R608" s="79"/>
      <c r="S608" s="73"/>
      <c r="T608" s="73"/>
      <c r="U608" s="73"/>
      <c r="V608" s="73"/>
      <c r="W608" s="73"/>
      <c r="X608" s="73"/>
      <c r="Y608" s="73"/>
      <c r="Z608" s="73"/>
      <c r="AA608" s="18"/>
      <c r="AB608" s="18"/>
      <c r="AC608" s="73"/>
      <c r="AD608" s="69"/>
      <c r="AE608" s="526"/>
      <c r="AF608" s="22" t="str">
        <f t="shared" si="33"/>
        <v/>
      </c>
    </row>
    <row r="609" spans="2:32" ht="60" customHeight="1">
      <c r="B609" s="26" t="str">
        <f>IF('PCA Licit, Dispensa, Inexi'!$A608="","",VLOOKUP(A609,dados!$A$1:$B$24,2,FALSE))</f>
        <v/>
      </c>
      <c r="C609" s="77"/>
      <c r="D609" s="52"/>
      <c r="E609" s="77"/>
      <c r="F609" s="18"/>
      <c r="G609" s="73"/>
      <c r="H609" s="73"/>
      <c r="I609" s="97"/>
      <c r="J609" s="48"/>
      <c r="K609" s="72"/>
      <c r="L609" s="220"/>
      <c r="M609" s="47"/>
      <c r="N609" s="47"/>
      <c r="O609" s="47"/>
      <c r="P609" s="47"/>
      <c r="Q609" s="79"/>
      <c r="R609" s="79"/>
      <c r="S609" s="73"/>
      <c r="T609" s="73"/>
      <c r="U609" s="73"/>
      <c r="V609" s="73"/>
      <c r="W609" s="73"/>
      <c r="X609" s="73"/>
      <c r="Y609" s="73"/>
      <c r="Z609" s="73"/>
      <c r="AA609" s="18"/>
      <c r="AB609" s="18"/>
      <c r="AC609" s="73"/>
      <c r="AD609" s="69"/>
      <c r="AE609" s="526"/>
      <c r="AF609" s="22" t="str">
        <f t="shared" si="33"/>
        <v/>
      </c>
    </row>
    <row r="610" spans="2:32" ht="60" customHeight="1">
      <c r="B610" s="26" t="str">
        <f>IF('PCA Licit, Dispensa, Inexi'!$A609="","",VLOOKUP(A610,dados!$A$1:$B$24,2,FALSE))</f>
        <v/>
      </c>
      <c r="C610" s="77"/>
      <c r="D610" s="52"/>
      <c r="E610" s="77"/>
      <c r="F610" s="18"/>
      <c r="G610" s="73"/>
      <c r="H610" s="73"/>
      <c r="I610" s="97"/>
      <c r="J610" s="48"/>
      <c r="K610" s="72"/>
      <c r="L610" s="220"/>
      <c r="M610" s="47"/>
      <c r="N610" s="47"/>
      <c r="O610" s="47"/>
      <c r="P610" s="47"/>
      <c r="Q610" s="79"/>
      <c r="R610" s="79"/>
      <c r="S610" s="73"/>
      <c r="T610" s="73"/>
      <c r="U610" s="73"/>
      <c r="V610" s="73"/>
      <c r="W610" s="73"/>
      <c r="X610" s="73"/>
      <c r="Y610" s="73"/>
      <c r="Z610" s="73"/>
      <c r="AA610" s="18"/>
      <c r="AB610" s="18"/>
      <c r="AC610" s="73"/>
      <c r="AD610" s="69"/>
      <c r="AE610" s="526"/>
      <c r="AF610" s="22" t="str">
        <f t="shared" si="33"/>
        <v/>
      </c>
    </row>
    <row r="611" spans="2:32" ht="60" customHeight="1">
      <c r="B611" s="26" t="str">
        <f>IF('PCA Licit, Dispensa, Inexi'!$A610="","",VLOOKUP(A611,dados!$A$1:$B$24,2,FALSE))</f>
        <v/>
      </c>
      <c r="C611" s="77"/>
      <c r="D611" s="52"/>
      <c r="E611" s="77"/>
      <c r="F611" s="18"/>
      <c r="G611" s="73"/>
      <c r="H611" s="73"/>
      <c r="I611" s="97"/>
      <c r="J611" s="48"/>
      <c r="K611" s="72"/>
      <c r="L611" s="220"/>
      <c r="M611" s="47"/>
      <c r="N611" s="47"/>
      <c r="O611" s="47"/>
      <c r="P611" s="47"/>
      <c r="Q611" s="79"/>
      <c r="R611" s="79"/>
      <c r="S611" s="73"/>
      <c r="T611" s="73"/>
      <c r="U611" s="73"/>
      <c r="V611" s="73"/>
      <c r="W611" s="73"/>
      <c r="X611" s="73"/>
      <c r="Y611" s="73"/>
      <c r="Z611" s="73"/>
      <c r="AA611" s="18"/>
      <c r="AB611" s="18"/>
      <c r="AC611" s="73"/>
      <c r="AD611" s="69"/>
      <c r="AE611" s="526"/>
      <c r="AF611" s="22" t="str">
        <f t="shared" si="33"/>
        <v/>
      </c>
    </row>
    <row r="612" spans="2:32" ht="60" customHeight="1">
      <c r="B612" s="26" t="str">
        <f>IF('PCA Licit, Dispensa, Inexi'!$A611="","",VLOOKUP(A612,dados!$A$1:$B$24,2,FALSE))</f>
        <v/>
      </c>
      <c r="C612" s="77"/>
      <c r="D612" s="52"/>
      <c r="E612" s="77"/>
      <c r="F612" s="18"/>
      <c r="G612" s="73"/>
      <c r="H612" s="73"/>
      <c r="I612" s="97"/>
      <c r="J612" s="48"/>
      <c r="K612" s="72"/>
      <c r="L612" s="220"/>
      <c r="M612" s="47"/>
      <c r="N612" s="47"/>
      <c r="O612" s="47"/>
      <c r="P612" s="47"/>
      <c r="Q612" s="79"/>
      <c r="R612" s="79"/>
      <c r="S612" s="73"/>
      <c r="T612" s="73"/>
      <c r="U612" s="73"/>
      <c r="V612" s="73"/>
      <c r="W612" s="73"/>
      <c r="X612" s="73"/>
      <c r="Y612" s="73"/>
      <c r="Z612" s="73"/>
      <c r="AA612" s="18"/>
      <c r="AB612" s="18"/>
      <c r="AC612" s="73"/>
      <c r="AD612" s="69"/>
      <c r="AE612" s="526"/>
      <c r="AF612" s="22" t="str">
        <f t="shared" si="33"/>
        <v/>
      </c>
    </row>
    <row r="613" spans="2:32" ht="60" customHeight="1">
      <c r="B613" s="26" t="str">
        <f>IF('PCA Licit, Dispensa, Inexi'!$A612="","",VLOOKUP(A613,dados!$A$1:$B$24,2,FALSE))</f>
        <v/>
      </c>
      <c r="C613" s="77"/>
      <c r="D613" s="52"/>
      <c r="E613" s="77"/>
      <c r="F613" s="18"/>
      <c r="G613" s="73"/>
      <c r="H613" s="73"/>
      <c r="I613" s="97"/>
      <c r="J613" s="48"/>
      <c r="K613" s="72"/>
      <c r="L613" s="220"/>
      <c r="M613" s="47"/>
      <c r="N613" s="47"/>
      <c r="O613" s="47"/>
      <c r="P613" s="47"/>
      <c r="Q613" s="79"/>
      <c r="R613" s="79"/>
      <c r="S613" s="73"/>
      <c r="T613" s="73"/>
      <c r="U613" s="73"/>
      <c r="V613" s="73"/>
      <c r="W613" s="73"/>
      <c r="X613" s="73"/>
      <c r="Y613" s="73"/>
      <c r="Z613" s="73"/>
      <c r="AA613" s="18"/>
      <c r="AB613" s="18"/>
      <c r="AC613" s="73"/>
      <c r="AD613" s="69"/>
      <c r="AE613" s="526"/>
      <c r="AF613" s="22" t="str">
        <f t="shared" si="33"/>
        <v/>
      </c>
    </row>
    <row r="614" spans="2:32" ht="60" customHeight="1">
      <c r="B614" s="26" t="str">
        <f>IF('PCA Licit, Dispensa, Inexi'!$A613="","",VLOOKUP(A614,dados!$A$1:$B$24,2,FALSE))</f>
        <v/>
      </c>
      <c r="C614" s="77"/>
      <c r="D614" s="52"/>
      <c r="E614" s="77"/>
      <c r="F614" s="18"/>
      <c r="G614" s="73"/>
      <c r="H614" s="73"/>
      <c r="I614" s="97"/>
      <c r="J614" s="48"/>
      <c r="K614" s="72"/>
      <c r="L614" s="220"/>
      <c r="M614" s="47"/>
      <c r="N614" s="47"/>
      <c r="O614" s="47"/>
      <c r="P614" s="47"/>
      <c r="Q614" s="79"/>
      <c r="R614" s="79"/>
      <c r="S614" s="73"/>
      <c r="T614" s="73"/>
      <c r="U614" s="73"/>
      <c r="V614" s="73"/>
      <c r="W614" s="73"/>
      <c r="X614" s="73"/>
      <c r="Y614" s="73"/>
      <c r="Z614" s="73"/>
      <c r="AA614" s="18"/>
      <c r="AB614" s="18"/>
      <c r="AC614" s="73"/>
      <c r="AD614" s="69"/>
      <c r="AE614" s="526"/>
      <c r="AF614" s="22" t="str">
        <f t="shared" si="33"/>
        <v/>
      </c>
    </row>
    <row r="615" spans="2:32" ht="60" customHeight="1">
      <c r="B615" s="26" t="str">
        <f>IF('PCA Licit, Dispensa, Inexi'!$A614="","",VLOOKUP(A615,dados!$A$1:$B$24,2,FALSE))</f>
        <v/>
      </c>
      <c r="C615" s="77"/>
      <c r="D615" s="52"/>
      <c r="E615" s="77"/>
      <c r="F615" s="18"/>
      <c r="G615" s="73"/>
      <c r="H615" s="73"/>
      <c r="I615" s="97"/>
      <c r="J615" s="48"/>
      <c r="K615" s="72"/>
      <c r="L615" s="220"/>
      <c r="M615" s="47"/>
      <c r="N615" s="47"/>
      <c r="O615" s="47"/>
      <c r="P615" s="47"/>
      <c r="Q615" s="79"/>
      <c r="R615" s="79"/>
      <c r="S615" s="73"/>
      <c r="T615" s="73"/>
      <c r="U615" s="73"/>
      <c r="V615" s="73"/>
      <c r="W615" s="73"/>
      <c r="X615" s="73"/>
      <c r="Y615" s="73"/>
      <c r="Z615" s="73"/>
      <c r="AA615" s="18"/>
      <c r="AB615" s="18"/>
      <c r="AC615" s="73"/>
      <c r="AD615" s="69"/>
      <c r="AE615" s="526"/>
      <c r="AF615" s="22" t="str">
        <f t="shared" si="33"/>
        <v/>
      </c>
    </row>
    <row r="616" spans="2:32" ht="60" customHeight="1">
      <c r="B616" s="26" t="str">
        <f>IF('PCA Licit, Dispensa, Inexi'!$A615="","",VLOOKUP(A616,dados!$A$1:$B$24,2,FALSE))</f>
        <v/>
      </c>
      <c r="C616" s="77"/>
      <c r="D616" s="52"/>
      <c r="E616" s="77"/>
      <c r="F616" s="18"/>
      <c r="G616" s="73"/>
      <c r="H616" s="73"/>
      <c r="I616" s="97"/>
      <c r="J616" s="48"/>
      <c r="K616" s="72"/>
      <c r="L616" s="220"/>
      <c r="M616" s="47"/>
      <c r="N616" s="47"/>
      <c r="O616" s="47"/>
      <c r="P616" s="47"/>
      <c r="Q616" s="79"/>
      <c r="R616" s="79"/>
      <c r="S616" s="73"/>
      <c r="T616" s="73"/>
      <c r="U616" s="73"/>
      <c r="V616" s="73"/>
      <c r="W616" s="73"/>
      <c r="X616" s="73"/>
      <c r="Y616" s="73"/>
      <c r="Z616" s="73"/>
      <c r="AA616" s="18"/>
      <c r="AB616" s="18"/>
      <c r="AC616" s="73"/>
      <c r="AD616" s="69"/>
      <c r="AE616" s="526"/>
      <c r="AF616" s="22" t="str">
        <f t="shared" si="33"/>
        <v/>
      </c>
    </row>
    <row r="617" spans="2:32" ht="60" customHeight="1">
      <c r="B617" s="26" t="str">
        <f>IF('PCA Licit, Dispensa, Inexi'!$A616="","",VLOOKUP(A617,dados!$A$1:$B$24,2,FALSE))</f>
        <v/>
      </c>
      <c r="C617" s="77"/>
      <c r="D617" s="52"/>
      <c r="E617" s="77"/>
      <c r="F617" s="18"/>
      <c r="G617" s="73"/>
      <c r="H617" s="73"/>
      <c r="I617" s="97"/>
      <c r="J617" s="48"/>
      <c r="K617" s="72"/>
      <c r="L617" s="220"/>
      <c r="M617" s="47"/>
      <c r="N617" s="47"/>
      <c r="O617" s="47"/>
      <c r="P617" s="47"/>
      <c r="Q617" s="79"/>
      <c r="R617" s="79"/>
      <c r="S617" s="73"/>
      <c r="T617" s="73"/>
      <c r="U617" s="73"/>
      <c r="V617" s="73"/>
      <c r="W617" s="73"/>
      <c r="X617" s="73"/>
      <c r="Y617" s="73"/>
      <c r="Z617" s="73"/>
      <c r="AA617" s="18"/>
      <c r="AB617" s="18"/>
      <c r="AC617" s="73"/>
      <c r="AD617" s="69"/>
      <c r="AE617" s="526"/>
      <c r="AF617" s="22" t="str">
        <f t="shared" si="33"/>
        <v/>
      </c>
    </row>
    <row r="618" spans="2:32" ht="60" customHeight="1">
      <c r="B618" s="26" t="str">
        <f>IF('PCA Licit, Dispensa, Inexi'!$A617="","",VLOOKUP(A618,dados!$A$1:$B$24,2,FALSE))</f>
        <v/>
      </c>
      <c r="C618" s="77"/>
      <c r="D618" s="52"/>
      <c r="E618" s="77"/>
      <c r="F618" s="18"/>
      <c r="G618" s="73"/>
      <c r="H618" s="73"/>
      <c r="I618" s="97"/>
      <c r="J618" s="48"/>
      <c r="K618" s="72"/>
      <c r="L618" s="220"/>
      <c r="M618" s="47"/>
      <c r="N618" s="47"/>
      <c r="O618" s="47"/>
      <c r="P618" s="47"/>
      <c r="Q618" s="79"/>
      <c r="R618" s="79"/>
      <c r="S618" s="73"/>
      <c r="T618" s="73"/>
      <c r="U618" s="73"/>
      <c r="V618" s="73"/>
      <c r="W618" s="73"/>
      <c r="X618" s="73"/>
      <c r="Y618" s="73"/>
      <c r="Z618" s="73"/>
      <c r="AA618" s="18"/>
      <c r="AB618" s="18"/>
      <c r="AC618" s="73"/>
      <c r="AD618" s="69"/>
      <c r="AE618" s="526"/>
      <c r="AF618" s="22" t="str">
        <f t="shared" si="33"/>
        <v/>
      </c>
    </row>
    <row r="619" spans="2:32" ht="60" customHeight="1">
      <c r="B619" s="26" t="str">
        <f>IF('PCA Licit, Dispensa, Inexi'!$A618="","",VLOOKUP(A619,dados!$A$1:$B$24,2,FALSE))</f>
        <v/>
      </c>
      <c r="C619" s="77"/>
      <c r="D619" s="52"/>
      <c r="E619" s="77"/>
      <c r="F619" s="18"/>
      <c r="G619" s="73"/>
      <c r="H619" s="73"/>
      <c r="I619" s="97"/>
      <c r="J619" s="48"/>
      <c r="K619" s="72"/>
      <c r="L619" s="220"/>
      <c r="M619" s="47"/>
      <c r="N619" s="47"/>
      <c r="O619" s="47"/>
      <c r="P619" s="47"/>
      <c r="Q619" s="79"/>
      <c r="R619" s="79"/>
      <c r="S619" s="73"/>
      <c r="T619" s="73"/>
      <c r="U619" s="73"/>
      <c r="V619" s="73"/>
      <c r="W619" s="73"/>
      <c r="X619" s="73"/>
      <c r="Y619" s="73"/>
      <c r="Z619" s="73"/>
      <c r="AA619" s="18"/>
      <c r="AB619" s="18"/>
      <c r="AC619" s="73"/>
      <c r="AD619" s="69"/>
      <c r="AE619" s="526"/>
      <c r="AF619" s="22" t="str">
        <f t="shared" si="33"/>
        <v/>
      </c>
    </row>
    <row r="620" spans="2:32" ht="60" customHeight="1">
      <c r="B620" s="26" t="str">
        <f>IF('PCA Licit, Dispensa, Inexi'!$A619="","",VLOOKUP(A620,dados!$A$1:$B$24,2,FALSE))</f>
        <v/>
      </c>
      <c r="C620" s="77"/>
      <c r="D620" s="52"/>
      <c r="E620" s="77"/>
      <c r="F620" s="18"/>
      <c r="G620" s="73"/>
      <c r="H620" s="73"/>
      <c r="I620" s="97"/>
      <c r="J620" s="48"/>
      <c r="K620" s="72"/>
      <c r="L620" s="220"/>
      <c r="M620" s="47"/>
      <c r="N620" s="47"/>
      <c r="O620" s="47"/>
      <c r="P620" s="47"/>
      <c r="Q620" s="79"/>
      <c r="R620" s="79"/>
      <c r="S620" s="73"/>
      <c r="T620" s="73"/>
      <c r="U620" s="73"/>
      <c r="V620" s="73"/>
      <c r="W620" s="73"/>
      <c r="X620" s="73"/>
      <c r="Y620" s="73"/>
      <c r="Z620" s="73"/>
      <c r="AA620" s="18"/>
      <c r="AB620" s="18"/>
      <c r="AC620" s="73"/>
      <c r="AD620" s="69"/>
      <c r="AE620" s="526"/>
      <c r="AF620" s="22" t="str">
        <f t="shared" si="33"/>
        <v/>
      </c>
    </row>
    <row r="621" spans="2:32" ht="60" customHeight="1">
      <c r="B621" s="26" t="str">
        <f>IF('PCA Licit, Dispensa, Inexi'!$A620="","",VLOOKUP(A621,dados!$A$1:$B$24,2,FALSE))</f>
        <v/>
      </c>
      <c r="C621" s="77"/>
      <c r="D621" s="52"/>
      <c r="E621" s="77"/>
      <c r="F621" s="18"/>
      <c r="G621" s="73"/>
      <c r="H621" s="73"/>
      <c r="I621" s="97"/>
      <c r="J621" s="48"/>
      <c r="K621" s="72"/>
      <c r="L621" s="220"/>
      <c r="M621" s="47"/>
      <c r="N621" s="47"/>
      <c r="O621" s="47"/>
      <c r="P621" s="47"/>
      <c r="Q621" s="79"/>
      <c r="R621" s="79"/>
      <c r="S621" s="73"/>
      <c r="T621" s="73"/>
      <c r="U621" s="73"/>
      <c r="V621" s="73"/>
      <c r="W621" s="73"/>
      <c r="X621" s="73"/>
      <c r="Y621" s="73"/>
      <c r="Z621" s="73"/>
      <c r="AA621" s="18"/>
      <c r="AB621" s="18"/>
      <c r="AC621" s="73"/>
      <c r="AD621" s="69"/>
      <c r="AE621" s="526"/>
      <c r="AF621" s="22" t="str">
        <f t="shared" si="33"/>
        <v/>
      </c>
    </row>
    <row r="622" spans="2:32" ht="60" customHeight="1">
      <c r="B622" s="26" t="str">
        <f>IF('PCA Licit, Dispensa, Inexi'!$A621="","",VLOOKUP(A622,dados!$A$1:$B$24,2,FALSE))</f>
        <v/>
      </c>
      <c r="C622" s="77"/>
      <c r="D622" s="52"/>
      <c r="E622" s="77"/>
      <c r="F622" s="18"/>
      <c r="G622" s="73"/>
      <c r="H622" s="73"/>
      <c r="I622" s="97"/>
      <c r="J622" s="48"/>
      <c r="K622" s="72"/>
      <c r="L622" s="220"/>
      <c r="M622" s="47"/>
      <c r="N622" s="47"/>
      <c r="O622" s="47"/>
      <c r="P622" s="47"/>
      <c r="Q622" s="79"/>
      <c r="R622" s="79"/>
      <c r="S622" s="73"/>
      <c r="T622" s="73"/>
      <c r="U622" s="73"/>
      <c r="V622" s="73"/>
      <c r="W622" s="73"/>
      <c r="X622" s="73"/>
      <c r="Y622" s="73"/>
      <c r="Z622" s="73"/>
      <c r="AA622" s="18"/>
      <c r="AB622" s="18"/>
      <c r="AC622" s="73"/>
      <c r="AD622" s="69"/>
      <c r="AE622" s="526"/>
      <c r="AF622" s="22" t="str">
        <f t="shared" si="33"/>
        <v/>
      </c>
    </row>
    <row r="623" spans="2:32" ht="60" customHeight="1">
      <c r="B623" s="26" t="str">
        <f>IF('PCA Licit, Dispensa, Inexi'!$A622="","",VLOOKUP(A623,dados!$A$1:$B$24,2,FALSE))</f>
        <v/>
      </c>
      <c r="C623" s="77"/>
      <c r="D623" s="52"/>
      <c r="E623" s="77"/>
      <c r="F623" s="18"/>
      <c r="G623" s="73"/>
      <c r="H623" s="73"/>
      <c r="I623" s="97"/>
      <c r="J623" s="48"/>
      <c r="K623" s="72"/>
      <c r="L623" s="220"/>
      <c r="M623" s="47"/>
      <c r="N623" s="47"/>
      <c r="O623" s="47"/>
      <c r="P623" s="47"/>
      <c r="Q623" s="79"/>
      <c r="R623" s="79"/>
      <c r="S623" s="73"/>
      <c r="T623" s="73"/>
      <c r="U623" s="73"/>
      <c r="V623" s="73"/>
      <c r="W623" s="73"/>
      <c r="X623" s="73"/>
      <c r="Y623" s="73"/>
      <c r="Z623" s="73"/>
      <c r="AA623" s="18"/>
      <c r="AB623" s="18"/>
      <c r="AC623" s="73"/>
      <c r="AD623" s="69"/>
      <c r="AE623" s="526"/>
      <c r="AF623" s="22" t="str">
        <f t="shared" si="33"/>
        <v/>
      </c>
    </row>
    <row r="624" spans="2:32" ht="60" customHeight="1">
      <c r="B624" s="26" t="str">
        <f>IF('PCA Licit, Dispensa, Inexi'!$A623="","",VLOOKUP(A624,dados!$A$1:$B$24,2,FALSE))</f>
        <v/>
      </c>
      <c r="C624" s="77"/>
      <c r="D624" s="52"/>
      <c r="E624" s="77"/>
      <c r="F624" s="18"/>
      <c r="G624" s="73"/>
      <c r="H624" s="73"/>
      <c r="I624" s="97"/>
      <c r="J624" s="48"/>
      <c r="K624" s="72"/>
      <c r="L624" s="220"/>
      <c r="M624" s="47"/>
      <c r="N624" s="47"/>
      <c r="O624" s="47"/>
      <c r="P624" s="47"/>
      <c r="Q624" s="79"/>
      <c r="R624" s="79"/>
      <c r="S624" s="73"/>
      <c r="T624" s="73"/>
      <c r="U624" s="73"/>
      <c r="V624" s="73"/>
      <c r="W624" s="73"/>
      <c r="X624" s="73"/>
      <c r="Y624" s="73"/>
      <c r="Z624" s="73"/>
      <c r="AA624" s="18"/>
      <c r="AB624" s="18"/>
      <c r="AC624" s="73"/>
      <c r="AD624" s="69"/>
      <c r="AE624" s="526"/>
      <c r="AF624" s="22" t="str">
        <f t="shared" si="33"/>
        <v/>
      </c>
    </row>
    <row r="625" spans="2:32" ht="60" customHeight="1">
      <c r="B625" s="26" t="str">
        <f>IF('PCA Licit, Dispensa, Inexi'!$A624="","",VLOOKUP(A625,dados!$A$1:$B$24,2,FALSE))</f>
        <v/>
      </c>
      <c r="C625" s="77"/>
      <c r="D625" s="52"/>
      <c r="E625" s="77"/>
      <c r="F625" s="18"/>
      <c r="G625" s="73"/>
      <c r="H625" s="73"/>
      <c r="I625" s="97"/>
      <c r="J625" s="48"/>
      <c r="K625" s="72"/>
      <c r="L625" s="220"/>
      <c r="M625" s="47"/>
      <c r="N625" s="47"/>
      <c r="O625" s="47"/>
      <c r="P625" s="47"/>
      <c r="Q625" s="79"/>
      <c r="R625" s="79"/>
      <c r="S625" s="73"/>
      <c r="T625" s="73"/>
      <c r="U625" s="73"/>
      <c r="V625" s="73"/>
      <c r="W625" s="73"/>
      <c r="X625" s="73"/>
      <c r="Y625" s="73"/>
      <c r="Z625" s="73"/>
      <c r="AA625" s="18"/>
      <c r="AB625" s="18"/>
      <c r="AC625" s="73"/>
      <c r="AD625" s="69"/>
      <c r="AE625" s="526"/>
      <c r="AF625" s="22" t="str">
        <f t="shared" si="33"/>
        <v/>
      </c>
    </row>
    <row r="626" spans="2:32" ht="60" customHeight="1">
      <c r="B626" s="26" t="str">
        <f>IF('PCA Licit, Dispensa, Inexi'!$A625="","",VLOOKUP(A626,dados!$A$1:$B$24,2,FALSE))</f>
        <v/>
      </c>
      <c r="C626" s="77"/>
      <c r="D626" s="52"/>
      <c r="E626" s="77"/>
      <c r="F626" s="18"/>
      <c r="G626" s="73"/>
      <c r="H626" s="73"/>
      <c r="I626" s="97"/>
      <c r="J626" s="48"/>
      <c r="K626" s="72"/>
      <c r="L626" s="220"/>
      <c r="M626" s="47"/>
      <c r="N626" s="47"/>
      <c r="O626" s="47"/>
      <c r="P626" s="47"/>
      <c r="Q626" s="79"/>
      <c r="R626" s="79"/>
      <c r="S626" s="73"/>
      <c r="T626" s="73"/>
      <c r="U626" s="73"/>
      <c r="V626" s="73"/>
      <c r="W626" s="73"/>
      <c r="X626" s="73"/>
      <c r="Y626" s="73"/>
      <c r="Z626" s="73"/>
      <c r="AA626" s="18"/>
      <c r="AB626" s="18"/>
      <c r="AC626" s="73"/>
      <c r="AD626" s="69"/>
      <c r="AE626" s="526"/>
      <c r="AF626" s="22" t="str">
        <f t="shared" si="33"/>
        <v/>
      </c>
    </row>
    <row r="627" spans="2:32" ht="60" customHeight="1">
      <c r="B627" s="26" t="str">
        <f>IF('PCA Licit, Dispensa, Inexi'!$A626="","",VLOOKUP(A627,dados!$A$1:$B$24,2,FALSE))</f>
        <v/>
      </c>
      <c r="C627" s="77"/>
      <c r="D627" s="52"/>
      <c r="E627" s="77"/>
      <c r="F627" s="18"/>
      <c r="G627" s="73"/>
      <c r="H627" s="73"/>
      <c r="I627" s="97"/>
      <c r="J627" s="48"/>
      <c r="K627" s="72"/>
      <c r="L627" s="220"/>
      <c r="M627" s="47"/>
      <c r="N627" s="47"/>
      <c r="O627" s="47"/>
      <c r="P627" s="47"/>
      <c r="Q627" s="79"/>
      <c r="R627" s="79"/>
      <c r="S627" s="73"/>
      <c r="T627" s="73"/>
      <c r="U627" s="73"/>
      <c r="V627" s="73"/>
      <c r="W627" s="73"/>
      <c r="X627" s="73"/>
      <c r="Y627" s="73"/>
      <c r="Z627" s="73"/>
      <c r="AA627" s="18"/>
      <c r="AB627" s="18"/>
      <c r="AC627" s="73"/>
      <c r="AD627" s="69"/>
      <c r="AE627" s="526"/>
      <c r="AF627" s="22" t="str">
        <f t="shared" si="33"/>
        <v/>
      </c>
    </row>
    <row r="628" spans="2:32" ht="60" customHeight="1">
      <c r="B628" s="26" t="str">
        <f>IF('PCA Licit, Dispensa, Inexi'!$A627="","",VLOOKUP(A628,dados!$A$1:$B$24,2,FALSE))</f>
        <v/>
      </c>
      <c r="C628" s="77"/>
      <c r="D628" s="52"/>
      <c r="E628" s="77"/>
      <c r="F628" s="18"/>
      <c r="G628" s="73"/>
      <c r="H628" s="73"/>
      <c r="I628" s="97"/>
      <c r="J628" s="48"/>
      <c r="K628" s="72"/>
      <c r="L628" s="220"/>
      <c r="M628" s="47"/>
      <c r="N628" s="47"/>
      <c r="O628" s="47"/>
      <c r="P628" s="47"/>
      <c r="Q628" s="79"/>
      <c r="R628" s="79"/>
      <c r="S628" s="73"/>
      <c r="T628" s="73"/>
      <c r="U628" s="73"/>
      <c r="V628" s="73"/>
      <c r="W628" s="73"/>
      <c r="X628" s="73"/>
      <c r="Y628" s="73"/>
      <c r="Z628" s="73"/>
      <c r="AA628" s="18"/>
      <c r="AB628" s="18"/>
      <c r="AC628" s="73"/>
      <c r="AD628" s="69"/>
      <c r="AE628" s="526"/>
      <c r="AF628" s="22" t="str">
        <f t="shared" si="33"/>
        <v/>
      </c>
    </row>
    <row r="629" spans="2:32" ht="60" customHeight="1">
      <c r="B629" s="26" t="str">
        <f>IF('PCA Licit, Dispensa, Inexi'!$A628="","",VLOOKUP(A629,dados!$A$1:$B$24,2,FALSE))</f>
        <v/>
      </c>
      <c r="C629" s="77"/>
      <c r="D629" s="52"/>
      <c r="E629" s="77"/>
      <c r="F629" s="18"/>
      <c r="G629" s="73"/>
      <c r="H629" s="73"/>
      <c r="I629" s="97"/>
      <c r="J629" s="48"/>
      <c r="K629" s="72"/>
      <c r="L629" s="220"/>
      <c r="M629" s="47"/>
      <c r="N629" s="47"/>
      <c r="O629" s="47"/>
      <c r="P629" s="47"/>
      <c r="Q629" s="79"/>
      <c r="R629" s="79"/>
      <c r="S629" s="73"/>
      <c r="T629" s="73"/>
      <c r="U629" s="73"/>
      <c r="V629" s="73"/>
      <c r="W629" s="73"/>
      <c r="X629" s="73"/>
      <c r="Y629" s="73"/>
      <c r="Z629" s="73"/>
      <c r="AA629" s="18"/>
      <c r="AB629" s="18"/>
      <c r="AC629" s="73"/>
      <c r="AD629" s="69"/>
      <c r="AE629" s="526"/>
      <c r="AF629" s="22" t="str">
        <f t="shared" si="33"/>
        <v/>
      </c>
    </row>
    <row r="630" spans="2:32" ht="60" customHeight="1">
      <c r="B630" s="26" t="str">
        <f>IF('PCA Licit, Dispensa, Inexi'!$A629="","",VLOOKUP(A630,dados!$A$1:$B$24,2,FALSE))</f>
        <v/>
      </c>
      <c r="C630" s="77"/>
      <c r="D630" s="52"/>
      <c r="E630" s="77"/>
      <c r="F630" s="18"/>
      <c r="G630" s="73"/>
      <c r="H630" s="73"/>
      <c r="I630" s="97"/>
      <c r="J630" s="48"/>
      <c r="K630" s="72"/>
      <c r="L630" s="220"/>
      <c r="M630" s="47"/>
      <c r="N630" s="47"/>
      <c r="O630" s="47"/>
      <c r="P630" s="47"/>
      <c r="Q630" s="79"/>
      <c r="R630" s="79"/>
      <c r="S630" s="73"/>
      <c r="T630" s="73"/>
      <c r="U630" s="73"/>
      <c r="V630" s="73"/>
      <c r="W630" s="73"/>
      <c r="X630" s="73"/>
      <c r="Y630" s="73"/>
      <c r="Z630" s="73"/>
      <c r="AA630" s="18"/>
      <c r="AB630" s="18"/>
      <c r="AC630" s="73"/>
      <c r="AD630" s="69"/>
      <c r="AE630" s="526"/>
      <c r="AF630" s="22" t="str">
        <f t="shared" si="33"/>
        <v/>
      </c>
    </row>
    <row r="631" spans="2:32" ht="60" customHeight="1">
      <c r="B631" s="26" t="str">
        <f>IF('PCA Licit, Dispensa, Inexi'!$A630="","",VLOOKUP(A631,dados!$A$1:$B$24,2,FALSE))</f>
        <v/>
      </c>
      <c r="C631" s="77"/>
      <c r="D631" s="52"/>
      <c r="E631" s="77"/>
      <c r="F631" s="18"/>
      <c r="G631" s="73"/>
      <c r="H631" s="73"/>
      <c r="I631" s="97"/>
      <c r="J631" s="48"/>
      <c r="K631" s="72"/>
      <c r="L631" s="220"/>
      <c r="M631" s="47"/>
      <c r="N631" s="47"/>
      <c r="O631" s="47"/>
      <c r="P631" s="47"/>
      <c r="Q631" s="79"/>
      <c r="R631" s="79"/>
      <c r="S631" s="73"/>
      <c r="T631" s="73"/>
      <c r="U631" s="73"/>
      <c r="V631" s="73"/>
      <c r="W631" s="73"/>
      <c r="X631" s="73"/>
      <c r="Y631" s="73"/>
      <c r="Z631" s="73"/>
      <c r="AA631" s="18"/>
      <c r="AB631" s="18"/>
      <c r="AC631" s="73"/>
      <c r="AD631" s="69"/>
      <c r="AE631" s="526"/>
      <c r="AF631" s="22" t="str">
        <f t="shared" si="33"/>
        <v/>
      </c>
    </row>
    <row r="632" spans="2:32" ht="60" customHeight="1">
      <c r="B632" s="26" t="str">
        <f>IF('PCA Licit, Dispensa, Inexi'!$A631="","",VLOOKUP(A632,dados!$A$1:$B$24,2,FALSE))</f>
        <v/>
      </c>
      <c r="C632" s="77"/>
      <c r="D632" s="52"/>
      <c r="E632" s="77"/>
      <c r="F632" s="18"/>
      <c r="G632" s="73"/>
      <c r="H632" s="73"/>
      <c r="I632" s="97"/>
      <c r="J632" s="48"/>
      <c r="K632" s="72"/>
      <c r="L632" s="220"/>
      <c r="M632" s="47"/>
      <c r="N632" s="47"/>
      <c r="O632" s="47"/>
      <c r="P632" s="47"/>
      <c r="Q632" s="79"/>
      <c r="R632" s="79"/>
      <c r="S632" s="73"/>
      <c r="T632" s="73"/>
      <c r="U632" s="73"/>
      <c r="V632" s="73"/>
      <c r="W632" s="73"/>
      <c r="X632" s="73"/>
      <c r="Y632" s="73"/>
      <c r="Z632" s="73"/>
      <c r="AA632" s="18"/>
      <c r="AB632" s="18"/>
      <c r="AC632" s="73"/>
      <c r="AD632" s="69"/>
      <c r="AE632" s="526"/>
      <c r="AF632" s="22" t="str">
        <f t="shared" si="33"/>
        <v/>
      </c>
    </row>
    <row r="633" spans="2:32" ht="60" customHeight="1">
      <c r="B633" s="26" t="str">
        <f>IF('PCA Licit, Dispensa, Inexi'!$A632="","",VLOOKUP(A633,dados!$A$1:$B$24,2,FALSE))</f>
        <v/>
      </c>
      <c r="C633" s="77"/>
      <c r="D633" s="52"/>
      <c r="E633" s="77"/>
      <c r="F633" s="18"/>
      <c r="G633" s="73"/>
      <c r="H633" s="73"/>
      <c r="I633" s="97"/>
      <c r="J633" s="48"/>
      <c r="K633" s="72"/>
      <c r="L633" s="220"/>
      <c r="M633" s="47"/>
      <c r="N633" s="47"/>
      <c r="O633" s="47"/>
      <c r="P633" s="47"/>
      <c r="Q633" s="79"/>
      <c r="R633" s="79"/>
      <c r="S633" s="73"/>
      <c r="T633" s="73"/>
      <c r="U633" s="73"/>
      <c r="V633" s="73"/>
      <c r="W633" s="73"/>
      <c r="X633" s="73"/>
      <c r="Y633" s="73"/>
      <c r="Z633" s="73"/>
      <c r="AA633" s="18"/>
      <c r="AB633" s="18"/>
      <c r="AC633" s="73"/>
      <c r="AD633" s="69"/>
      <c r="AE633" s="526"/>
      <c r="AF633" s="22" t="str">
        <f t="shared" si="33"/>
        <v/>
      </c>
    </row>
    <row r="634" spans="2:32" ht="60" customHeight="1">
      <c r="B634" s="26" t="str">
        <f>IF('PCA Licit, Dispensa, Inexi'!$A633="","",VLOOKUP(A634,dados!$A$1:$B$24,2,FALSE))</f>
        <v/>
      </c>
      <c r="C634" s="77"/>
      <c r="D634" s="52"/>
      <c r="E634" s="77"/>
      <c r="F634" s="18"/>
      <c r="G634" s="73"/>
      <c r="H634" s="73"/>
      <c r="I634" s="97"/>
      <c r="J634" s="48"/>
      <c r="K634" s="72"/>
      <c r="L634" s="220"/>
      <c r="M634" s="47"/>
      <c r="N634" s="47"/>
      <c r="O634" s="47"/>
      <c r="P634" s="47"/>
      <c r="Q634" s="79"/>
      <c r="R634" s="79"/>
      <c r="S634" s="73"/>
      <c r="T634" s="73"/>
      <c r="U634" s="73"/>
      <c r="V634" s="73"/>
      <c r="W634" s="73"/>
      <c r="X634" s="73"/>
      <c r="Y634" s="73"/>
      <c r="Z634" s="73"/>
      <c r="AA634" s="18"/>
      <c r="AB634" s="18"/>
      <c r="AC634" s="73"/>
      <c r="AD634" s="69"/>
      <c r="AE634" s="526"/>
      <c r="AF634" s="22" t="str">
        <f t="shared" si="33"/>
        <v/>
      </c>
    </row>
    <row r="635" spans="2:32" ht="60" customHeight="1">
      <c r="B635" s="26" t="str">
        <f>IF('PCA Licit, Dispensa, Inexi'!$A634="","",VLOOKUP(A635,dados!$A$1:$B$24,2,FALSE))</f>
        <v/>
      </c>
      <c r="C635" s="77"/>
      <c r="D635" s="52"/>
      <c r="E635" s="77"/>
      <c r="F635" s="18"/>
      <c r="G635" s="73"/>
      <c r="H635" s="73"/>
      <c r="I635" s="97"/>
      <c r="J635" s="48"/>
      <c r="K635" s="72"/>
      <c r="L635" s="220"/>
      <c r="M635" s="47"/>
      <c r="N635" s="47"/>
      <c r="O635" s="47"/>
      <c r="P635" s="47"/>
      <c r="Q635" s="79"/>
      <c r="R635" s="79"/>
      <c r="S635" s="73"/>
      <c r="T635" s="73"/>
      <c r="U635" s="73"/>
      <c r="V635" s="73"/>
      <c r="W635" s="73"/>
      <c r="X635" s="73"/>
      <c r="Y635" s="73"/>
      <c r="Z635" s="73"/>
      <c r="AA635" s="18"/>
      <c r="AB635" s="18"/>
      <c r="AC635" s="73"/>
      <c r="AD635" s="69"/>
      <c r="AE635" s="526"/>
      <c r="AF635" s="22" t="str">
        <f t="shared" si="33"/>
        <v/>
      </c>
    </row>
    <row r="636" spans="2:32" ht="60" customHeight="1">
      <c r="B636" s="26" t="str">
        <f>IF('PCA Licit, Dispensa, Inexi'!$A635="","",VLOOKUP(A636,dados!$A$1:$B$24,2,FALSE))</f>
        <v/>
      </c>
      <c r="C636" s="77"/>
      <c r="D636" s="52"/>
      <c r="E636" s="77"/>
      <c r="F636" s="18"/>
      <c r="G636" s="73"/>
      <c r="H636" s="73"/>
      <c r="I636" s="97"/>
      <c r="J636" s="48"/>
      <c r="K636" s="72"/>
      <c r="L636" s="220"/>
      <c r="M636" s="47"/>
      <c r="N636" s="47"/>
      <c r="O636" s="47"/>
      <c r="P636" s="47"/>
      <c r="Q636" s="79"/>
      <c r="R636" s="79"/>
      <c r="S636" s="73"/>
      <c r="T636" s="73"/>
      <c r="U636" s="73"/>
      <c r="V636" s="73"/>
      <c r="W636" s="73"/>
      <c r="X636" s="73"/>
      <c r="Y636" s="73"/>
      <c r="Z636" s="73"/>
      <c r="AA636" s="18"/>
      <c r="AB636" s="18"/>
      <c r="AC636" s="73"/>
      <c r="AD636" s="69"/>
      <c r="AE636" s="526"/>
      <c r="AF636" s="22" t="str">
        <f t="shared" si="33"/>
        <v/>
      </c>
    </row>
    <row r="637" spans="2:32" ht="60" customHeight="1">
      <c r="B637" s="26" t="str">
        <f>IF('PCA Licit, Dispensa, Inexi'!$A636="","",VLOOKUP(A637,dados!$A$1:$B$24,2,FALSE))</f>
        <v/>
      </c>
      <c r="C637" s="77"/>
      <c r="D637" s="52"/>
      <c r="E637" s="77"/>
      <c r="F637" s="18"/>
      <c r="G637" s="73"/>
      <c r="H637" s="73"/>
      <c r="I637" s="97"/>
      <c r="J637" s="48"/>
      <c r="K637" s="72"/>
      <c r="L637" s="220"/>
      <c r="M637" s="47"/>
      <c r="N637" s="47"/>
      <c r="O637" s="47"/>
      <c r="P637" s="47"/>
      <c r="Q637" s="79"/>
      <c r="R637" s="79"/>
      <c r="S637" s="73"/>
      <c r="T637" s="73"/>
      <c r="U637" s="73"/>
      <c r="V637" s="73"/>
      <c r="W637" s="73"/>
      <c r="X637" s="73"/>
      <c r="Y637" s="73"/>
      <c r="Z637" s="73"/>
      <c r="AA637" s="18"/>
      <c r="AB637" s="18"/>
      <c r="AC637" s="73"/>
      <c r="AD637" s="69"/>
      <c r="AE637" s="526"/>
      <c r="AF637" s="22" t="str">
        <f t="shared" si="33"/>
        <v/>
      </c>
    </row>
    <row r="638" spans="2:32" ht="60" customHeight="1">
      <c r="B638" s="26" t="str">
        <f>IF('PCA Licit, Dispensa, Inexi'!$A637="","",VLOOKUP(A638,dados!$A$1:$B$24,2,FALSE))</f>
        <v/>
      </c>
      <c r="C638" s="77"/>
      <c r="D638" s="52"/>
      <c r="E638" s="77"/>
      <c r="F638" s="18"/>
      <c r="G638" s="73"/>
      <c r="H638" s="73"/>
      <c r="I638" s="97"/>
      <c r="J638" s="48"/>
      <c r="K638" s="72"/>
      <c r="L638" s="220"/>
      <c r="M638" s="47"/>
      <c r="N638" s="47"/>
      <c r="O638" s="47"/>
      <c r="P638" s="47"/>
      <c r="Q638" s="79"/>
      <c r="R638" s="79"/>
      <c r="S638" s="73"/>
      <c r="T638" s="73"/>
      <c r="U638" s="73"/>
      <c r="V638" s="73"/>
      <c r="W638" s="73"/>
      <c r="X638" s="73"/>
      <c r="Y638" s="73"/>
      <c r="Z638" s="73"/>
      <c r="AA638" s="18"/>
      <c r="AB638" s="18"/>
      <c r="AC638" s="73"/>
      <c r="AD638" s="69"/>
      <c r="AE638" s="526"/>
      <c r="AF638" s="22" t="str">
        <f t="shared" si="33"/>
        <v/>
      </c>
    </row>
    <row r="639" spans="2:32" ht="60" customHeight="1">
      <c r="B639" s="26" t="str">
        <f>IF('PCA Licit, Dispensa, Inexi'!$A638="","",VLOOKUP(A639,dados!$A$1:$B$24,2,FALSE))</f>
        <v/>
      </c>
      <c r="C639" s="77"/>
      <c r="D639" s="52"/>
      <c r="E639" s="77"/>
      <c r="F639" s="18"/>
      <c r="G639" s="73"/>
      <c r="H639" s="73"/>
      <c r="I639" s="97"/>
      <c r="J639" s="48"/>
      <c r="K639" s="72"/>
      <c r="L639" s="220"/>
      <c r="M639" s="47"/>
      <c r="N639" s="47"/>
      <c r="O639" s="47"/>
      <c r="P639" s="47"/>
      <c r="Q639" s="79"/>
      <c r="R639" s="79"/>
      <c r="S639" s="73"/>
      <c r="T639" s="73"/>
      <c r="U639" s="73"/>
      <c r="V639" s="73"/>
      <c r="W639" s="73"/>
      <c r="X639" s="73"/>
      <c r="Y639" s="73"/>
      <c r="Z639" s="73"/>
      <c r="AA639" s="18"/>
      <c r="AB639" s="18"/>
      <c r="AC639" s="73"/>
      <c r="AD639" s="69"/>
      <c r="AE639" s="526"/>
      <c r="AF639" s="22" t="str">
        <f t="shared" si="33"/>
        <v/>
      </c>
    </row>
    <row r="640" spans="2:32" ht="60" customHeight="1">
      <c r="B640" s="26" t="str">
        <f>IF('PCA Licit, Dispensa, Inexi'!$A639="","",VLOOKUP(A640,dados!$A$1:$B$24,2,FALSE))</f>
        <v/>
      </c>
      <c r="C640" s="77"/>
      <c r="D640" s="52"/>
      <c r="E640" s="77"/>
      <c r="F640" s="18"/>
      <c r="G640" s="73"/>
      <c r="H640" s="73"/>
      <c r="I640" s="97"/>
      <c r="J640" s="48"/>
      <c r="K640" s="72"/>
      <c r="L640" s="220"/>
      <c r="M640" s="47"/>
      <c r="N640" s="47"/>
      <c r="O640" s="47"/>
      <c r="P640" s="47"/>
      <c r="Q640" s="79"/>
      <c r="R640" s="79"/>
      <c r="S640" s="73"/>
      <c r="T640" s="73"/>
      <c r="U640" s="73"/>
      <c r="V640" s="73"/>
      <c r="W640" s="73"/>
      <c r="X640" s="73"/>
      <c r="Y640" s="73"/>
      <c r="Z640" s="73"/>
      <c r="AA640" s="18"/>
      <c r="AB640" s="18"/>
      <c r="AC640" s="73"/>
      <c r="AD640" s="69"/>
      <c r="AE640" s="526"/>
      <c r="AF640" s="22" t="str">
        <f t="shared" si="33"/>
        <v/>
      </c>
    </row>
    <row r="641" spans="2:32" ht="60" customHeight="1">
      <c r="B641" s="26" t="str">
        <f>IF('PCA Licit, Dispensa, Inexi'!$A640="","",VLOOKUP(A641,dados!$A$1:$B$24,2,FALSE))</f>
        <v/>
      </c>
      <c r="C641" s="77"/>
      <c r="D641" s="52"/>
      <c r="E641" s="77"/>
      <c r="F641" s="18"/>
      <c r="G641" s="73"/>
      <c r="H641" s="73"/>
      <c r="I641" s="97"/>
      <c r="J641" s="48"/>
      <c r="K641" s="72"/>
      <c r="L641" s="220"/>
      <c r="M641" s="47"/>
      <c r="N641" s="47"/>
      <c r="O641" s="47"/>
      <c r="P641" s="47"/>
      <c r="Q641" s="79"/>
      <c r="R641" s="79"/>
      <c r="S641" s="73"/>
      <c r="T641" s="73"/>
      <c r="U641" s="73"/>
      <c r="V641" s="73"/>
      <c r="W641" s="73"/>
      <c r="X641" s="73"/>
      <c r="Y641" s="73"/>
      <c r="Z641" s="73"/>
      <c r="AA641" s="18"/>
      <c r="AB641" s="18"/>
      <c r="AC641" s="73"/>
      <c r="AD641" s="69"/>
      <c r="AE641" s="526"/>
      <c r="AF641" s="22" t="str">
        <f t="shared" si="33"/>
        <v/>
      </c>
    </row>
    <row r="642" spans="2:32" ht="60" customHeight="1">
      <c r="B642" s="26" t="str">
        <f>IF('PCA Licit, Dispensa, Inexi'!$A641="","",VLOOKUP(A642,dados!$A$1:$B$24,2,FALSE))</f>
        <v/>
      </c>
      <c r="C642" s="77"/>
      <c r="D642" s="52"/>
      <c r="E642" s="77"/>
      <c r="F642" s="18"/>
      <c r="G642" s="73"/>
      <c r="H642" s="73"/>
      <c r="I642" s="97"/>
      <c r="J642" s="48"/>
      <c r="K642" s="72"/>
      <c r="L642" s="220"/>
      <c r="M642" s="47"/>
      <c r="N642" s="47"/>
      <c r="O642" s="47"/>
      <c r="P642" s="47"/>
      <c r="Q642" s="79"/>
      <c r="R642" s="79"/>
      <c r="S642" s="73"/>
      <c r="T642" s="73"/>
      <c r="U642" s="73"/>
      <c r="V642" s="73"/>
      <c r="W642" s="73"/>
      <c r="X642" s="73"/>
      <c r="Y642" s="73"/>
      <c r="Z642" s="73"/>
      <c r="AA642" s="18"/>
      <c r="AB642" s="18"/>
      <c r="AC642" s="73"/>
      <c r="AD642" s="69"/>
      <c r="AE642" s="526"/>
      <c r="AF642" s="22" t="str">
        <f t="shared" ref="AF642:AF705" si="34">IF(AE642="","",DATEDIF(Y642,AE642,"d"))</f>
        <v/>
      </c>
    </row>
    <row r="643" spans="2:32" ht="60" customHeight="1">
      <c r="B643" s="26" t="str">
        <f>IF('PCA Licit, Dispensa, Inexi'!$A642="","",VLOOKUP(A643,dados!$A$1:$B$24,2,FALSE))</f>
        <v/>
      </c>
      <c r="C643" s="77"/>
      <c r="D643" s="52"/>
      <c r="E643" s="77"/>
      <c r="F643" s="18"/>
      <c r="G643" s="73"/>
      <c r="H643" s="73"/>
      <c r="I643" s="97"/>
      <c r="J643" s="48"/>
      <c r="K643" s="72"/>
      <c r="L643" s="220"/>
      <c r="M643" s="47"/>
      <c r="N643" s="47"/>
      <c r="O643" s="47"/>
      <c r="P643" s="47"/>
      <c r="Q643" s="79"/>
      <c r="R643" s="79"/>
      <c r="S643" s="73"/>
      <c r="T643" s="73"/>
      <c r="U643" s="73"/>
      <c r="V643" s="73"/>
      <c r="W643" s="73"/>
      <c r="X643" s="73"/>
      <c r="Y643" s="73"/>
      <c r="Z643" s="73"/>
      <c r="AA643" s="18"/>
      <c r="AB643" s="18"/>
      <c r="AC643" s="73"/>
      <c r="AD643" s="69"/>
      <c r="AE643" s="526"/>
      <c r="AF643" s="22" t="str">
        <f t="shared" si="34"/>
        <v/>
      </c>
    </row>
    <row r="644" spans="2:32" ht="60" customHeight="1">
      <c r="B644" s="26" t="str">
        <f>IF('PCA Licit, Dispensa, Inexi'!$A643="","",VLOOKUP(A644,dados!$A$1:$B$24,2,FALSE))</f>
        <v/>
      </c>
      <c r="C644" s="77"/>
      <c r="D644" s="52"/>
      <c r="E644" s="77"/>
      <c r="F644" s="18"/>
      <c r="G644" s="73"/>
      <c r="H644" s="73"/>
      <c r="I644" s="97"/>
      <c r="J644" s="48"/>
      <c r="K644" s="72"/>
      <c r="L644" s="220"/>
      <c r="M644" s="47"/>
      <c r="N644" s="47"/>
      <c r="O644" s="47"/>
      <c r="P644" s="47"/>
      <c r="Q644" s="79"/>
      <c r="R644" s="79"/>
      <c r="S644" s="73"/>
      <c r="T644" s="73"/>
      <c r="U644" s="73"/>
      <c r="V644" s="73"/>
      <c r="W644" s="73"/>
      <c r="X644" s="73"/>
      <c r="Y644" s="73"/>
      <c r="Z644" s="73"/>
      <c r="AA644" s="18"/>
      <c r="AB644" s="18"/>
      <c r="AC644" s="73"/>
      <c r="AD644" s="69"/>
      <c r="AE644" s="526"/>
      <c r="AF644" s="22" t="str">
        <f t="shared" si="34"/>
        <v/>
      </c>
    </row>
    <row r="645" spans="2:32" ht="60" customHeight="1">
      <c r="B645" s="26" t="str">
        <f>IF('PCA Licit, Dispensa, Inexi'!$A644="","",VLOOKUP(A645,dados!$A$1:$B$24,2,FALSE))</f>
        <v/>
      </c>
      <c r="C645" s="77"/>
      <c r="D645" s="52"/>
      <c r="E645" s="77"/>
      <c r="F645" s="18"/>
      <c r="G645" s="73"/>
      <c r="H645" s="73"/>
      <c r="I645" s="97"/>
      <c r="J645" s="48"/>
      <c r="K645" s="72"/>
      <c r="L645" s="220"/>
      <c r="M645" s="47"/>
      <c r="N645" s="47"/>
      <c r="O645" s="47"/>
      <c r="P645" s="47"/>
      <c r="Q645" s="79"/>
      <c r="R645" s="79"/>
      <c r="S645" s="73"/>
      <c r="T645" s="73"/>
      <c r="U645" s="73"/>
      <c r="V645" s="73"/>
      <c r="W645" s="73"/>
      <c r="X645" s="73"/>
      <c r="Y645" s="73"/>
      <c r="Z645" s="73"/>
      <c r="AA645" s="18"/>
      <c r="AB645" s="18"/>
      <c r="AC645" s="73"/>
      <c r="AD645" s="69"/>
      <c r="AE645" s="526"/>
      <c r="AF645" s="22" t="str">
        <f t="shared" si="34"/>
        <v/>
      </c>
    </row>
    <row r="646" spans="2:32" ht="60" customHeight="1">
      <c r="B646" s="26" t="str">
        <f>IF('PCA Licit, Dispensa, Inexi'!$A645="","",VLOOKUP(A646,dados!$A$1:$B$24,2,FALSE))</f>
        <v/>
      </c>
      <c r="C646" s="77"/>
      <c r="D646" s="52"/>
      <c r="E646" s="77"/>
      <c r="F646" s="18"/>
      <c r="G646" s="73"/>
      <c r="H646" s="73"/>
      <c r="I646" s="97"/>
      <c r="J646" s="48"/>
      <c r="K646" s="72"/>
      <c r="L646" s="220"/>
      <c r="M646" s="47"/>
      <c r="N646" s="47"/>
      <c r="O646" s="47"/>
      <c r="P646" s="47"/>
      <c r="Q646" s="79"/>
      <c r="R646" s="79"/>
      <c r="S646" s="73"/>
      <c r="T646" s="73"/>
      <c r="U646" s="73"/>
      <c r="V646" s="73"/>
      <c r="W646" s="73"/>
      <c r="X646" s="73"/>
      <c r="Y646" s="73"/>
      <c r="Z646" s="73"/>
      <c r="AA646" s="18"/>
      <c r="AB646" s="18"/>
      <c r="AC646" s="73"/>
      <c r="AD646" s="69"/>
      <c r="AE646" s="526"/>
      <c r="AF646" s="22" t="str">
        <f t="shared" si="34"/>
        <v/>
      </c>
    </row>
    <row r="647" spans="2:32" ht="60" customHeight="1">
      <c r="B647" s="26" t="str">
        <f>IF('PCA Licit, Dispensa, Inexi'!$A646="","",VLOOKUP(A647,dados!$A$1:$B$24,2,FALSE))</f>
        <v/>
      </c>
      <c r="C647" s="77"/>
      <c r="D647" s="52"/>
      <c r="E647" s="77"/>
      <c r="F647" s="18"/>
      <c r="G647" s="73"/>
      <c r="H647" s="73"/>
      <c r="I647" s="97"/>
      <c r="J647" s="48"/>
      <c r="K647" s="72"/>
      <c r="L647" s="220"/>
      <c r="M647" s="47"/>
      <c r="N647" s="47"/>
      <c r="O647" s="47"/>
      <c r="P647" s="47"/>
      <c r="Q647" s="79"/>
      <c r="R647" s="79"/>
      <c r="S647" s="73"/>
      <c r="T647" s="73"/>
      <c r="U647" s="73"/>
      <c r="V647" s="73"/>
      <c r="W647" s="73"/>
      <c r="X647" s="73"/>
      <c r="Y647" s="73"/>
      <c r="Z647" s="73"/>
      <c r="AA647" s="18"/>
      <c r="AB647" s="18"/>
      <c r="AC647" s="73"/>
      <c r="AD647" s="69"/>
      <c r="AE647" s="526"/>
      <c r="AF647" s="22" t="str">
        <f t="shared" si="34"/>
        <v/>
      </c>
    </row>
    <row r="648" spans="2:32" ht="60" customHeight="1">
      <c r="B648" s="26" t="str">
        <f>IF('PCA Licit, Dispensa, Inexi'!$A647="","",VLOOKUP(A648,dados!$A$1:$B$24,2,FALSE))</f>
        <v/>
      </c>
      <c r="C648" s="77"/>
      <c r="D648" s="52"/>
      <c r="E648" s="77"/>
      <c r="F648" s="18"/>
      <c r="G648" s="73"/>
      <c r="H648" s="73"/>
      <c r="I648" s="97"/>
      <c r="J648" s="48"/>
      <c r="K648" s="72"/>
      <c r="L648" s="220"/>
      <c r="M648" s="47"/>
      <c r="N648" s="47"/>
      <c r="O648" s="47"/>
      <c r="P648" s="47"/>
      <c r="Q648" s="79"/>
      <c r="R648" s="79"/>
      <c r="S648" s="73"/>
      <c r="T648" s="73"/>
      <c r="U648" s="73"/>
      <c r="V648" s="73"/>
      <c r="W648" s="73"/>
      <c r="X648" s="73"/>
      <c r="Y648" s="73"/>
      <c r="Z648" s="73"/>
      <c r="AA648" s="18"/>
      <c r="AB648" s="18"/>
      <c r="AC648" s="73"/>
      <c r="AD648" s="69"/>
      <c r="AE648" s="526"/>
      <c r="AF648" s="22" t="str">
        <f t="shared" si="34"/>
        <v/>
      </c>
    </row>
    <row r="649" spans="2:32" ht="60" customHeight="1">
      <c r="B649" s="26" t="str">
        <f>IF('PCA Licit, Dispensa, Inexi'!$A648="","",VLOOKUP(A649,dados!$A$1:$B$24,2,FALSE))</f>
        <v/>
      </c>
      <c r="C649" s="77"/>
      <c r="D649" s="52"/>
      <c r="E649" s="77"/>
      <c r="F649" s="18"/>
      <c r="G649" s="73"/>
      <c r="H649" s="73"/>
      <c r="I649" s="97"/>
      <c r="J649" s="48"/>
      <c r="K649" s="72"/>
      <c r="L649" s="220"/>
      <c r="M649" s="47"/>
      <c r="N649" s="47"/>
      <c r="O649" s="47"/>
      <c r="P649" s="47"/>
      <c r="Q649" s="79"/>
      <c r="R649" s="79"/>
      <c r="S649" s="73"/>
      <c r="T649" s="73"/>
      <c r="U649" s="73"/>
      <c r="V649" s="73"/>
      <c r="W649" s="73"/>
      <c r="X649" s="73"/>
      <c r="Y649" s="73"/>
      <c r="Z649" s="73"/>
      <c r="AA649" s="18"/>
      <c r="AB649" s="18"/>
      <c r="AC649" s="73"/>
      <c r="AD649" s="69"/>
      <c r="AE649" s="526"/>
      <c r="AF649" s="22" t="str">
        <f t="shared" si="34"/>
        <v/>
      </c>
    </row>
    <row r="650" spans="2:32" ht="60" customHeight="1">
      <c r="B650" s="26" t="str">
        <f>IF('PCA Licit, Dispensa, Inexi'!$A649="","",VLOOKUP(A650,dados!$A$1:$B$24,2,FALSE))</f>
        <v/>
      </c>
      <c r="C650" s="77"/>
      <c r="D650" s="52"/>
      <c r="E650" s="77"/>
      <c r="F650" s="18"/>
      <c r="G650" s="73"/>
      <c r="H650" s="73"/>
      <c r="I650" s="97"/>
      <c r="J650" s="48"/>
      <c r="K650" s="72"/>
      <c r="L650" s="220"/>
      <c r="M650" s="47"/>
      <c r="N650" s="47"/>
      <c r="O650" s="47"/>
      <c r="P650" s="47"/>
      <c r="Q650" s="79"/>
      <c r="R650" s="79"/>
      <c r="S650" s="73"/>
      <c r="T650" s="73"/>
      <c r="U650" s="73"/>
      <c r="V650" s="73"/>
      <c r="W650" s="73"/>
      <c r="X650" s="73"/>
      <c r="Y650" s="73"/>
      <c r="Z650" s="73"/>
      <c r="AA650" s="18"/>
      <c r="AB650" s="18"/>
      <c r="AC650" s="73"/>
      <c r="AD650" s="69"/>
      <c r="AE650" s="526"/>
      <c r="AF650" s="22" t="str">
        <f t="shared" si="34"/>
        <v/>
      </c>
    </row>
    <row r="651" spans="2:32" ht="60" customHeight="1">
      <c r="B651" s="26" t="str">
        <f>IF('PCA Licit, Dispensa, Inexi'!$A650="","",VLOOKUP(A651,dados!$A$1:$B$24,2,FALSE))</f>
        <v/>
      </c>
      <c r="C651" s="77"/>
      <c r="D651" s="52"/>
      <c r="E651" s="77"/>
      <c r="F651" s="18"/>
      <c r="G651" s="73"/>
      <c r="H651" s="73"/>
      <c r="I651" s="97"/>
      <c r="J651" s="48"/>
      <c r="K651" s="72"/>
      <c r="L651" s="220"/>
      <c r="M651" s="47"/>
      <c r="N651" s="47"/>
      <c r="O651" s="47"/>
      <c r="P651" s="47"/>
      <c r="Q651" s="79"/>
      <c r="R651" s="79"/>
      <c r="S651" s="73"/>
      <c r="T651" s="73"/>
      <c r="U651" s="73"/>
      <c r="V651" s="73"/>
      <c r="W651" s="73"/>
      <c r="X651" s="73"/>
      <c r="Y651" s="73"/>
      <c r="Z651" s="73"/>
      <c r="AA651" s="18"/>
      <c r="AB651" s="18"/>
      <c r="AC651" s="73"/>
      <c r="AD651" s="69"/>
      <c r="AE651" s="526"/>
      <c r="AF651" s="22" t="str">
        <f t="shared" si="34"/>
        <v/>
      </c>
    </row>
    <row r="652" spans="2:32" ht="60" customHeight="1">
      <c r="B652" s="26" t="str">
        <f>IF('PCA Licit, Dispensa, Inexi'!$A651="","",VLOOKUP(A652,dados!$A$1:$B$24,2,FALSE))</f>
        <v/>
      </c>
      <c r="C652" s="77"/>
      <c r="D652" s="52"/>
      <c r="E652" s="77"/>
      <c r="F652" s="18"/>
      <c r="G652" s="73"/>
      <c r="H652" s="73"/>
      <c r="I652" s="97"/>
      <c r="J652" s="48"/>
      <c r="K652" s="72"/>
      <c r="L652" s="220"/>
      <c r="M652" s="47"/>
      <c r="N652" s="47"/>
      <c r="O652" s="47"/>
      <c r="P652" s="47"/>
      <c r="Q652" s="79"/>
      <c r="R652" s="79"/>
      <c r="S652" s="73"/>
      <c r="T652" s="73"/>
      <c r="U652" s="73"/>
      <c r="V652" s="73"/>
      <c r="W652" s="73"/>
      <c r="X652" s="73"/>
      <c r="Y652" s="73"/>
      <c r="Z652" s="73"/>
      <c r="AA652" s="18"/>
      <c r="AB652" s="18"/>
      <c r="AC652" s="73"/>
      <c r="AD652" s="69"/>
      <c r="AE652" s="526"/>
      <c r="AF652" s="22" t="str">
        <f t="shared" si="34"/>
        <v/>
      </c>
    </row>
    <row r="653" spans="2:32" ht="60" customHeight="1">
      <c r="B653" s="26" t="str">
        <f>IF('PCA Licit, Dispensa, Inexi'!$A652="","",VLOOKUP(A653,dados!$A$1:$B$24,2,FALSE))</f>
        <v/>
      </c>
      <c r="C653" s="77"/>
      <c r="D653" s="52"/>
      <c r="E653" s="77"/>
      <c r="F653" s="18"/>
      <c r="G653" s="73"/>
      <c r="H653" s="73"/>
      <c r="I653" s="97"/>
      <c r="J653" s="48"/>
      <c r="K653" s="72"/>
      <c r="L653" s="220"/>
      <c r="M653" s="47"/>
      <c r="N653" s="47"/>
      <c r="O653" s="47"/>
      <c r="P653" s="47"/>
      <c r="Q653" s="79"/>
      <c r="R653" s="79"/>
      <c r="S653" s="73"/>
      <c r="T653" s="73"/>
      <c r="U653" s="73"/>
      <c r="V653" s="73"/>
      <c r="W653" s="73"/>
      <c r="X653" s="73"/>
      <c r="Y653" s="73"/>
      <c r="Z653" s="73"/>
      <c r="AA653" s="18"/>
      <c r="AB653" s="18"/>
      <c r="AC653" s="73"/>
      <c r="AD653" s="69"/>
      <c r="AE653" s="526"/>
      <c r="AF653" s="22" t="str">
        <f t="shared" si="34"/>
        <v/>
      </c>
    </row>
    <row r="654" spans="2:32" ht="60" customHeight="1">
      <c r="B654" s="26" t="str">
        <f>IF('PCA Licit, Dispensa, Inexi'!$A653="","",VLOOKUP(A654,dados!$A$1:$B$24,2,FALSE))</f>
        <v/>
      </c>
      <c r="C654" s="77"/>
      <c r="D654" s="52"/>
      <c r="E654" s="77"/>
      <c r="F654" s="18"/>
      <c r="G654" s="73"/>
      <c r="H654" s="73"/>
      <c r="I654" s="97"/>
      <c r="J654" s="48"/>
      <c r="K654" s="72"/>
      <c r="L654" s="220"/>
      <c r="M654" s="47"/>
      <c r="N654" s="47"/>
      <c r="O654" s="47"/>
      <c r="P654" s="47"/>
      <c r="Q654" s="79"/>
      <c r="R654" s="79"/>
      <c r="S654" s="73"/>
      <c r="T654" s="73"/>
      <c r="U654" s="73"/>
      <c r="V654" s="73"/>
      <c r="W654" s="73"/>
      <c r="X654" s="73"/>
      <c r="Y654" s="73"/>
      <c r="Z654" s="73"/>
      <c r="AA654" s="18"/>
      <c r="AB654" s="18"/>
      <c r="AC654" s="73"/>
      <c r="AD654" s="69"/>
      <c r="AE654" s="526"/>
      <c r="AF654" s="22" t="str">
        <f t="shared" si="34"/>
        <v/>
      </c>
    </row>
    <row r="655" spans="2:32" ht="60" customHeight="1">
      <c r="B655" s="26" t="str">
        <f>IF('PCA Licit, Dispensa, Inexi'!$A654="","",VLOOKUP(A655,dados!$A$1:$B$24,2,FALSE))</f>
        <v/>
      </c>
      <c r="C655" s="77"/>
      <c r="D655" s="52"/>
      <c r="E655" s="77"/>
      <c r="F655" s="18"/>
      <c r="G655" s="73"/>
      <c r="H655" s="73"/>
      <c r="I655" s="97"/>
      <c r="J655" s="48"/>
      <c r="K655" s="72"/>
      <c r="L655" s="220"/>
      <c r="M655" s="47"/>
      <c r="N655" s="47"/>
      <c r="O655" s="47"/>
      <c r="P655" s="47"/>
      <c r="Q655" s="79"/>
      <c r="R655" s="79"/>
      <c r="S655" s="73"/>
      <c r="T655" s="73"/>
      <c r="U655" s="73"/>
      <c r="V655" s="73"/>
      <c r="W655" s="73"/>
      <c r="X655" s="73"/>
      <c r="Y655" s="73"/>
      <c r="Z655" s="73"/>
      <c r="AA655" s="18"/>
      <c r="AB655" s="18"/>
      <c r="AC655" s="73"/>
      <c r="AD655" s="69"/>
      <c r="AE655" s="526"/>
      <c r="AF655" s="22" t="str">
        <f t="shared" si="34"/>
        <v/>
      </c>
    </row>
    <row r="656" spans="2:32" ht="60" customHeight="1">
      <c r="B656" s="26" t="str">
        <f>IF('PCA Licit, Dispensa, Inexi'!$A655="","",VLOOKUP(A656,dados!$A$1:$B$24,2,FALSE))</f>
        <v/>
      </c>
      <c r="C656" s="77"/>
      <c r="D656" s="52"/>
      <c r="E656" s="77"/>
      <c r="F656" s="18"/>
      <c r="G656" s="73"/>
      <c r="H656" s="73"/>
      <c r="I656" s="97"/>
      <c r="J656" s="48"/>
      <c r="K656" s="72"/>
      <c r="L656" s="220"/>
      <c r="M656" s="47"/>
      <c r="N656" s="47"/>
      <c r="O656" s="47"/>
      <c r="P656" s="47"/>
      <c r="Q656" s="79"/>
      <c r="R656" s="79"/>
      <c r="S656" s="73"/>
      <c r="T656" s="73"/>
      <c r="U656" s="73"/>
      <c r="V656" s="73"/>
      <c r="W656" s="73"/>
      <c r="X656" s="73"/>
      <c r="Y656" s="73"/>
      <c r="Z656" s="73"/>
      <c r="AA656" s="18"/>
      <c r="AB656" s="18"/>
      <c r="AC656" s="73"/>
      <c r="AD656" s="69"/>
      <c r="AE656" s="526"/>
      <c r="AF656" s="22" t="str">
        <f t="shared" si="34"/>
        <v/>
      </c>
    </row>
    <row r="657" spans="2:32" ht="60" customHeight="1">
      <c r="B657" s="26" t="str">
        <f>IF('PCA Licit, Dispensa, Inexi'!$A656="","",VLOOKUP(A657,dados!$A$1:$B$24,2,FALSE))</f>
        <v/>
      </c>
      <c r="C657" s="77"/>
      <c r="D657" s="52"/>
      <c r="E657" s="77"/>
      <c r="F657" s="18"/>
      <c r="G657" s="73"/>
      <c r="H657" s="73"/>
      <c r="I657" s="97"/>
      <c r="J657" s="48"/>
      <c r="K657" s="72"/>
      <c r="L657" s="220"/>
      <c r="M657" s="47"/>
      <c r="N657" s="47"/>
      <c r="O657" s="47"/>
      <c r="P657" s="47"/>
      <c r="Q657" s="79"/>
      <c r="R657" s="79"/>
      <c r="S657" s="73"/>
      <c r="T657" s="73"/>
      <c r="U657" s="73"/>
      <c r="V657" s="73"/>
      <c r="W657" s="73"/>
      <c r="X657" s="73"/>
      <c r="Y657" s="73"/>
      <c r="Z657" s="73"/>
      <c r="AA657" s="18"/>
      <c r="AB657" s="18"/>
      <c r="AC657" s="73"/>
      <c r="AD657" s="69"/>
      <c r="AE657" s="526"/>
      <c r="AF657" s="22" t="str">
        <f t="shared" si="34"/>
        <v/>
      </c>
    </row>
    <row r="658" spans="2:32" ht="60" customHeight="1">
      <c r="B658" s="26" t="str">
        <f>IF('PCA Licit, Dispensa, Inexi'!$A657="","",VLOOKUP(A658,dados!$A$1:$B$24,2,FALSE))</f>
        <v/>
      </c>
      <c r="C658" s="77"/>
      <c r="D658" s="52"/>
      <c r="E658" s="77"/>
      <c r="F658" s="18"/>
      <c r="G658" s="73"/>
      <c r="H658" s="73"/>
      <c r="I658" s="97"/>
      <c r="J658" s="48"/>
      <c r="K658" s="72"/>
      <c r="L658" s="220"/>
      <c r="M658" s="47"/>
      <c r="N658" s="47"/>
      <c r="O658" s="47"/>
      <c r="P658" s="47"/>
      <c r="Q658" s="79"/>
      <c r="R658" s="79"/>
      <c r="S658" s="73"/>
      <c r="T658" s="73"/>
      <c r="U658" s="73"/>
      <c r="V658" s="73"/>
      <c r="W658" s="73"/>
      <c r="X658" s="73"/>
      <c r="Y658" s="73"/>
      <c r="Z658" s="73"/>
      <c r="AA658" s="18"/>
      <c r="AB658" s="18"/>
      <c r="AC658" s="73"/>
      <c r="AD658" s="69"/>
      <c r="AE658" s="526"/>
      <c r="AF658" s="22" t="str">
        <f t="shared" si="34"/>
        <v/>
      </c>
    </row>
    <row r="659" spans="2:32" ht="60" customHeight="1">
      <c r="B659" s="26" t="str">
        <f>IF('PCA Licit, Dispensa, Inexi'!$A658="","",VLOOKUP(A659,dados!$A$1:$B$24,2,FALSE))</f>
        <v/>
      </c>
      <c r="C659" s="77"/>
      <c r="D659" s="52"/>
      <c r="E659" s="77"/>
      <c r="F659" s="18"/>
      <c r="G659" s="73"/>
      <c r="H659" s="73"/>
      <c r="I659" s="97"/>
      <c r="J659" s="48"/>
      <c r="K659" s="72"/>
      <c r="L659" s="220"/>
      <c r="M659" s="47"/>
      <c r="N659" s="47"/>
      <c r="O659" s="47"/>
      <c r="P659" s="47"/>
      <c r="Q659" s="79"/>
      <c r="R659" s="79"/>
      <c r="S659" s="73"/>
      <c r="T659" s="73"/>
      <c r="U659" s="73"/>
      <c r="V659" s="73"/>
      <c r="W659" s="73"/>
      <c r="X659" s="73"/>
      <c r="Y659" s="73"/>
      <c r="Z659" s="73"/>
      <c r="AA659" s="18"/>
      <c r="AB659" s="18"/>
      <c r="AC659" s="73"/>
      <c r="AD659" s="69"/>
      <c r="AE659" s="526"/>
      <c r="AF659" s="22" t="str">
        <f t="shared" si="34"/>
        <v/>
      </c>
    </row>
    <row r="660" spans="2:32" ht="60" customHeight="1">
      <c r="B660" s="26" t="str">
        <f>IF('PCA Licit, Dispensa, Inexi'!$A659="","",VLOOKUP(A660,dados!$A$1:$B$24,2,FALSE))</f>
        <v/>
      </c>
      <c r="C660" s="77"/>
      <c r="D660" s="52"/>
      <c r="E660" s="77"/>
      <c r="F660" s="18"/>
      <c r="G660" s="73"/>
      <c r="H660" s="73"/>
      <c r="I660" s="97"/>
      <c r="J660" s="48"/>
      <c r="K660" s="72"/>
      <c r="L660" s="220"/>
      <c r="M660" s="47"/>
      <c r="N660" s="47"/>
      <c r="O660" s="47"/>
      <c r="P660" s="47"/>
      <c r="Q660" s="79"/>
      <c r="R660" s="79"/>
      <c r="S660" s="73"/>
      <c r="T660" s="73"/>
      <c r="U660" s="73"/>
      <c r="V660" s="73"/>
      <c r="W660" s="73"/>
      <c r="X660" s="73"/>
      <c r="Y660" s="73"/>
      <c r="Z660" s="73"/>
      <c r="AA660" s="18"/>
      <c r="AB660" s="18"/>
      <c r="AC660" s="73"/>
      <c r="AD660" s="69"/>
      <c r="AE660" s="526"/>
      <c r="AF660" s="22" t="str">
        <f t="shared" si="34"/>
        <v/>
      </c>
    </row>
    <row r="661" spans="2:32" ht="60" customHeight="1">
      <c r="B661" s="26" t="str">
        <f>IF('PCA Licit, Dispensa, Inexi'!$A660="","",VLOOKUP(A661,dados!$A$1:$B$24,2,FALSE))</f>
        <v/>
      </c>
      <c r="C661" s="77"/>
      <c r="D661" s="52"/>
      <c r="E661" s="77"/>
      <c r="F661" s="18"/>
      <c r="G661" s="73"/>
      <c r="H661" s="73"/>
      <c r="I661" s="97"/>
      <c r="J661" s="48"/>
      <c r="K661" s="72"/>
      <c r="L661" s="220"/>
      <c r="M661" s="47"/>
      <c r="N661" s="47"/>
      <c r="O661" s="47"/>
      <c r="P661" s="47"/>
      <c r="Q661" s="79"/>
      <c r="R661" s="79"/>
      <c r="S661" s="73"/>
      <c r="T661" s="73"/>
      <c r="U661" s="73"/>
      <c r="V661" s="73"/>
      <c r="W661" s="73"/>
      <c r="X661" s="73"/>
      <c r="Y661" s="73"/>
      <c r="Z661" s="73"/>
      <c r="AA661" s="18"/>
      <c r="AB661" s="18"/>
      <c r="AC661" s="73"/>
      <c r="AD661" s="69"/>
      <c r="AE661" s="526"/>
      <c r="AF661" s="22" t="str">
        <f t="shared" si="34"/>
        <v/>
      </c>
    </row>
    <row r="662" spans="2:32" ht="60" customHeight="1">
      <c r="B662" s="26" t="str">
        <f>IF('PCA Licit, Dispensa, Inexi'!$A661="","",VLOOKUP(A662,dados!$A$1:$B$24,2,FALSE))</f>
        <v/>
      </c>
      <c r="C662" s="77"/>
      <c r="D662" s="52"/>
      <c r="E662" s="77"/>
      <c r="F662" s="18"/>
      <c r="G662" s="73"/>
      <c r="H662" s="73"/>
      <c r="I662" s="97"/>
      <c r="J662" s="48"/>
      <c r="K662" s="72"/>
      <c r="L662" s="220"/>
      <c r="M662" s="47"/>
      <c r="N662" s="47"/>
      <c r="O662" s="47"/>
      <c r="P662" s="47"/>
      <c r="Q662" s="79"/>
      <c r="R662" s="79"/>
      <c r="S662" s="73"/>
      <c r="T662" s="73"/>
      <c r="U662" s="73"/>
      <c r="V662" s="73"/>
      <c r="W662" s="73"/>
      <c r="X662" s="73"/>
      <c r="Y662" s="73"/>
      <c r="Z662" s="73"/>
      <c r="AA662" s="18"/>
      <c r="AB662" s="18"/>
      <c r="AC662" s="73"/>
      <c r="AD662" s="69"/>
      <c r="AE662" s="526"/>
      <c r="AF662" s="22" t="str">
        <f t="shared" si="34"/>
        <v/>
      </c>
    </row>
    <row r="663" spans="2:32" ht="60" customHeight="1">
      <c r="B663" s="26" t="str">
        <f>IF('PCA Licit, Dispensa, Inexi'!$A662="","",VLOOKUP(A663,dados!$A$1:$B$24,2,FALSE))</f>
        <v/>
      </c>
      <c r="C663" s="77"/>
      <c r="D663" s="52"/>
      <c r="E663" s="77"/>
      <c r="F663" s="18"/>
      <c r="G663" s="73"/>
      <c r="H663" s="73"/>
      <c r="I663" s="97"/>
      <c r="J663" s="48"/>
      <c r="K663" s="72"/>
      <c r="L663" s="220"/>
      <c r="M663" s="47"/>
      <c r="N663" s="47"/>
      <c r="O663" s="47"/>
      <c r="P663" s="47"/>
      <c r="Q663" s="79"/>
      <c r="R663" s="79"/>
      <c r="S663" s="73"/>
      <c r="T663" s="73"/>
      <c r="U663" s="73"/>
      <c r="V663" s="73"/>
      <c r="W663" s="73"/>
      <c r="X663" s="73"/>
      <c r="Y663" s="73"/>
      <c r="Z663" s="73"/>
      <c r="AA663" s="18"/>
      <c r="AB663" s="18"/>
      <c r="AC663" s="73"/>
      <c r="AD663" s="69"/>
      <c r="AE663" s="526"/>
      <c r="AF663" s="22" t="str">
        <f t="shared" si="34"/>
        <v/>
      </c>
    </row>
    <row r="664" spans="2:32" ht="60" customHeight="1">
      <c r="B664" s="26" t="str">
        <f>IF('PCA Licit, Dispensa, Inexi'!$A663="","",VLOOKUP(A664,dados!$A$1:$B$24,2,FALSE))</f>
        <v/>
      </c>
      <c r="C664" s="77"/>
      <c r="D664" s="52"/>
      <c r="E664" s="77"/>
      <c r="F664" s="18"/>
      <c r="G664" s="73"/>
      <c r="H664" s="73"/>
      <c r="I664" s="97"/>
      <c r="J664" s="48"/>
      <c r="K664" s="72"/>
      <c r="L664" s="220"/>
      <c r="M664" s="47"/>
      <c r="N664" s="47"/>
      <c r="O664" s="47"/>
      <c r="P664" s="47"/>
      <c r="Q664" s="79"/>
      <c r="R664" s="79"/>
      <c r="S664" s="73"/>
      <c r="T664" s="73"/>
      <c r="U664" s="73"/>
      <c r="V664" s="73"/>
      <c r="W664" s="73"/>
      <c r="X664" s="73"/>
      <c r="Y664" s="73"/>
      <c r="Z664" s="73"/>
      <c r="AA664" s="18"/>
      <c r="AB664" s="18"/>
      <c r="AC664" s="73"/>
      <c r="AD664" s="69"/>
      <c r="AE664" s="526"/>
      <c r="AF664" s="22" t="str">
        <f t="shared" si="34"/>
        <v/>
      </c>
    </row>
    <row r="665" spans="2:32" ht="60" customHeight="1">
      <c r="B665" s="26" t="str">
        <f>IF('PCA Licit, Dispensa, Inexi'!$A664="","",VLOOKUP(A665,dados!$A$1:$B$24,2,FALSE))</f>
        <v/>
      </c>
      <c r="C665" s="77"/>
      <c r="D665" s="52"/>
      <c r="E665" s="77"/>
      <c r="F665" s="18"/>
      <c r="G665" s="73"/>
      <c r="H665" s="73"/>
      <c r="I665" s="97"/>
      <c r="J665" s="48"/>
      <c r="K665" s="72"/>
      <c r="L665" s="220"/>
      <c r="M665" s="47"/>
      <c r="N665" s="47"/>
      <c r="O665" s="47"/>
      <c r="P665" s="47"/>
      <c r="Q665" s="79"/>
      <c r="R665" s="79"/>
      <c r="S665" s="73"/>
      <c r="T665" s="73"/>
      <c r="U665" s="73"/>
      <c r="V665" s="73"/>
      <c r="W665" s="73"/>
      <c r="X665" s="73"/>
      <c r="Y665" s="73"/>
      <c r="Z665" s="73"/>
      <c r="AA665" s="18"/>
      <c r="AB665" s="18"/>
      <c r="AC665" s="73"/>
      <c r="AD665" s="69"/>
      <c r="AE665" s="526"/>
      <c r="AF665" s="22" t="str">
        <f t="shared" si="34"/>
        <v/>
      </c>
    </row>
    <row r="666" spans="2:32" ht="60" customHeight="1">
      <c r="B666" s="26" t="str">
        <f>IF('PCA Licit, Dispensa, Inexi'!$A665="","",VLOOKUP(A666,dados!$A$1:$B$24,2,FALSE))</f>
        <v/>
      </c>
      <c r="C666" s="77"/>
      <c r="D666" s="52"/>
      <c r="E666" s="77"/>
      <c r="F666" s="18"/>
      <c r="G666" s="73"/>
      <c r="H666" s="73"/>
      <c r="I666" s="97"/>
      <c r="J666" s="48"/>
      <c r="K666" s="72"/>
      <c r="L666" s="220"/>
      <c r="M666" s="47"/>
      <c r="N666" s="47"/>
      <c r="O666" s="47"/>
      <c r="P666" s="47"/>
      <c r="Q666" s="79"/>
      <c r="R666" s="79"/>
      <c r="S666" s="73"/>
      <c r="T666" s="73"/>
      <c r="U666" s="73"/>
      <c r="V666" s="73"/>
      <c r="W666" s="73"/>
      <c r="X666" s="73"/>
      <c r="Y666" s="73"/>
      <c r="Z666" s="73"/>
      <c r="AA666" s="18"/>
      <c r="AB666" s="18"/>
      <c r="AC666" s="73"/>
      <c r="AD666" s="69"/>
      <c r="AE666" s="526"/>
      <c r="AF666" s="22" t="str">
        <f t="shared" si="34"/>
        <v/>
      </c>
    </row>
    <row r="667" spans="2:32" ht="60" customHeight="1">
      <c r="B667" s="26" t="str">
        <f>IF('PCA Licit, Dispensa, Inexi'!$A666="","",VLOOKUP(A667,dados!$A$1:$B$24,2,FALSE))</f>
        <v/>
      </c>
      <c r="C667" s="77"/>
      <c r="D667" s="52"/>
      <c r="E667" s="77"/>
      <c r="F667" s="18"/>
      <c r="G667" s="73"/>
      <c r="H667" s="73"/>
      <c r="I667" s="97"/>
      <c r="J667" s="48"/>
      <c r="K667" s="72"/>
      <c r="L667" s="220"/>
      <c r="M667" s="47"/>
      <c r="N667" s="47"/>
      <c r="O667" s="47"/>
      <c r="P667" s="47"/>
      <c r="Q667" s="79"/>
      <c r="R667" s="79"/>
      <c r="S667" s="73"/>
      <c r="T667" s="73"/>
      <c r="U667" s="73"/>
      <c r="V667" s="73"/>
      <c r="W667" s="73"/>
      <c r="X667" s="73"/>
      <c r="Y667" s="73"/>
      <c r="Z667" s="73"/>
      <c r="AA667" s="18"/>
      <c r="AB667" s="18"/>
      <c r="AC667" s="73"/>
      <c r="AD667" s="69"/>
      <c r="AE667" s="526"/>
      <c r="AF667" s="22" t="str">
        <f t="shared" si="34"/>
        <v/>
      </c>
    </row>
    <row r="668" spans="2:32" ht="60" customHeight="1">
      <c r="B668" s="26" t="str">
        <f>IF('PCA Licit, Dispensa, Inexi'!$A667="","",VLOOKUP(A668,dados!$A$1:$B$24,2,FALSE))</f>
        <v/>
      </c>
      <c r="C668" s="77"/>
      <c r="D668" s="52"/>
      <c r="E668" s="77"/>
      <c r="F668" s="18"/>
      <c r="G668" s="73"/>
      <c r="H668" s="73"/>
      <c r="I668" s="97"/>
      <c r="J668" s="48"/>
      <c r="K668" s="72"/>
      <c r="L668" s="220"/>
      <c r="M668" s="47"/>
      <c r="N668" s="47"/>
      <c r="O668" s="47"/>
      <c r="P668" s="47"/>
      <c r="Q668" s="79"/>
      <c r="R668" s="79"/>
      <c r="S668" s="73"/>
      <c r="T668" s="73"/>
      <c r="U668" s="73"/>
      <c r="V668" s="73"/>
      <c r="W668" s="73"/>
      <c r="X668" s="73"/>
      <c r="Y668" s="73"/>
      <c r="Z668" s="73"/>
      <c r="AA668" s="18"/>
      <c r="AB668" s="18"/>
      <c r="AC668" s="73"/>
      <c r="AD668" s="69"/>
      <c r="AE668" s="526"/>
      <c r="AF668" s="22" t="str">
        <f t="shared" si="34"/>
        <v/>
      </c>
    </row>
    <row r="669" spans="2:32" ht="60" customHeight="1">
      <c r="B669" s="26" t="str">
        <f>IF('PCA Licit, Dispensa, Inexi'!$A668="","",VLOOKUP(A669,dados!$A$1:$B$24,2,FALSE))</f>
        <v/>
      </c>
      <c r="C669" s="77"/>
      <c r="D669" s="52"/>
      <c r="E669" s="77"/>
      <c r="F669" s="18"/>
      <c r="G669" s="73"/>
      <c r="H669" s="73"/>
      <c r="I669" s="97"/>
      <c r="J669" s="48"/>
      <c r="K669" s="72"/>
      <c r="L669" s="220"/>
      <c r="M669" s="47"/>
      <c r="N669" s="47"/>
      <c r="O669" s="47"/>
      <c r="P669" s="47"/>
      <c r="Q669" s="79"/>
      <c r="R669" s="79"/>
      <c r="S669" s="73"/>
      <c r="T669" s="73"/>
      <c r="U669" s="73"/>
      <c r="V669" s="73"/>
      <c r="W669" s="73"/>
      <c r="X669" s="73"/>
      <c r="Y669" s="73"/>
      <c r="Z669" s="73"/>
      <c r="AA669" s="18"/>
      <c r="AB669" s="18"/>
      <c r="AC669" s="73"/>
      <c r="AD669" s="69"/>
      <c r="AE669" s="526"/>
      <c r="AF669" s="22" t="str">
        <f t="shared" si="34"/>
        <v/>
      </c>
    </row>
    <row r="670" spans="2:32" ht="60" customHeight="1">
      <c r="B670" s="26" t="str">
        <f>IF('PCA Licit, Dispensa, Inexi'!$A669="","",VLOOKUP(A670,dados!$A$1:$B$24,2,FALSE))</f>
        <v/>
      </c>
      <c r="C670" s="77"/>
      <c r="D670" s="52"/>
      <c r="E670" s="77"/>
      <c r="F670" s="18"/>
      <c r="G670" s="73"/>
      <c r="H670" s="73"/>
      <c r="I670" s="97"/>
      <c r="J670" s="48"/>
      <c r="K670" s="72"/>
      <c r="L670" s="220"/>
      <c r="M670" s="47"/>
      <c r="N670" s="47"/>
      <c r="O670" s="47"/>
      <c r="P670" s="47"/>
      <c r="Q670" s="79"/>
      <c r="R670" s="79"/>
      <c r="S670" s="73"/>
      <c r="T670" s="73"/>
      <c r="U670" s="73"/>
      <c r="V670" s="73"/>
      <c r="W670" s="73"/>
      <c r="X670" s="73"/>
      <c r="Y670" s="73"/>
      <c r="Z670" s="73"/>
      <c r="AA670" s="18"/>
      <c r="AB670" s="18"/>
      <c r="AC670" s="73"/>
      <c r="AD670" s="69"/>
      <c r="AE670" s="526"/>
      <c r="AF670" s="22" t="str">
        <f t="shared" si="34"/>
        <v/>
      </c>
    </row>
    <row r="671" spans="2:32" ht="60" customHeight="1">
      <c r="B671" s="26" t="str">
        <f>IF('PCA Licit, Dispensa, Inexi'!$A670="","",VLOOKUP(A671,dados!$A$1:$B$24,2,FALSE))</f>
        <v/>
      </c>
      <c r="C671" s="77"/>
      <c r="D671" s="52"/>
      <c r="E671" s="77"/>
      <c r="F671" s="18"/>
      <c r="G671" s="73"/>
      <c r="H671" s="73"/>
      <c r="I671" s="97"/>
      <c r="J671" s="48"/>
      <c r="K671" s="72"/>
      <c r="L671" s="220"/>
      <c r="M671" s="47"/>
      <c r="N671" s="47"/>
      <c r="O671" s="47"/>
      <c r="P671" s="47"/>
      <c r="Q671" s="79"/>
      <c r="R671" s="79"/>
      <c r="S671" s="73"/>
      <c r="T671" s="73"/>
      <c r="U671" s="73"/>
      <c r="V671" s="73"/>
      <c r="W671" s="73"/>
      <c r="X671" s="73"/>
      <c r="Y671" s="73"/>
      <c r="Z671" s="73"/>
      <c r="AA671" s="18"/>
      <c r="AB671" s="18"/>
      <c r="AC671" s="73"/>
      <c r="AD671" s="69"/>
      <c r="AE671" s="526"/>
      <c r="AF671" s="22" t="str">
        <f t="shared" si="34"/>
        <v/>
      </c>
    </row>
    <row r="672" spans="2:32" ht="60" customHeight="1">
      <c r="B672" s="26" t="str">
        <f>IF('PCA Licit, Dispensa, Inexi'!$A671="","",VLOOKUP(A672,dados!$A$1:$B$24,2,FALSE))</f>
        <v/>
      </c>
      <c r="C672" s="77"/>
      <c r="D672" s="52"/>
      <c r="E672" s="77"/>
      <c r="F672" s="18"/>
      <c r="G672" s="73"/>
      <c r="H672" s="73"/>
      <c r="I672" s="97"/>
      <c r="J672" s="48"/>
      <c r="K672" s="72"/>
      <c r="L672" s="220"/>
      <c r="M672" s="47"/>
      <c r="N672" s="47"/>
      <c r="O672" s="47"/>
      <c r="P672" s="47"/>
      <c r="Q672" s="79"/>
      <c r="R672" s="79"/>
      <c r="S672" s="73"/>
      <c r="T672" s="73"/>
      <c r="U672" s="73"/>
      <c r="V672" s="73"/>
      <c r="W672" s="73"/>
      <c r="X672" s="73"/>
      <c r="Y672" s="73"/>
      <c r="Z672" s="73"/>
      <c r="AA672" s="18"/>
      <c r="AB672" s="18"/>
      <c r="AC672" s="73"/>
      <c r="AD672" s="69"/>
      <c r="AE672" s="526"/>
      <c r="AF672" s="22" t="str">
        <f t="shared" si="34"/>
        <v/>
      </c>
    </row>
    <row r="673" spans="2:32" ht="60" customHeight="1">
      <c r="B673" s="26" t="str">
        <f>IF('PCA Licit, Dispensa, Inexi'!$A672="","",VLOOKUP(A673,dados!$A$1:$B$24,2,FALSE))</f>
        <v/>
      </c>
      <c r="C673" s="77"/>
      <c r="D673" s="52"/>
      <c r="E673" s="77"/>
      <c r="F673" s="18"/>
      <c r="G673" s="73"/>
      <c r="H673" s="73"/>
      <c r="I673" s="97"/>
      <c r="J673" s="48"/>
      <c r="K673" s="72"/>
      <c r="L673" s="220"/>
      <c r="M673" s="47"/>
      <c r="N673" s="47"/>
      <c r="O673" s="47"/>
      <c r="P673" s="47"/>
      <c r="Q673" s="79"/>
      <c r="R673" s="79"/>
      <c r="S673" s="73"/>
      <c r="T673" s="73"/>
      <c r="U673" s="73"/>
      <c r="V673" s="73"/>
      <c r="W673" s="73"/>
      <c r="X673" s="73"/>
      <c r="Y673" s="73"/>
      <c r="Z673" s="73"/>
      <c r="AA673" s="18"/>
      <c r="AB673" s="18"/>
      <c r="AC673" s="73"/>
      <c r="AD673" s="69"/>
      <c r="AE673" s="526"/>
      <c r="AF673" s="22" t="str">
        <f t="shared" si="34"/>
        <v/>
      </c>
    </row>
    <row r="674" spans="2:32" ht="60" customHeight="1">
      <c r="B674" s="26" t="str">
        <f>IF('PCA Licit, Dispensa, Inexi'!$A673="","",VLOOKUP(A674,dados!$A$1:$B$24,2,FALSE))</f>
        <v/>
      </c>
      <c r="C674" s="77"/>
      <c r="D674" s="52"/>
      <c r="E674" s="77"/>
      <c r="F674" s="18"/>
      <c r="G674" s="73"/>
      <c r="H674" s="73"/>
      <c r="I674" s="97"/>
      <c r="J674" s="48"/>
      <c r="K674" s="72"/>
      <c r="L674" s="220"/>
      <c r="M674" s="47"/>
      <c r="N674" s="47"/>
      <c r="O674" s="47"/>
      <c r="P674" s="47"/>
      <c r="Q674" s="79"/>
      <c r="R674" s="79"/>
      <c r="S674" s="73"/>
      <c r="T674" s="73"/>
      <c r="U674" s="73"/>
      <c r="V674" s="73"/>
      <c r="W674" s="73"/>
      <c r="X674" s="73"/>
      <c r="Y674" s="73"/>
      <c r="Z674" s="73"/>
      <c r="AA674" s="18"/>
      <c r="AB674" s="18"/>
      <c r="AC674" s="73"/>
      <c r="AD674" s="69"/>
      <c r="AE674" s="526"/>
      <c r="AF674" s="22" t="str">
        <f t="shared" si="34"/>
        <v/>
      </c>
    </row>
    <row r="675" spans="2:32" ht="60" customHeight="1">
      <c r="B675" s="26" t="str">
        <f>IF('PCA Licit, Dispensa, Inexi'!$A674="","",VLOOKUP(A675,dados!$A$1:$B$24,2,FALSE))</f>
        <v/>
      </c>
      <c r="C675" s="77"/>
      <c r="D675" s="52"/>
      <c r="E675" s="77"/>
      <c r="F675" s="18"/>
      <c r="G675" s="73"/>
      <c r="H675" s="73"/>
      <c r="I675" s="97"/>
      <c r="J675" s="48"/>
      <c r="K675" s="72"/>
      <c r="L675" s="220"/>
      <c r="M675" s="47"/>
      <c r="N675" s="47"/>
      <c r="O675" s="47"/>
      <c r="P675" s="47"/>
      <c r="Q675" s="79"/>
      <c r="R675" s="79"/>
      <c r="S675" s="73"/>
      <c r="T675" s="73"/>
      <c r="U675" s="73"/>
      <c r="V675" s="73"/>
      <c r="W675" s="73"/>
      <c r="X675" s="73"/>
      <c r="Y675" s="73"/>
      <c r="Z675" s="73"/>
      <c r="AA675" s="18"/>
      <c r="AB675" s="18"/>
      <c r="AC675" s="73"/>
      <c r="AD675" s="69"/>
      <c r="AE675" s="526"/>
      <c r="AF675" s="22" t="str">
        <f t="shared" si="34"/>
        <v/>
      </c>
    </row>
    <row r="676" spans="2:32" ht="60" customHeight="1">
      <c r="B676" s="26" t="str">
        <f>IF('PCA Licit, Dispensa, Inexi'!$A675="","",VLOOKUP(A676,dados!$A$1:$B$24,2,FALSE))</f>
        <v/>
      </c>
      <c r="C676" s="77"/>
      <c r="D676" s="52"/>
      <c r="E676" s="77"/>
      <c r="F676" s="18"/>
      <c r="G676" s="73"/>
      <c r="H676" s="73"/>
      <c r="I676" s="97"/>
      <c r="J676" s="48"/>
      <c r="K676" s="72"/>
      <c r="L676" s="220"/>
      <c r="M676" s="47"/>
      <c r="N676" s="47"/>
      <c r="O676" s="47"/>
      <c r="P676" s="47"/>
      <c r="Q676" s="79"/>
      <c r="R676" s="79"/>
      <c r="S676" s="73"/>
      <c r="T676" s="73"/>
      <c r="U676" s="73"/>
      <c r="V676" s="73"/>
      <c r="W676" s="73"/>
      <c r="X676" s="73"/>
      <c r="Y676" s="73"/>
      <c r="Z676" s="73"/>
      <c r="AA676" s="18"/>
      <c r="AB676" s="18"/>
      <c r="AC676" s="73"/>
      <c r="AD676" s="69"/>
      <c r="AE676" s="526"/>
      <c r="AF676" s="22" t="str">
        <f t="shared" si="34"/>
        <v/>
      </c>
    </row>
    <row r="677" spans="2:32" ht="60" customHeight="1">
      <c r="B677" s="26" t="str">
        <f>IF('PCA Licit, Dispensa, Inexi'!$A676="","",VLOOKUP(A677,dados!$A$1:$B$24,2,FALSE))</f>
        <v/>
      </c>
      <c r="C677" s="77"/>
      <c r="D677" s="52"/>
      <c r="E677" s="77"/>
      <c r="F677" s="18"/>
      <c r="G677" s="73"/>
      <c r="H677" s="73"/>
      <c r="I677" s="97"/>
      <c r="J677" s="48"/>
      <c r="K677" s="72"/>
      <c r="L677" s="220"/>
      <c r="M677" s="47"/>
      <c r="N677" s="47"/>
      <c r="O677" s="47"/>
      <c r="P677" s="47"/>
      <c r="Q677" s="79"/>
      <c r="R677" s="79"/>
      <c r="S677" s="73"/>
      <c r="T677" s="73"/>
      <c r="U677" s="73"/>
      <c r="V677" s="73"/>
      <c r="W677" s="73"/>
      <c r="X677" s="73"/>
      <c r="Y677" s="73"/>
      <c r="Z677" s="73"/>
      <c r="AA677" s="18"/>
      <c r="AB677" s="18"/>
      <c r="AC677" s="73"/>
      <c r="AD677" s="69"/>
      <c r="AE677" s="526"/>
      <c r="AF677" s="22" t="str">
        <f t="shared" si="34"/>
        <v/>
      </c>
    </row>
    <row r="678" spans="2:32" ht="60" customHeight="1">
      <c r="B678" s="26" t="str">
        <f>IF('PCA Licit, Dispensa, Inexi'!$A677="","",VLOOKUP(A678,dados!$A$1:$B$24,2,FALSE))</f>
        <v/>
      </c>
      <c r="C678" s="77"/>
      <c r="D678" s="52"/>
      <c r="E678" s="77"/>
      <c r="F678" s="18"/>
      <c r="G678" s="73"/>
      <c r="H678" s="73"/>
      <c r="I678" s="97"/>
      <c r="J678" s="48"/>
      <c r="K678" s="72"/>
      <c r="L678" s="220"/>
      <c r="M678" s="47"/>
      <c r="N678" s="47"/>
      <c r="O678" s="47"/>
      <c r="P678" s="47"/>
      <c r="Q678" s="79"/>
      <c r="R678" s="79"/>
      <c r="S678" s="73"/>
      <c r="T678" s="73"/>
      <c r="U678" s="73"/>
      <c r="V678" s="73"/>
      <c r="W678" s="73"/>
      <c r="X678" s="73"/>
      <c r="Y678" s="73"/>
      <c r="Z678" s="73"/>
      <c r="AA678" s="18"/>
      <c r="AB678" s="18"/>
      <c r="AC678" s="73"/>
      <c r="AD678" s="69"/>
      <c r="AE678" s="526"/>
      <c r="AF678" s="22" t="str">
        <f t="shared" si="34"/>
        <v/>
      </c>
    </row>
    <row r="679" spans="2:32" ht="60" customHeight="1">
      <c r="B679" s="26" t="str">
        <f>IF('PCA Licit, Dispensa, Inexi'!$A678="","",VLOOKUP(A679,dados!$A$1:$B$24,2,FALSE))</f>
        <v/>
      </c>
      <c r="C679" s="77"/>
      <c r="D679" s="52"/>
      <c r="E679" s="77"/>
      <c r="F679" s="18"/>
      <c r="G679" s="73"/>
      <c r="H679" s="73"/>
      <c r="I679" s="97"/>
      <c r="J679" s="48"/>
      <c r="K679" s="72"/>
      <c r="L679" s="220"/>
      <c r="M679" s="47"/>
      <c r="N679" s="47"/>
      <c r="O679" s="47"/>
      <c r="P679" s="47"/>
      <c r="Q679" s="79"/>
      <c r="R679" s="79"/>
      <c r="S679" s="73"/>
      <c r="T679" s="73"/>
      <c r="U679" s="73"/>
      <c r="V679" s="73"/>
      <c r="W679" s="73"/>
      <c r="X679" s="73"/>
      <c r="Y679" s="73"/>
      <c r="Z679" s="73"/>
      <c r="AA679" s="18"/>
      <c r="AB679" s="18"/>
      <c r="AC679" s="73"/>
      <c r="AD679" s="69"/>
      <c r="AE679" s="526"/>
      <c r="AF679" s="22" t="str">
        <f t="shared" si="34"/>
        <v/>
      </c>
    </row>
    <row r="680" spans="2:32" ht="60" customHeight="1">
      <c r="B680" s="26" t="str">
        <f>IF('PCA Licit, Dispensa, Inexi'!$A679="","",VLOOKUP(A680,dados!$A$1:$B$24,2,FALSE))</f>
        <v/>
      </c>
      <c r="C680" s="77"/>
      <c r="D680" s="52"/>
      <c r="E680" s="77"/>
      <c r="F680" s="18"/>
      <c r="G680" s="73"/>
      <c r="H680" s="73"/>
      <c r="I680" s="97"/>
      <c r="J680" s="48"/>
      <c r="K680" s="72"/>
      <c r="L680" s="220"/>
      <c r="M680" s="47"/>
      <c r="N680" s="47"/>
      <c r="O680" s="47"/>
      <c r="P680" s="47"/>
      <c r="Q680" s="79"/>
      <c r="R680" s="79"/>
      <c r="S680" s="73"/>
      <c r="T680" s="73"/>
      <c r="U680" s="73"/>
      <c r="V680" s="73"/>
      <c r="W680" s="73"/>
      <c r="X680" s="73"/>
      <c r="Y680" s="73"/>
      <c r="Z680" s="73"/>
      <c r="AA680" s="18"/>
      <c r="AB680" s="18"/>
      <c r="AC680" s="73"/>
      <c r="AD680" s="69"/>
      <c r="AE680" s="526"/>
      <c r="AF680" s="22" t="str">
        <f t="shared" si="34"/>
        <v/>
      </c>
    </row>
    <row r="681" spans="2:32" ht="60" customHeight="1">
      <c r="B681" s="26" t="str">
        <f>IF('PCA Licit, Dispensa, Inexi'!$A680="","",VLOOKUP(A681,dados!$A$1:$B$24,2,FALSE))</f>
        <v/>
      </c>
      <c r="C681" s="77"/>
      <c r="D681" s="52"/>
      <c r="E681" s="77"/>
      <c r="F681" s="18"/>
      <c r="G681" s="73"/>
      <c r="H681" s="73"/>
      <c r="I681" s="97"/>
      <c r="J681" s="48"/>
      <c r="K681" s="72"/>
      <c r="L681" s="220"/>
      <c r="M681" s="47"/>
      <c r="N681" s="47"/>
      <c r="O681" s="47"/>
      <c r="P681" s="47"/>
      <c r="Q681" s="79"/>
      <c r="R681" s="79"/>
      <c r="S681" s="73"/>
      <c r="T681" s="73"/>
      <c r="U681" s="73"/>
      <c r="V681" s="73"/>
      <c r="W681" s="73"/>
      <c r="X681" s="73"/>
      <c r="Y681" s="73"/>
      <c r="Z681" s="73"/>
      <c r="AA681" s="18"/>
      <c r="AB681" s="18"/>
      <c r="AC681" s="73"/>
      <c r="AD681" s="69"/>
      <c r="AE681" s="526"/>
      <c r="AF681" s="22" t="str">
        <f t="shared" si="34"/>
        <v/>
      </c>
    </row>
    <row r="682" spans="2:32" ht="60" customHeight="1">
      <c r="B682" s="26" t="str">
        <f>IF('PCA Licit, Dispensa, Inexi'!$A681="","",VLOOKUP(A682,dados!$A$1:$B$24,2,FALSE))</f>
        <v/>
      </c>
      <c r="C682" s="77"/>
      <c r="D682" s="52"/>
      <c r="E682" s="77"/>
      <c r="F682" s="18"/>
      <c r="G682" s="73"/>
      <c r="H682" s="73"/>
      <c r="I682" s="97"/>
      <c r="J682" s="48"/>
      <c r="K682" s="72"/>
      <c r="L682" s="220"/>
      <c r="M682" s="47"/>
      <c r="N682" s="47"/>
      <c r="O682" s="47"/>
      <c r="P682" s="47"/>
      <c r="Q682" s="79"/>
      <c r="R682" s="79"/>
      <c r="S682" s="73"/>
      <c r="T682" s="73"/>
      <c r="U682" s="73"/>
      <c r="V682" s="73"/>
      <c r="W682" s="73"/>
      <c r="X682" s="73"/>
      <c r="Y682" s="73"/>
      <c r="Z682" s="73"/>
      <c r="AA682" s="18"/>
      <c r="AB682" s="18"/>
      <c r="AC682" s="73"/>
      <c r="AD682" s="69"/>
      <c r="AE682" s="526"/>
      <c r="AF682" s="22" t="str">
        <f t="shared" si="34"/>
        <v/>
      </c>
    </row>
    <row r="683" spans="2:32" ht="60" customHeight="1">
      <c r="B683" s="26" t="str">
        <f>IF('PCA Licit, Dispensa, Inexi'!$A682="","",VLOOKUP(A683,dados!$A$1:$B$24,2,FALSE))</f>
        <v/>
      </c>
      <c r="C683" s="77"/>
      <c r="D683" s="52"/>
      <c r="E683" s="77"/>
      <c r="F683" s="18"/>
      <c r="G683" s="73"/>
      <c r="H683" s="73"/>
      <c r="I683" s="97"/>
      <c r="J683" s="48"/>
      <c r="K683" s="72"/>
      <c r="L683" s="220"/>
      <c r="M683" s="47"/>
      <c r="N683" s="47"/>
      <c r="O683" s="47"/>
      <c r="P683" s="47"/>
      <c r="Q683" s="79"/>
      <c r="R683" s="79"/>
      <c r="S683" s="73"/>
      <c r="T683" s="73"/>
      <c r="U683" s="73"/>
      <c r="V683" s="73"/>
      <c r="W683" s="73"/>
      <c r="X683" s="73"/>
      <c r="Y683" s="73"/>
      <c r="Z683" s="73"/>
      <c r="AA683" s="18"/>
      <c r="AB683" s="18"/>
      <c r="AC683" s="73"/>
      <c r="AD683" s="69"/>
      <c r="AE683" s="526"/>
      <c r="AF683" s="22" t="str">
        <f t="shared" si="34"/>
        <v/>
      </c>
    </row>
    <row r="684" spans="2:32" ht="60" customHeight="1">
      <c r="B684" s="26" t="str">
        <f>IF('PCA Licit, Dispensa, Inexi'!$A683="","",VLOOKUP(A684,dados!$A$1:$B$24,2,FALSE))</f>
        <v/>
      </c>
      <c r="C684" s="77"/>
      <c r="D684" s="52"/>
      <c r="E684" s="77"/>
      <c r="F684" s="18"/>
      <c r="G684" s="73"/>
      <c r="H684" s="73"/>
      <c r="I684" s="97"/>
      <c r="J684" s="48"/>
      <c r="K684" s="72"/>
      <c r="L684" s="220"/>
      <c r="M684" s="47"/>
      <c r="N684" s="47"/>
      <c r="O684" s="47"/>
      <c r="P684" s="47"/>
      <c r="Q684" s="79"/>
      <c r="R684" s="79"/>
      <c r="S684" s="73"/>
      <c r="T684" s="73"/>
      <c r="U684" s="73"/>
      <c r="V684" s="73"/>
      <c r="W684" s="73"/>
      <c r="X684" s="73"/>
      <c r="Y684" s="73"/>
      <c r="Z684" s="73"/>
      <c r="AA684" s="18"/>
      <c r="AB684" s="18"/>
      <c r="AC684" s="73"/>
      <c r="AD684" s="69"/>
      <c r="AE684" s="526"/>
      <c r="AF684" s="22" t="str">
        <f t="shared" si="34"/>
        <v/>
      </c>
    </row>
    <row r="685" spans="2:32" ht="60" customHeight="1">
      <c r="B685" s="26" t="str">
        <f>IF('PCA Licit, Dispensa, Inexi'!$A684="","",VLOOKUP(A685,dados!$A$1:$B$24,2,FALSE))</f>
        <v/>
      </c>
      <c r="C685" s="77"/>
      <c r="D685" s="52"/>
      <c r="E685" s="77"/>
      <c r="F685" s="18"/>
      <c r="G685" s="73"/>
      <c r="H685" s="73"/>
      <c r="I685" s="97"/>
      <c r="J685" s="48"/>
      <c r="K685" s="72"/>
      <c r="L685" s="220"/>
      <c r="M685" s="47"/>
      <c r="N685" s="47"/>
      <c r="O685" s="47"/>
      <c r="P685" s="47"/>
      <c r="Q685" s="79"/>
      <c r="R685" s="79"/>
      <c r="S685" s="73"/>
      <c r="T685" s="73"/>
      <c r="U685" s="73"/>
      <c r="V685" s="73"/>
      <c r="W685" s="73"/>
      <c r="X685" s="73"/>
      <c r="Y685" s="73"/>
      <c r="Z685" s="73"/>
      <c r="AA685" s="18"/>
      <c r="AB685" s="18"/>
      <c r="AC685" s="73"/>
      <c r="AD685" s="69"/>
      <c r="AE685" s="526"/>
      <c r="AF685" s="22" t="str">
        <f t="shared" si="34"/>
        <v/>
      </c>
    </row>
    <row r="686" spans="2:32" ht="60" customHeight="1">
      <c r="B686" s="26" t="str">
        <f>IF('PCA Licit, Dispensa, Inexi'!$A685="","",VLOOKUP(A686,dados!$A$1:$B$24,2,FALSE))</f>
        <v/>
      </c>
      <c r="C686" s="77"/>
      <c r="D686" s="52"/>
      <c r="E686" s="77"/>
      <c r="F686" s="18"/>
      <c r="G686" s="73"/>
      <c r="H686" s="73"/>
      <c r="I686" s="97"/>
      <c r="J686" s="48"/>
      <c r="K686" s="72"/>
      <c r="L686" s="220"/>
      <c r="M686" s="47"/>
      <c r="N686" s="47"/>
      <c r="O686" s="47"/>
      <c r="P686" s="47"/>
      <c r="Q686" s="79"/>
      <c r="R686" s="79"/>
      <c r="S686" s="73"/>
      <c r="T686" s="73"/>
      <c r="U686" s="73"/>
      <c r="V686" s="73"/>
      <c r="W686" s="73"/>
      <c r="X686" s="73"/>
      <c r="Y686" s="73"/>
      <c r="Z686" s="73"/>
      <c r="AA686" s="18"/>
      <c r="AB686" s="18"/>
      <c r="AC686" s="73"/>
      <c r="AD686" s="69"/>
      <c r="AE686" s="526"/>
      <c r="AF686" s="22" t="str">
        <f t="shared" si="34"/>
        <v/>
      </c>
    </row>
    <row r="687" spans="2:32" ht="60" customHeight="1">
      <c r="B687" s="26" t="str">
        <f>IF('PCA Licit, Dispensa, Inexi'!$A686="","",VLOOKUP(A687,dados!$A$1:$B$24,2,FALSE))</f>
        <v/>
      </c>
      <c r="C687" s="77"/>
      <c r="D687" s="52"/>
      <c r="E687" s="77"/>
      <c r="F687" s="18"/>
      <c r="G687" s="73"/>
      <c r="H687" s="73"/>
      <c r="I687" s="97"/>
      <c r="J687" s="48"/>
      <c r="K687" s="72"/>
      <c r="L687" s="220"/>
      <c r="M687" s="47"/>
      <c r="N687" s="47"/>
      <c r="O687" s="47"/>
      <c r="P687" s="47"/>
      <c r="Q687" s="79"/>
      <c r="R687" s="79"/>
      <c r="S687" s="73"/>
      <c r="T687" s="73"/>
      <c r="U687" s="73"/>
      <c r="V687" s="73"/>
      <c r="W687" s="73"/>
      <c r="X687" s="73"/>
      <c r="Y687" s="73"/>
      <c r="Z687" s="73"/>
      <c r="AA687" s="18"/>
      <c r="AB687" s="18"/>
      <c r="AC687" s="73"/>
      <c r="AD687" s="69"/>
      <c r="AE687" s="526"/>
      <c r="AF687" s="22" t="str">
        <f t="shared" si="34"/>
        <v/>
      </c>
    </row>
    <row r="688" spans="2:32" ht="60" customHeight="1">
      <c r="B688" s="26" t="str">
        <f>IF('PCA Licit, Dispensa, Inexi'!$A687="","",VLOOKUP(A688,dados!$A$1:$B$24,2,FALSE))</f>
        <v/>
      </c>
      <c r="C688" s="77"/>
      <c r="D688" s="52"/>
      <c r="E688" s="77"/>
      <c r="F688" s="18"/>
      <c r="G688" s="73"/>
      <c r="H688" s="73"/>
      <c r="I688" s="97"/>
      <c r="J688" s="48"/>
      <c r="K688" s="72"/>
      <c r="L688" s="220"/>
      <c r="M688" s="47"/>
      <c r="N688" s="47"/>
      <c r="O688" s="47"/>
      <c r="P688" s="47"/>
      <c r="Q688" s="79"/>
      <c r="R688" s="79"/>
      <c r="S688" s="73"/>
      <c r="T688" s="73"/>
      <c r="U688" s="73"/>
      <c r="V688" s="73"/>
      <c r="W688" s="73"/>
      <c r="X688" s="73"/>
      <c r="Y688" s="73"/>
      <c r="Z688" s="73"/>
      <c r="AA688" s="18"/>
      <c r="AB688" s="18"/>
      <c r="AC688" s="73"/>
      <c r="AD688" s="69"/>
      <c r="AE688" s="526"/>
      <c r="AF688" s="22" t="str">
        <f t="shared" si="34"/>
        <v/>
      </c>
    </row>
    <row r="689" spans="2:32" ht="60" customHeight="1">
      <c r="B689" s="26" t="str">
        <f>IF('PCA Licit, Dispensa, Inexi'!$A688="","",VLOOKUP(A689,dados!$A$1:$B$24,2,FALSE))</f>
        <v/>
      </c>
      <c r="C689" s="77"/>
      <c r="D689" s="52"/>
      <c r="E689" s="77"/>
      <c r="F689" s="18"/>
      <c r="G689" s="73"/>
      <c r="H689" s="73"/>
      <c r="I689" s="97"/>
      <c r="J689" s="48"/>
      <c r="K689" s="72"/>
      <c r="L689" s="220"/>
      <c r="M689" s="47"/>
      <c r="N689" s="47"/>
      <c r="O689" s="47"/>
      <c r="P689" s="47"/>
      <c r="Q689" s="79"/>
      <c r="R689" s="79"/>
      <c r="S689" s="73"/>
      <c r="T689" s="73"/>
      <c r="U689" s="73"/>
      <c r="V689" s="73"/>
      <c r="W689" s="73"/>
      <c r="X689" s="73"/>
      <c r="Y689" s="73"/>
      <c r="Z689" s="73"/>
      <c r="AA689" s="18"/>
      <c r="AB689" s="18"/>
      <c r="AC689" s="73"/>
      <c r="AD689" s="69"/>
      <c r="AE689" s="526"/>
      <c r="AF689" s="22" t="str">
        <f t="shared" si="34"/>
        <v/>
      </c>
    </row>
    <row r="690" spans="2:32" ht="60" customHeight="1">
      <c r="B690" s="26" t="str">
        <f>IF('PCA Licit, Dispensa, Inexi'!$A689="","",VLOOKUP(A690,dados!$A$1:$B$24,2,FALSE))</f>
        <v/>
      </c>
      <c r="C690" s="77"/>
      <c r="D690" s="52"/>
      <c r="E690" s="77"/>
      <c r="F690" s="18"/>
      <c r="G690" s="73"/>
      <c r="H690" s="73"/>
      <c r="I690" s="97"/>
      <c r="J690" s="48"/>
      <c r="K690" s="72"/>
      <c r="L690" s="220"/>
      <c r="M690" s="47"/>
      <c r="N690" s="47"/>
      <c r="O690" s="47"/>
      <c r="P690" s="47"/>
      <c r="Q690" s="79"/>
      <c r="R690" s="79"/>
      <c r="S690" s="73"/>
      <c r="T690" s="73"/>
      <c r="U690" s="73"/>
      <c r="V690" s="73"/>
      <c r="W690" s="73"/>
      <c r="X690" s="73"/>
      <c r="Y690" s="73"/>
      <c r="Z690" s="73"/>
      <c r="AA690" s="18"/>
      <c r="AB690" s="18"/>
      <c r="AC690" s="73"/>
      <c r="AD690" s="69"/>
      <c r="AE690" s="526"/>
      <c r="AF690" s="22" t="str">
        <f t="shared" si="34"/>
        <v/>
      </c>
    </row>
    <row r="691" spans="2:32" ht="60" customHeight="1">
      <c r="B691" s="26" t="str">
        <f>IF('PCA Licit, Dispensa, Inexi'!$A690="","",VLOOKUP(A691,dados!$A$1:$B$24,2,FALSE))</f>
        <v/>
      </c>
      <c r="C691" s="77"/>
      <c r="D691" s="52"/>
      <c r="E691" s="77"/>
      <c r="F691" s="18"/>
      <c r="G691" s="73"/>
      <c r="H691" s="73"/>
      <c r="I691" s="97"/>
      <c r="J691" s="48"/>
      <c r="K691" s="72"/>
      <c r="L691" s="220"/>
      <c r="M691" s="47"/>
      <c r="N691" s="47"/>
      <c r="O691" s="47"/>
      <c r="P691" s="47"/>
      <c r="Q691" s="79"/>
      <c r="R691" s="79"/>
      <c r="S691" s="73"/>
      <c r="T691" s="73"/>
      <c r="U691" s="73"/>
      <c r="V691" s="73"/>
      <c r="W691" s="73"/>
      <c r="X691" s="73"/>
      <c r="Y691" s="73"/>
      <c r="Z691" s="73"/>
      <c r="AA691" s="18"/>
      <c r="AB691" s="18"/>
      <c r="AC691" s="73"/>
      <c r="AD691" s="69"/>
      <c r="AE691" s="526"/>
      <c r="AF691" s="22" t="str">
        <f t="shared" si="34"/>
        <v/>
      </c>
    </row>
    <row r="692" spans="2:32" ht="60" customHeight="1">
      <c r="B692" s="26" t="str">
        <f>IF('PCA Licit, Dispensa, Inexi'!$A691="","",VLOOKUP(A692,dados!$A$1:$B$24,2,FALSE))</f>
        <v/>
      </c>
      <c r="C692" s="77"/>
      <c r="D692" s="52"/>
      <c r="E692" s="77"/>
      <c r="F692" s="18"/>
      <c r="G692" s="73"/>
      <c r="H692" s="73"/>
      <c r="I692" s="97"/>
      <c r="J692" s="48"/>
      <c r="K692" s="72"/>
      <c r="L692" s="220"/>
      <c r="M692" s="47"/>
      <c r="N692" s="47"/>
      <c r="O692" s="47"/>
      <c r="P692" s="47"/>
      <c r="Q692" s="79"/>
      <c r="R692" s="79"/>
      <c r="S692" s="73"/>
      <c r="T692" s="73"/>
      <c r="U692" s="73"/>
      <c r="V692" s="73"/>
      <c r="W692" s="73"/>
      <c r="X692" s="73"/>
      <c r="Y692" s="73"/>
      <c r="Z692" s="73"/>
      <c r="AA692" s="18"/>
      <c r="AB692" s="18"/>
      <c r="AC692" s="73"/>
      <c r="AD692" s="69"/>
      <c r="AE692" s="526"/>
      <c r="AF692" s="22" t="str">
        <f t="shared" si="34"/>
        <v/>
      </c>
    </row>
    <row r="693" spans="2:32" ht="60" customHeight="1">
      <c r="B693" s="26" t="str">
        <f>IF('PCA Licit, Dispensa, Inexi'!$A692="","",VLOOKUP(A693,dados!$A$1:$B$24,2,FALSE))</f>
        <v/>
      </c>
      <c r="C693" s="77"/>
      <c r="D693" s="52"/>
      <c r="E693" s="77"/>
      <c r="F693" s="18"/>
      <c r="G693" s="73"/>
      <c r="H693" s="73"/>
      <c r="I693" s="97"/>
      <c r="J693" s="48"/>
      <c r="K693" s="72"/>
      <c r="L693" s="220"/>
      <c r="M693" s="47"/>
      <c r="N693" s="47"/>
      <c r="O693" s="47"/>
      <c r="P693" s="47"/>
      <c r="Q693" s="79"/>
      <c r="R693" s="79"/>
      <c r="S693" s="73"/>
      <c r="T693" s="73"/>
      <c r="U693" s="73"/>
      <c r="V693" s="73"/>
      <c r="W693" s="73"/>
      <c r="X693" s="73"/>
      <c r="Y693" s="73"/>
      <c r="Z693" s="73"/>
      <c r="AA693" s="18"/>
      <c r="AB693" s="18"/>
      <c r="AC693" s="73"/>
      <c r="AD693" s="69"/>
      <c r="AE693" s="526"/>
      <c r="AF693" s="22" t="str">
        <f t="shared" si="34"/>
        <v/>
      </c>
    </row>
    <row r="694" spans="2:32" ht="60" customHeight="1">
      <c r="B694" s="26" t="str">
        <f>IF('PCA Licit, Dispensa, Inexi'!$A693="","",VLOOKUP(A694,dados!$A$1:$B$24,2,FALSE))</f>
        <v/>
      </c>
      <c r="C694" s="77"/>
      <c r="D694" s="52"/>
      <c r="E694" s="77"/>
      <c r="F694" s="18"/>
      <c r="G694" s="73"/>
      <c r="H694" s="73"/>
      <c r="I694" s="97"/>
      <c r="J694" s="48"/>
      <c r="K694" s="72"/>
      <c r="L694" s="220"/>
      <c r="M694" s="47"/>
      <c r="N694" s="47"/>
      <c r="O694" s="47"/>
      <c r="P694" s="47"/>
      <c r="Q694" s="79"/>
      <c r="R694" s="79"/>
      <c r="S694" s="73"/>
      <c r="T694" s="73"/>
      <c r="U694" s="73"/>
      <c r="V694" s="73"/>
      <c r="W694" s="73"/>
      <c r="X694" s="73"/>
      <c r="Y694" s="73"/>
      <c r="Z694" s="73"/>
      <c r="AA694" s="18"/>
      <c r="AB694" s="18"/>
      <c r="AC694" s="73"/>
      <c r="AD694" s="69"/>
      <c r="AE694" s="526"/>
      <c r="AF694" s="22" t="str">
        <f t="shared" si="34"/>
        <v/>
      </c>
    </row>
    <row r="695" spans="2:32" ht="60" customHeight="1">
      <c r="B695" s="26" t="str">
        <f>IF('PCA Licit, Dispensa, Inexi'!$A694="","",VLOOKUP(A695,dados!$A$1:$B$24,2,FALSE))</f>
        <v/>
      </c>
      <c r="C695" s="77"/>
      <c r="D695" s="52"/>
      <c r="E695" s="77"/>
      <c r="F695" s="18"/>
      <c r="G695" s="73"/>
      <c r="H695" s="73"/>
      <c r="I695" s="97"/>
      <c r="J695" s="48"/>
      <c r="K695" s="72"/>
      <c r="L695" s="220"/>
      <c r="M695" s="47"/>
      <c r="N695" s="47"/>
      <c r="O695" s="47"/>
      <c r="P695" s="47"/>
      <c r="Q695" s="79"/>
      <c r="R695" s="79"/>
      <c r="S695" s="73"/>
      <c r="T695" s="73"/>
      <c r="U695" s="73"/>
      <c r="V695" s="73"/>
      <c r="W695" s="73"/>
      <c r="X695" s="73"/>
      <c r="Y695" s="73"/>
      <c r="Z695" s="73"/>
      <c r="AA695" s="18"/>
      <c r="AB695" s="18"/>
      <c r="AC695" s="73"/>
      <c r="AD695" s="69"/>
      <c r="AE695" s="526"/>
      <c r="AF695" s="22" t="str">
        <f t="shared" si="34"/>
        <v/>
      </c>
    </row>
    <row r="696" spans="2:32" ht="60" customHeight="1">
      <c r="B696" s="26" t="str">
        <f>IF('PCA Licit, Dispensa, Inexi'!$A695="","",VLOOKUP(A696,dados!$A$1:$B$24,2,FALSE))</f>
        <v/>
      </c>
      <c r="C696" s="77"/>
      <c r="D696" s="52"/>
      <c r="E696" s="77"/>
      <c r="F696" s="18"/>
      <c r="G696" s="73"/>
      <c r="H696" s="73"/>
      <c r="I696" s="97"/>
      <c r="J696" s="48"/>
      <c r="K696" s="72"/>
      <c r="L696" s="220"/>
      <c r="M696" s="47"/>
      <c r="N696" s="47"/>
      <c r="O696" s="47"/>
      <c r="P696" s="47"/>
      <c r="Q696" s="79"/>
      <c r="R696" s="79"/>
      <c r="S696" s="73"/>
      <c r="T696" s="73"/>
      <c r="U696" s="73"/>
      <c r="V696" s="73"/>
      <c r="W696" s="73"/>
      <c r="X696" s="73"/>
      <c r="Y696" s="73"/>
      <c r="Z696" s="73"/>
      <c r="AA696" s="18"/>
      <c r="AB696" s="18"/>
      <c r="AC696" s="73"/>
      <c r="AD696" s="69"/>
      <c r="AE696" s="526"/>
      <c r="AF696" s="22" t="str">
        <f t="shared" si="34"/>
        <v/>
      </c>
    </row>
    <row r="697" spans="2:32" ht="60" customHeight="1">
      <c r="B697" s="26" t="str">
        <f>IF('PCA Licit, Dispensa, Inexi'!$A696="","",VLOOKUP(A697,dados!$A$1:$B$24,2,FALSE))</f>
        <v/>
      </c>
      <c r="C697" s="77"/>
      <c r="D697" s="52"/>
      <c r="E697" s="77"/>
      <c r="F697" s="18"/>
      <c r="G697" s="73"/>
      <c r="H697" s="73"/>
      <c r="I697" s="97"/>
      <c r="J697" s="48"/>
      <c r="K697" s="72"/>
      <c r="L697" s="220"/>
      <c r="M697" s="47"/>
      <c r="N697" s="47"/>
      <c r="O697" s="47"/>
      <c r="P697" s="47"/>
      <c r="Q697" s="79"/>
      <c r="R697" s="79"/>
      <c r="S697" s="73"/>
      <c r="T697" s="73"/>
      <c r="U697" s="73"/>
      <c r="V697" s="73"/>
      <c r="W697" s="73"/>
      <c r="X697" s="73"/>
      <c r="Y697" s="73"/>
      <c r="Z697" s="73"/>
      <c r="AA697" s="18"/>
      <c r="AB697" s="18"/>
      <c r="AC697" s="73"/>
      <c r="AD697" s="69"/>
      <c r="AE697" s="526"/>
      <c r="AF697" s="22" t="str">
        <f t="shared" si="34"/>
        <v/>
      </c>
    </row>
    <row r="698" spans="2:32" ht="60" customHeight="1">
      <c r="B698" s="26" t="str">
        <f>IF('PCA Licit, Dispensa, Inexi'!$A697="","",VLOOKUP(A698,dados!$A$1:$B$24,2,FALSE))</f>
        <v/>
      </c>
      <c r="C698" s="77"/>
      <c r="D698" s="52"/>
      <c r="E698" s="77"/>
      <c r="F698" s="18"/>
      <c r="G698" s="73"/>
      <c r="H698" s="73"/>
      <c r="I698" s="97"/>
      <c r="J698" s="48"/>
      <c r="K698" s="72"/>
      <c r="L698" s="220"/>
      <c r="M698" s="47"/>
      <c r="N698" s="47"/>
      <c r="O698" s="47"/>
      <c r="P698" s="47"/>
      <c r="Q698" s="79"/>
      <c r="R698" s="79"/>
      <c r="S698" s="73"/>
      <c r="T698" s="73"/>
      <c r="U698" s="73"/>
      <c r="V698" s="73"/>
      <c r="W698" s="73"/>
      <c r="X698" s="73"/>
      <c r="Y698" s="73"/>
      <c r="Z698" s="73"/>
      <c r="AA698" s="18"/>
      <c r="AB698" s="18"/>
      <c r="AC698" s="73"/>
      <c r="AD698" s="69"/>
      <c r="AE698" s="526"/>
      <c r="AF698" s="22" t="str">
        <f t="shared" si="34"/>
        <v/>
      </c>
    </row>
    <row r="699" spans="2:32" ht="60" customHeight="1">
      <c r="B699" s="26" t="str">
        <f>IF('PCA Licit, Dispensa, Inexi'!$A698="","",VLOOKUP(A699,dados!$A$1:$B$24,2,FALSE))</f>
        <v/>
      </c>
      <c r="C699" s="77"/>
      <c r="D699" s="52"/>
      <c r="E699" s="77"/>
      <c r="F699" s="18"/>
      <c r="G699" s="73"/>
      <c r="H699" s="73"/>
      <c r="I699" s="97"/>
      <c r="J699" s="48"/>
      <c r="K699" s="72"/>
      <c r="L699" s="220"/>
      <c r="M699" s="47"/>
      <c r="N699" s="47"/>
      <c r="O699" s="47"/>
      <c r="P699" s="47"/>
      <c r="Q699" s="79"/>
      <c r="R699" s="79"/>
      <c r="S699" s="73"/>
      <c r="T699" s="73"/>
      <c r="U699" s="73"/>
      <c r="V699" s="73"/>
      <c r="W699" s="73"/>
      <c r="X699" s="73"/>
      <c r="Y699" s="73"/>
      <c r="Z699" s="73"/>
      <c r="AA699" s="18"/>
      <c r="AB699" s="18"/>
      <c r="AC699" s="73"/>
      <c r="AD699" s="69"/>
      <c r="AE699" s="526"/>
      <c r="AF699" s="22" t="str">
        <f t="shared" si="34"/>
        <v/>
      </c>
    </row>
    <row r="700" spans="2:32" ht="60" customHeight="1">
      <c r="B700" s="26" t="str">
        <f>IF('PCA Licit, Dispensa, Inexi'!$A699="","",VLOOKUP(A700,dados!$A$1:$B$24,2,FALSE))</f>
        <v/>
      </c>
      <c r="C700" s="77"/>
      <c r="D700" s="52"/>
      <c r="E700" s="77"/>
      <c r="F700" s="18"/>
      <c r="G700" s="73"/>
      <c r="H700" s="73"/>
      <c r="I700" s="97"/>
      <c r="J700" s="48"/>
      <c r="K700" s="72"/>
      <c r="L700" s="220"/>
      <c r="M700" s="47"/>
      <c r="N700" s="47"/>
      <c r="O700" s="47"/>
      <c r="P700" s="47"/>
      <c r="Q700" s="79"/>
      <c r="R700" s="79"/>
      <c r="S700" s="73"/>
      <c r="T700" s="73"/>
      <c r="U700" s="73"/>
      <c r="V700" s="73"/>
      <c r="W700" s="73"/>
      <c r="X700" s="73"/>
      <c r="Y700" s="73"/>
      <c r="Z700" s="73"/>
      <c r="AA700" s="18"/>
      <c r="AB700" s="18"/>
      <c r="AC700" s="73"/>
      <c r="AD700" s="69"/>
      <c r="AE700" s="526"/>
      <c r="AF700" s="22" t="str">
        <f t="shared" si="34"/>
        <v/>
      </c>
    </row>
    <row r="701" spans="2:32" ht="60" customHeight="1">
      <c r="B701" s="26" t="str">
        <f>IF('PCA Licit, Dispensa, Inexi'!$A700="","",VLOOKUP(A701,dados!$A$1:$B$24,2,FALSE))</f>
        <v/>
      </c>
      <c r="C701" s="77"/>
      <c r="D701" s="52"/>
      <c r="E701" s="77"/>
      <c r="F701" s="18"/>
      <c r="G701" s="73"/>
      <c r="H701" s="73"/>
      <c r="I701" s="97"/>
      <c r="J701" s="48"/>
      <c r="K701" s="72"/>
      <c r="L701" s="220"/>
      <c r="M701" s="47"/>
      <c r="N701" s="47"/>
      <c r="O701" s="47"/>
      <c r="P701" s="47"/>
      <c r="Q701" s="79"/>
      <c r="R701" s="79"/>
      <c r="S701" s="73"/>
      <c r="T701" s="73"/>
      <c r="U701" s="73"/>
      <c r="V701" s="73"/>
      <c r="W701" s="73"/>
      <c r="X701" s="73"/>
      <c r="Y701" s="73"/>
      <c r="Z701" s="73"/>
      <c r="AA701" s="18"/>
      <c r="AB701" s="18"/>
      <c r="AC701" s="73"/>
      <c r="AD701" s="69"/>
      <c r="AE701" s="526"/>
      <c r="AF701" s="22" t="str">
        <f t="shared" si="34"/>
        <v/>
      </c>
    </row>
    <row r="702" spans="2:32" ht="60" customHeight="1">
      <c r="B702" s="26" t="str">
        <f>IF('PCA Licit, Dispensa, Inexi'!$A701="","",VLOOKUP(A702,dados!$A$1:$B$24,2,FALSE))</f>
        <v/>
      </c>
      <c r="C702" s="77"/>
      <c r="D702" s="52"/>
      <c r="E702" s="77"/>
      <c r="F702" s="18"/>
      <c r="G702" s="73"/>
      <c r="H702" s="73"/>
      <c r="I702" s="97"/>
      <c r="J702" s="48"/>
      <c r="K702" s="72"/>
      <c r="L702" s="220"/>
      <c r="M702" s="47"/>
      <c r="N702" s="47"/>
      <c r="O702" s="47"/>
      <c r="P702" s="47"/>
      <c r="Q702" s="79"/>
      <c r="R702" s="79"/>
      <c r="S702" s="73"/>
      <c r="T702" s="73"/>
      <c r="U702" s="73"/>
      <c r="V702" s="73"/>
      <c r="W702" s="73"/>
      <c r="X702" s="73"/>
      <c r="Y702" s="73"/>
      <c r="Z702" s="73"/>
      <c r="AA702" s="18"/>
      <c r="AB702" s="18"/>
      <c r="AC702" s="73"/>
      <c r="AD702" s="69"/>
      <c r="AE702" s="526"/>
      <c r="AF702" s="22" t="str">
        <f t="shared" si="34"/>
        <v/>
      </c>
    </row>
    <row r="703" spans="2:32" ht="60" customHeight="1">
      <c r="B703" s="26" t="str">
        <f>IF('PCA Licit, Dispensa, Inexi'!$A702="","",VLOOKUP(A703,dados!$A$1:$B$24,2,FALSE))</f>
        <v/>
      </c>
      <c r="C703" s="77"/>
      <c r="D703" s="52"/>
      <c r="E703" s="77"/>
      <c r="F703" s="18"/>
      <c r="G703" s="73"/>
      <c r="H703" s="73"/>
      <c r="I703" s="97"/>
      <c r="J703" s="48"/>
      <c r="K703" s="72"/>
      <c r="L703" s="220"/>
      <c r="M703" s="47"/>
      <c r="N703" s="47"/>
      <c r="O703" s="47"/>
      <c r="P703" s="47"/>
      <c r="Q703" s="79"/>
      <c r="R703" s="79"/>
      <c r="S703" s="73"/>
      <c r="T703" s="73"/>
      <c r="U703" s="73"/>
      <c r="V703" s="73"/>
      <c r="W703" s="73"/>
      <c r="X703" s="73"/>
      <c r="Y703" s="73"/>
      <c r="Z703" s="73"/>
      <c r="AA703" s="18"/>
      <c r="AB703" s="18"/>
      <c r="AC703" s="73"/>
      <c r="AD703" s="69"/>
      <c r="AE703" s="526"/>
      <c r="AF703" s="22" t="str">
        <f t="shared" si="34"/>
        <v/>
      </c>
    </row>
    <row r="704" spans="2:32" ht="60" customHeight="1">
      <c r="B704" s="26" t="str">
        <f>IF('PCA Licit, Dispensa, Inexi'!$A703="","",VLOOKUP(A704,dados!$A$1:$B$24,2,FALSE))</f>
        <v/>
      </c>
      <c r="C704" s="77"/>
      <c r="D704" s="52"/>
      <c r="E704" s="77"/>
      <c r="F704" s="18"/>
      <c r="G704" s="73"/>
      <c r="H704" s="73"/>
      <c r="I704" s="97"/>
      <c r="J704" s="48"/>
      <c r="K704" s="72"/>
      <c r="L704" s="220"/>
      <c r="M704" s="47"/>
      <c r="N704" s="47"/>
      <c r="O704" s="47"/>
      <c r="P704" s="47"/>
      <c r="Q704" s="79"/>
      <c r="R704" s="79"/>
      <c r="S704" s="73"/>
      <c r="T704" s="73"/>
      <c r="U704" s="73"/>
      <c r="V704" s="73"/>
      <c r="W704" s="73"/>
      <c r="X704" s="73"/>
      <c r="Y704" s="73"/>
      <c r="Z704" s="73"/>
      <c r="AA704" s="18"/>
      <c r="AB704" s="18"/>
      <c r="AC704" s="73"/>
      <c r="AD704" s="69"/>
      <c r="AE704" s="526"/>
      <c r="AF704" s="22" t="str">
        <f t="shared" si="34"/>
        <v/>
      </c>
    </row>
    <row r="705" spans="2:32" ht="60" customHeight="1">
      <c r="B705" s="26" t="str">
        <f>IF('PCA Licit, Dispensa, Inexi'!$A704="","",VLOOKUP(A705,dados!$A$1:$B$24,2,FALSE))</f>
        <v/>
      </c>
      <c r="C705" s="77"/>
      <c r="D705" s="52"/>
      <c r="E705" s="77"/>
      <c r="F705" s="18"/>
      <c r="G705" s="73"/>
      <c r="H705" s="73"/>
      <c r="I705" s="97"/>
      <c r="J705" s="48"/>
      <c r="K705" s="72"/>
      <c r="L705" s="220"/>
      <c r="M705" s="47"/>
      <c r="N705" s="47"/>
      <c r="O705" s="47"/>
      <c r="P705" s="47"/>
      <c r="Q705" s="79"/>
      <c r="R705" s="79"/>
      <c r="S705" s="73"/>
      <c r="T705" s="73"/>
      <c r="U705" s="73"/>
      <c r="V705" s="73"/>
      <c r="W705" s="73"/>
      <c r="X705" s="73"/>
      <c r="Y705" s="73"/>
      <c r="Z705" s="73"/>
      <c r="AA705" s="18"/>
      <c r="AB705" s="18"/>
      <c r="AC705" s="73"/>
      <c r="AD705" s="69"/>
      <c r="AE705" s="526"/>
      <c r="AF705" s="22" t="str">
        <f t="shared" si="34"/>
        <v/>
      </c>
    </row>
    <row r="706" spans="2:32" ht="60" customHeight="1">
      <c r="B706" s="26" t="str">
        <f>IF('PCA Licit, Dispensa, Inexi'!$A705="","",VLOOKUP(A706,dados!$A$1:$B$24,2,FALSE))</f>
        <v/>
      </c>
      <c r="C706" s="77"/>
      <c r="D706" s="52"/>
      <c r="E706" s="77"/>
      <c r="F706" s="18"/>
      <c r="G706" s="73"/>
      <c r="H706" s="73"/>
      <c r="I706" s="97"/>
      <c r="J706" s="48"/>
      <c r="K706" s="72"/>
      <c r="L706" s="220"/>
      <c r="M706" s="47"/>
      <c r="N706" s="47"/>
      <c r="O706" s="47"/>
      <c r="P706" s="47"/>
      <c r="Q706" s="79"/>
      <c r="R706" s="79"/>
      <c r="S706" s="73"/>
      <c r="T706" s="73"/>
      <c r="U706" s="73"/>
      <c r="V706" s="73"/>
      <c r="W706" s="73"/>
      <c r="X706" s="73"/>
      <c r="Y706" s="73"/>
      <c r="Z706" s="73"/>
      <c r="AA706" s="18"/>
      <c r="AB706" s="18"/>
      <c r="AC706" s="73"/>
      <c r="AD706" s="69"/>
      <c r="AE706" s="526"/>
      <c r="AF706" s="22" t="str">
        <f t="shared" ref="AF706:AF731" si="35">IF(AE706="","",DATEDIF(Y706,AE706,"d"))</f>
        <v/>
      </c>
    </row>
    <row r="707" spans="2:32" ht="60" customHeight="1">
      <c r="B707" s="26" t="str">
        <f>IF('PCA Licit, Dispensa, Inexi'!$A706="","",VLOOKUP(A707,dados!$A$1:$B$24,2,FALSE))</f>
        <v/>
      </c>
      <c r="C707" s="77"/>
      <c r="D707" s="52"/>
      <c r="E707" s="77"/>
      <c r="F707" s="18"/>
      <c r="G707" s="73"/>
      <c r="H707" s="73"/>
      <c r="I707" s="97"/>
      <c r="J707" s="48"/>
      <c r="K707" s="72"/>
      <c r="L707" s="220"/>
      <c r="M707" s="47"/>
      <c r="N707" s="47"/>
      <c r="O707" s="47"/>
      <c r="P707" s="47"/>
      <c r="Q707" s="79"/>
      <c r="R707" s="79"/>
      <c r="S707" s="73"/>
      <c r="T707" s="73"/>
      <c r="U707" s="73"/>
      <c r="V707" s="73"/>
      <c r="W707" s="73"/>
      <c r="X707" s="73"/>
      <c r="Y707" s="73"/>
      <c r="Z707" s="73"/>
      <c r="AA707" s="18"/>
      <c r="AB707" s="18"/>
      <c r="AC707" s="73"/>
      <c r="AD707" s="69"/>
      <c r="AE707" s="526"/>
      <c r="AF707" s="22" t="str">
        <f t="shared" si="35"/>
        <v/>
      </c>
    </row>
    <row r="708" spans="2:32" ht="60" customHeight="1">
      <c r="B708" s="26" t="str">
        <f>IF('PCA Licit, Dispensa, Inexi'!$A707="","",VLOOKUP(A708,dados!$A$1:$B$24,2,FALSE))</f>
        <v/>
      </c>
      <c r="C708" s="77"/>
      <c r="D708" s="52"/>
      <c r="E708" s="77"/>
      <c r="F708" s="18"/>
      <c r="G708" s="73"/>
      <c r="H708" s="73"/>
      <c r="I708" s="97"/>
      <c r="J708" s="48"/>
      <c r="K708" s="72"/>
      <c r="L708" s="220"/>
      <c r="M708" s="47"/>
      <c r="N708" s="47"/>
      <c r="O708" s="47"/>
      <c r="P708" s="47"/>
      <c r="Q708" s="79"/>
      <c r="R708" s="79"/>
      <c r="S708" s="73"/>
      <c r="T708" s="73"/>
      <c r="U708" s="73"/>
      <c r="V708" s="73"/>
      <c r="W708" s="73"/>
      <c r="X708" s="73"/>
      <c r="Y708" s="73"/>
      <c r="Z708" s="73"/>
      <c r="AA708" s="18"/>
      <c r="AB708" s="18"/>
      <c r="AC708" s="73"/>
      <c r="AD708" s="69"/>
      <c r="AE708" s="526"/>
      <c r="AF708" s="22" t="str">
        <f t="shared" si="35"/>
        <v/>
      </c>
    </row>
    <row r="709" spans="2:32" ht="60" customHeight="1">
      <c r="B709" s="26" t="str">
        <f>IF('PCA Licit, Dispensa, Inexi'!$A708="","",VLOOKUP(A709,dados!$A$1:$B$24,2,FALSE))</f>
        <v/>
      </c>
      <c r="C709" s="77"/>
      <c r="D709" s="52"/>
      <c r="E709" s="77"/>
      <c r="F709" s="18"/>
      <c r="G709" s="73"/>
      <c r="H709" s="73"/>
      <c r="I709" s="97"/>
      <c r="J709" s="48"/>
      <c r="K709" s="72"/>
      <c r="L709" s="220"/>
      <c r="M709" s="47"/>
      <c r="N709" s="47"/>
      <c r="O709" s="47"/>
      <c r="P709" s="47"/>
      <c r="Q709" s="79"/>
      <c r="R709" s="79"/>
      <c r="S709" s="73"/>
      <c r="T709" s="73"/>
      <c r="U709" s="73"/>
      <c r="V709" s="73"/>
      <c r="W709" s="73"/>
      <c r="X709" s="73"/>
      <c r="Y709" s="73"/>
      <c r="Z709" s="73"/>
      <c r="AA709" s="18"/>
      <c r="AB709" s="18"/>
      <c r="AC709" s="73"/>
      <c r="AD709" s="69"/>
      <c r="AE709" s="526"/>
      <c r="AF709" s="22" t="str">
        <f t="shared" si="35"/>
        <v/>
      </c>
    </row>
    <row r="710" spans="2:32" ht="60" customHeight="1">
      <c r="B710" s="26" t="str">
        <f>IF('PCA Licit, Dispensa, Inexi'!$A709="","",VLOOKUP(A710,dados!$A$1:$B$24,2,FALSE))</f>
        <v/>
      </c>
      <c r="C710" s="77"/>
      <c r="D710" s="52"/>
      <c r="E710" s="77"/>
      <c r="F710" s="18"/>
      <c r="G710" s="73"/>
      <c r="H710" s="73"/>
      <c r="I710" s="97"/>
      <c r="J710" s="48"/>
      <c r="K710" s="72"/>
      <c r="L710" s="220"/>
      <c r="M710" s="47"/>
      <c r="N710" s="47"/>
      <c r="O710" s="47"/>
      <c r="P710" s="47"/>
      <c r="Q710" s="79"/>
      <c r="R710" s="79"/>
      <c r="S710" s="73"/>
      <c r="T710" s="73"/>
      <c r="U710" s="73"/>
      <c r="V710" s="73"/>
      <c r="W710" s="73"/>
      <c r="X710" s="73"/>
      <c r="Y710" s="73"/>
      <c r="Z710" s="73"/>
      <c r="AA710" s="18"/>
      <c r="AB710" s="18"/>
      <c r="AC710" s="73"/>
      <c r="AD710" s="69"/>
      <c r="AE710" s="526"/>
      <c r="AF710" s="22" t="str">
        <f t="shared" si="35"/>
        <v/>
      </c>
    </row>
    <row r="711" spans="2:32" ht="60" customHeight="1">
      <c r="B711" s="26" t="str">
        <f>IF('PCA Licit, Dispensa, Inexi'!$A710="","",VLOOKUP(A711,dados!$A$1:$B$24,2,FALSE))</f>
        <v/>
      </c>
      <c r="C711" s="77"/>
      <c r="D711" s="52"/>
      <c r="E711" s="77"/>
      <c r="F711" s="18"/>
      <c r="G711" s="73"/>
      <c r="H711" s="73"/>
      <c r="I711" s="97"/>
      <c r="J711" s="48"/>
      <c r="K711" s="72"/>
      <c r="L711" s="220"/>
      <c r="M711" s="47"/>
      <c r="N711" s="47"/>
      <c r="O711" s="47"/>
      <c r="P711" s="47"/>
      <c r="Q711" s="79"/>
      <c r="R711" s="79"/>
      <c r="S711" s="73"/>
      <c r="T711" s="73"/>
      <c r="U711" s="73"/>
      <c r="V711" s="73"/>
      <c r="W711" s="73"/>
      <c r="X711" s="73"/>
      <c r="Y711" s="73"/>
      <c r="Z711" s="73"/>
      <c r="AA711" s="18"/>
      <c r="AB711" s="18"/>
      <c r="AC711" s="73"/>
      <c r="AD711" s="69"/>
      <c r="AE711" s="526"/>
      <c r="AF711" s="22" t="str">
        <f t="shared" si="35"/>
        <v/>
      </c>
    </row>
    <row r="712" spans="2:32" ht="60" customHeight="1">
      <c r="B712" s="26" t="str">
        <f>IF('PCA Licit, Dispensa, Inexi'!$A711="","",VLOOKUP(A712,dados!$A$1:$B$24,2,FALSE))</f>
        <v/>
      </c>
      <c r="C712" s="77"/>
      <c r="D712" s="52"/>
      <c r="E712" s="77"/>
      <c r="F712" s="18"/>
      <c r="G712" s="73"/>
      <c r="H712" s="73"/>
      <c r="I712" s="97"/>
      <c r="J712" s="48"/>
      <c r="K712" s="72"/>
      <c r="L712" s="220"/>
      <c r="M712" s="47"/>
      <c r="N712" s="47"/>
      <c r="O712" s="47"/>
      <c r="P712" s="47"/>
      <c r="Q712" s="79"/>
      <c r="R712" s="79"/>
      <c r="S712" s="73"/>
      <c r="T712" s="73"/>
      <c r="U712" s="73"/>
      <c r="V712" s="73"/>
      <c r="W712" s="73"/>
      <c r="X712" s="73"/>
      <c r="Y712" s="73"/>
      <c r="Z712" s="73"/>
      <c r="AA712" s="18"/>
      <c r="AB712" s="18"/>
      <c r="AC712" s="73"/>
      <c r="AD712" s="69"/>
      <c r="AE712" s="526"/>
      <c r="AF712" s="22" t="str">
        <f t="shared" si="35"/>
        <v/>
      </c>
    </row>
    <row r="713" spans="2:32" ht="60" customHeight="1">
      <c r="B713" s="26" t="str">
        <f>IF('PCA Licit, Dispensa, Inexi'!$A712="","",VLOOKUP(A713,dados!$A$1:$B$24,2,FALSE))</f>
        <v/>
      </c>
      <c r="C713" s="77"/>
      <c r="D713" s="52"/>
      <c r="E713" s="77"/>
      <c r="F713" s="18"/>
      <c r="G713" s="73"/>
      <c r="H713" s="73"/>
      <c r="I713" s="97"/>
      <c r="J713" s="48"/>
      <c r="K713" s="72"/>
      <c r="L713" s="220"/>
      <c r="M713" s="47"/>
      <c r="N713" s="47"/>
      <c r="O713" s="47"/>
      <c r="P713" s="47"/>
      <c r="Q713" s="79"/>
      <c r="R713" s="79"/>
      <c r="S713" s="73"/>
      <c r="T713" s="73"/>
      <c r="U713" s="73"/>
      <c r="V713" s="73"/>
      <c r="W713" s="73"/>
      <c r="X713" s="73"/>
      <c r="Y713" s="73"/>
      <c r="Z713" s="73"/>
      <c r="AA713" s="18"/>
      <c r="AB713" s="18"/>
      <c r="AC713" s="73"/>
      <c r="AD713" s="69"/>
      <c r="AE713" s="526"/>
      <c r="AF713" s="22" t="str">
        <f t="shared" si="35"/>
        <v/>
      </c>
    </row>
    <row r="714" spans="2:32" ht="60" customHeight="1">
      <c r="B714" s="26" t="str">
        <f>IF('PCA Licit, Dispensa, Inexi'!$A713="","",VLOOKUP(A714,dados!$A$1:$B$24,2,FALSE))</f>
        <v/>
      </c>
      <c r="C714" s="77"/>
      <c r="D714" s="52"/>
      <c r="E714" s="77"/>
      <c r="F714" s="18"/>
      <c r="G714" s="73"/>
      <c r="H714" s="73"/>
      <c r="I714" s="97"/>
      <c r="J714" s="48"/>
      <c r="K714" s="72"/>
      <c r="L714" s="220"/>
      <c r="M714" s="47"/>
      <c r="N714" s="47"/>
      <c r="O714" s="47"/>
      <c r="P714" s="47"/>
      <c r="Q714" s="79"/>
      <c r="R714" s="79"/>
      <c r="S714" s="73"/>
      <c r="T714" s="73"/>
      <c r="U714" s="73"/>
      <c r="V714" s="73"/>
      <c r="W714" s="73"/>
      <c r="X714" s="73"/>
      <c r="Y714" s="73"/>
      <c r="Z714" s="73"/>
      <c r="AA714" s="18"/>
      <c r="AB714" s="18"/>
      <c r="AC714" s="73"/>
      <c r="AD714" s="69"/>
      <c r="AE714" s="526"/>
      <c r="AF714" s="22" t="str">
        <f t="shared" si="35"/>
        <v/>
      </c>
    </row>
    <row r="715" spans="2:32" ht="60" customHeight="1">
      <c r="B715" s="26" t="str">
        <f>IF('PCA Licit, Dispensa, Inexi'!$A714="","",VLOOKUP(A715,dados!$A$1:$B$24,2,FALSE))</f>
        <v/>
      </c>
      <c r="C715" s="77"/>
      <c r="D715" s="52"/>
      <c r="E715" s="77"/>
      <c r="F715" s="18"/>
      <c r="G715" s="73"/>
      <c r="H715" s="73"/>
      <c r="I715" s="97"/>
      <c r="J715" s="48"/>
      <c r="K715" s="72"/>
      <c r="L715" s="220"/>
      <c r="M715" s="47"/>
      <c r="N715" s="47"/>
      <c r="O715" s="47"/>
      <c r="P715" s="47"/>
      <c r="Q715" s="79"/>
      <c r="R715" s="79"/>
      <c r="S715" s="73"/>
      <c r="T715" s="73"/>
      <c r="U715" s="73"/>
      <c r="V715" s="73"/>
      <c r="W715" s="73"/>
      <c r="X715" s="73"/>
      <c r="Y715" s="73"/>
      <c r="Z715" s="73"/>
      <c r="AA715" s="18"/>
      <c r="AB715" s="18"/>
      <c r="AC715" s="73"/>
      <c r="AD715" s="69"/>
      <c r="AE715" s="526"/>
      <c r="AF715" s="22" t="str">
        <f t="shared" si="35"/>
        <v/>
      </c>
    </row>
    <row r="716" spans="2:32" ht="60" customHeight="1">
      <c r="B716" s="26" t="str">
        <f>IF('PCA Licit, Dispensa, Inexi'!$A715="","",VLOOKUP(A716,dados!$A$1:$B$24,2,FALSE))</f>
        <v/>
      </c>
      <c r="C716" s="77"/>
      <c r="D716" s="52"/>
      <c r="E716" s="77"/>
      <c r="F716" s="18"/>
      <c r="G716" s="73"/>
      <c r="H716" s="73"/>
      <c r="I716" s="97"/>
      <c r="J716" s="48"/>
      <c r="K716" s="72"/>
      <c r="L716" s="220"/>
      <c r="M716" s="47"/>
      <c r="N716" s="47"/>
      <c r="O716" s="47"/>
      <c r="P716" s="47"/>
      <c r="Q716" s="79"/>
      <c r="R716" s="79"/>
      <c r="S716" s="73"/>
      <c r="T716" s="73"/>
      <c r="U716" s="73"/>
      <c r="V716" s="73"/>
      <c r="W716" s="73"/>
      <c r="X716" s="73"/>
      <c r="Y716" s="73"/>
      <c r="Z716" s="73"/>
      <c r="AA716" s="18"/>
      <c r="AB716" s="18"/>
      <c r="AC716" s="73"/>
      <c r="AD716" s="69"/>
      <c r="AE716" s="526"/>
      <c r="AF716" s="22" t="str">
        <f t="shared" si="35"/>
        <v/>
      </c>
    </row>
    <row r="717" spans="2:32" ht="60" customHeight="1">
      <c r="B717" s="26" t="str">
        <f>IF('PCA Licit, Dispensa, Inexi'!$A716="","",VLOOKUP(A717,dados!$A$1:$B$24,2,FALSE))</f>
        <v/>
      </c>
      <c r="C717" s="77"/>
      <c r="D717" s="52"/>
      <c r="E717" s="77"/>
      <c r="F717" s="18"/>
      <c r="G717" s="73"/>
      <c r="H717" s="73"/>
      <c r="I717" s="97"/>
      <c r="J717" s="48"/>
      <c r="K717" s="72"/>
      <c r="L717" s="220"/>
      <c r="M717" s="47"/>
      <c r="N717" s="47"/>
      <c r="O717" s="47"/>
      <c r="P717" s="47"/>
      <c r="Q717" s="79"/>
      <c r="R717" s="79"/>
      <c r="S717" s="73"/>
      <c r="T717" s="73"/>
      <c r="U717" s="73"/>
      <c r="V717" s="73"/>
      <c r="W717" s="73"/>
      <c r="X717" s="73"/>
      <c r="Y717" s="73"/>
      <c r="Z717" s="73"/>
      <c r="AA717" s="18"/>
      <c r="AB717" s="18"/>
      <c r="AC717" s="73"/>
      <c r="AD717" s="69"/>
      <c r="AE717" s="526"/>
      <c r="AF717" s="22" t="str">
        <f t="shared" si="35"/>
        <v/>
      </c>
    </row>
    <row r="718" spans="2:32" ht="60" customHeight="1">
      <c r="B718" s="26" t="str">
        <f>IF('PCA Licit, Dispensa, Inexi'!$A717="","",VLOOKUP(A718,dados!$A$1:$B$24,2,FALSE))</f>
        <v/>
      </c>
      <c r="C718" s="77"/>
      <c r="D718" s="52"/>
      <c r="E718" s="77"/>
      <c r="F718" s="18"/>
      <c r="G718" s="73"/>
      <c r="H718" s="73"/>
      <c r="I718" s="97"/>
      <c r="J718" s="48"/>
      <c r="K718" s="72"/>
      <c r="L718" s="220"/>
      <c r="M718" s="47"/>
      <c r="N718" s="47"/>
      <c r="O718" s="47"/>
      <c r="P718" s="47"/>
      <c r="Q718" s="79"/>
      <c r="R718" s="79"/>
      <c r="S718" s="73"/>
      <c r="T718" s="73"/>
      <c r="U718" s="73"/>
      <c r="V718" s="73"/>
      <c r="W718" s="73"/>
      <c r="X718" s="73"/>
      <c r="Y718" s="73"/>
      <c r="Z718" s="73"/>
      <c r="AA718" s="18"/>
      <c r="AB718" s="18"/>
      <c r="AC718" s="73"/>
      <c r="AD718" s="69"/>
      <c r="AE718" s="526"/>
      <c r="AF718" s="22" t="str">
        <f t="shared" si="35"/>
        <v/>
      </c>
    </row>
    <row r="719" spans="2:32" ht="14.45">
      <c r="B719" s="26" t="str">
        <f>IF('PCA Licit, Dispensa, Inexi'!$A718="","",VLOOKUP(A719,dados!$A$1:$B$24,2,FALSE))</f>
        <v/>
      </c>
      <c r="C719" s="77"/>
      <c r="D719" s="52"/>
      <c r="E719" s="77"/>
      <c r="F719" s="18"/>
      <c r="G719" s="73"/>
      <c r="H719" s="73"/>
      <c r="I719" s="97"/>
      <c r="J719" s="48"/>
      <c r="K719" s="72"/>
      <c r="L719" s="220"/>
      <c r="M719" s="47"/>
      <c r="N719" s="47"/>
      <c r="O719" s="47"/>
      <c r="P719" s="47"/>
      <c r="Q719" s="79"/>
      <c r="R719" s="79"/>
      <c r="S719" s="73"/>
      <c r="T719" s="73"/>
      <c r="U719" s="73"/>
      <c r="V719" s="73"/>
      <c r="W719" s="73"/>
      <c r="X719" s="73"/>
      <c r="Y719" s="73"/>
      <c r="Z719" s="73"/>
      <c r="AA719" s="18"/>
      <c r="AB719" s="18"/>
      <c r="AC719" s="73"/>
      <c r="AD719" s="69"/>
      <c r="AE719" s="526"/>
      <c r="AF719" s="22" t="str">
        <f t="shared" si="35"/>
        <v/>
      </c>
    </row>
    <row r="720" spans="2:32" ht="134.25" customHeight="1">
      <c r="B720" s="26" t="str">
        <f>IF('PCA Licit, Dispensa, Inexi'!$A719="","",VLOOKUP(A720,dados!$A$1:$B$24,2,FALSE))</f>
        <v/>
      </c>
      <c r="C720" s="77"/>
      <c r="D720" s="52"/>
      <c r="E720" s="77"/>
      <c r="F720" s="18"/>
      <c r="G720" s="73"/>
      <c r="H720" s="73"/>
      <c r="I720" s="97"/>
      <c r="J720" s="48"/>
      <c r="K720" s="72"/>
      <c r="L720" s="220"/>
      <c r="M720" s="47"/>
      <c r="N720" s="47"/>
      <c r="O720" s="47"/>
      <c r="P720" s="47"/>
      <c r="Q720" s="79"/>
      <c r="R720" s="79"/>
      <c r="S720" s="73"/>
      <c r="T720" s="73"/>
      <c r="U720" s="73"/>
      <c r="V720" s="73"/>
      <c r="W720" s="73"/>
      <c r="X720" s="73"/>
      <c r="Y720" s="73"/>
      <c r="Z720" s="73"/>
      <c r="AA720" s="18"/>
      <c r="AB720" s="18"/>
      <c r="AC720" s="73"/>
      <c r="AD720" s="69"/>
      <c r="AE720" s="526"/>
      <c r="AF720" s="22" t="str">
        <f t="shared" si="35"/>
        <v/>
      </c>
    </row>
    <row r="721" spans="1:35" ht="140.25" customHeight="1">
      <c r="B721" s="26" t="str">
        <f>IF('PCA Licit, Dispensa, Inexi'!$A720="","",VLOOKUP(A721,dados!$A$1:$B$24,2,FALSE))</f>
        <v/>
      </c>
      <c r="C721" s="77"/>
      <c r="D721" s="52"/>
      <c r="E721" s="77"/>
      <c r="F721" s="18"/>
      <c r="G721" s="73"/>
      <c r="H721" s="73"/>
      <c r="I721" s="97"/>
      <c r="J721" s="48"/>
      <c r="K721" s="72"/>
      <c r="L721" s="220"/>
      <c r="M721" s="47"/>
      <c r="N721" s="47"/>
      <c r="O721" s="47"/>
      <c r="P721" s="47"/>
      <c r="Q721" s="79"/>
      <c r="R721" s="79"/>
      <c r="S721" s="73"/>
      <c r="T721" s="73"/>
      <c r="U721" s="73"/>
      <c r="V721" s="73"/>
      <c r="W721" s="73"/>
      <c r="X721" s="73"/>
      <c r="Y721" s="73"/>
      <c r="Z721" s="73"/>
      <c r="AA721" s="18"/>
      <c r="AB721" s="18"/>
      <c r="AC721" s="73"/>
      <c r="AD721" s="69"/>
      <c r="AE721" s="526"/>
      <c r="AF721" s="22" t="str">
        <f t="shared" si="35"/>
        <v/>
      </c>
    </row>
    <row r="722" spans="1:35" ht="136.5" customHeight="1">
      <c r="B722" s="26" t="str">
        <f>IF('PCA Licit, Dispensa, Inexi'!$A721="","",VLOOKUP(A722,dados!$A$1:$B$24,2,FALSE))</f>
        <v/>
      </c>
      <c r="C722" s="77"/>
      <c r="D722" s="52"/>
      <c r="E722" s="77"/>
      <c r="F722" s="18"/>
      <c r="G722" s="73"/>
      <c r="H722" s="73"/>
      <c r="I722" s="97"/>
      <c r="J722" s="48"/>
      <c r="K722" s="72"/>
      <c r="L722" s="220"/>
      <c r="M722" s="47"/>
      <c r="N722" s="47"/>
      <c r="O722" s="47"/>
      <c r="P722" s="47"/>
      <c r="Q722" s="79"/>
      <c r="R722" s="79"/>
      <c r="S722" s="73"/>
      <c r="T722" s="73"/>
      <c r="U722" s="73"/>
      <c r="V722" s="73"/>
      <c r="W722" s="73"/>
      <c r="X722" s="73"/>
      <c r="Y722" s="73"/>
      <c r="Z722" s="73"/>
      <c r="AA722" s="18"/>
      <c r="AB722" s="18"/>
      <c r="AC722" s="73"/>
      <c r="AD722" s="69"/>
      <c r="AE722" s="526"/>
      <c r="AF722" s="22" t="str">
        <f t="shared" si="35"/>
        <v/>
      </c>
    </row>
    <row r="723" spans="1:35" ht="117.75" customHeight="1">
      <c r="B723" s="26" t="str">
        <f>IF('PCA Licit, Dispensa, Inexi'!$A722="","",VLOOKUP(A723,dados!$A$1:$B$24,2,FALSE))</f>
        <v/>
      </c>
      <c r="C723" s="77"/>
      <c r="D723" s="52"/>
      <c r="E723" s="77"/>
      <c r="F723" s="18"/>
      <c r="G723" s="73"/>
      <c r="H723" s="73"/>
      <c r="I723" s="97"/>
      <c r="J723" s="48"/>
      <c r="K723" s="72"/>
      <c r="L723" s="220"/>
      <c r="M723" s="47"/>
      <c r="N723" s="47"/>
      <c r="O723" s="47"/>
      <c r="P723" s="47"/>
      <c r="Q723" s="79"/>
      <c r="R723" s="79"/>
      <c r="S723" s="73"/>
      <c r="T723" s="73"/>
      <c r="U723" s="73"/>
      <c r="V723" s="73"/>
      <c r="W723" s="73"/>
      <c r="X723" s="73"/>
      <c r="Y723" s="73"/>
      <c r="Z723" s="73"/>
      <c r="AA723" s="18"/>
      <c r="AB723" s="18"/>
      <c r="AC723" s="73"/>
      <c r="AD723" s="69"/>
      <c r="AE723" s="526"/>
      <c r="AF723" s="22" t="str">
        <f t="shared" si="35"/>
        <v/>
      </c>
    </row>
    <row r="724" spans="1:35" ht="96" customHeight="1">
      <c r="B724" s="26" t="str">
        <f>IF('PCA Licit, Dispensa, Inexi'!$A723="","",VLOOKUP(A724,dados!$A$1:$B$24,2,FALSE))</f>
        <v/>
      </c>
      <c r="C724" s="77"/>
      <c r="D724" s="52"/>
      <c r="E724" s="77"/>
      <c r="F724" s="18"/>
      <c r="G724" s="73"/>
      <c r="H724" s="73"/>
      <c r="I724" s="97"/>
      <c r="J724" s="48"/>
      <c r="K724" s="72"/>
      <c r="L724" s="220"/>
      <c r="M724" s="47"/>
      <c r="N724" s="47"/>
      <c r="O724" s="47"/>
      <c r="P724" s="47"/>
      <c r="Q724" s="79"/>
      <c r="R724" s="79"/>
      <c r="S724" s="73"/>
      <c r="T724" s="73"/>
      <c r="U724" s="73"/>
      <c r="V724" s="73"/>
      <c r="W724" s="73"/>
      <c r="X724" s="73"/>
      <c r="Y724" s="73"/>
      <c r="Z724" s="73"/>
      <c r="AA724" s="18"/>
      <c r="AB724" s="18"/>
      <c r="AC724" s="73"/>
      <c r="AD724" s="69"/>
      <c r="AE724" s="526"/>
      <c r="AF724" s="22" t="str">
        <f t="shared" si="35"/>
        <v/>
      </c>
    </row>
    <row r="725" spans="1:35" ht="162" customHeight="1">
      <c r="B725" s="26" t="str">
        <f>IF('PCA Licit, Dispensa, Inexi'!$A724="","",VLOOKUP(A725,dados!$A$1:$B$24,2,FALSE))</f>
        <v/>
      </c>
      <c r="C725" s="77"/>
      <c r="D725" s="52"/>
      <c r="E725" s="77"/>
      <c r="F725" s="18"/>
      <c r="G725" s="73"/>
      <c r="H725" s="73"/>
      <c r="I725" s="97"/>
      <c r="J725" s="48"/>
      <c r="K725" s="72"/>
      <c r="L725" s="220"/>
      <c r="M725" s="47"/>
      <c r="N725" s="47"/>
      <c r="O725" s="47"/>
      <c r="P725" s="47"/>
      <c r="Q725" s="79"/>
      <c r="R725" s="79"/>
      <c r="S725" s="73"/>
      <c r="T725" s="73"/>
      <c r="U725" s="73"/>
      <c r="V725" s="73"/>
      <c r="W725" s="73"/>
      <c r="X725" s="73"/>
      <c r="Y725" s="73"/>
      <c r="Z725" s="73"/>
      <c r="AA725" s="18"/>
      <c r="AB725" s="18"/>
      <c r="AC725" s="73"/>
      <c r="AD725" s="69"/>
      <c r="AE725" s="526"/>
      <c r="AF725" s="22" t="str">
        <f t="shared" si="35"/>
        <v/>
      </c>
    </row>
    <row r="726" spans="1:35" ht="69.75" customHeight="1">
      <c r="B726" s="26" t="str">
        <f>IF('PCA Licit, Dispensa, Inexi'!$A725="","",VLOOKUP(A726,dados!$A$1:$B$24,2,FALSE))</f>
        <v/>
      </c>
      <c r="C726" s="77"/>
      <c r="D726" s="52"/>
      <c r="E726" s="77"/>
      <c r="F726" s="18"/>
      <c r="G726" s="73"/>
      <c r="H726" s="73"/>
      <c r="I726" s="97"/>
      <c r="J726" s="48"/>
      <c r="K726" s="72"/>
      <c r="L726" s="220"/>
      <c r="M726" s="47"/>
      <c r="N726" s="47"/>
      <c r="O726" s="47"/>
      <c r="P726" s="47"/>
      <c r="Q726" s="79"/>
      <c r="R726" s="79"/>
      <c r="S726" s="73"/>
      <c r="T726" s="73"/>
      <c r="U726" s="73"/>
      <c r="V726" s="73"/>
      <c r="W726" s="73"/>
      <c r="X726" s="73"/>
      <c r="Y726" s="73"/>
      <c r="Z726" s="73"/>
      <c r="AA726" s="18"/>
      <c r="AB726" s="18"/>
      <c r="AC726" s="73"/>
      <c r="AD726" s="69"/>
      <c r="AE726" s="526"/>
      <c r="AF726" s="22" t="str">
        <f t="shared" si="35"/>
        <v/>
      </c>
    </row>
    <row r="727" spans="1:35" ht="54.75" customHeight="1">
      <c r="B727" s="26" t="str">
        <f>IF('PCA Licit, Dispensa, Inexi'!$A726="","",VLOOKUP(A727,dados!$A$1:$B$24,2,FALSE))</f>
        <v/>
      </c>
      <c r="C727" s="77"/>
      <c r="D727" s="52"/>
      <c r="E727" s="77"/>
      <c r="F727" s="18"/>
      <c r="G727" s="73"/>
      <c r="H727" s="73"/>
      <c r="I727" s="97"/>
      <c r="J727" s="48"/>
      <c r="K727" s="72"/>
      <c r="L727" s="220"/>
      <c r="M727" s="47"/>
      <c r="N727" s="47"/>
      <c r="O727" s="47"/>
      <c r="P727" s="47"/>
      <c r="Q727" s="79"/>
      <c r="R727" s="79"/>
      <c r="S727" s="73"/>
      <c r="T727" s="73"/>
      <c r="U727" s="73"/>
      <c r="V727" s="73"/>
      <c r="W727" s="73"/>
      <c r="X727" s="73"/>
      <c r="Y727" s="73"/>
      <c r="Z727" s="73"/>
      <c r="AA727" s="18"/>
      <c r="AB727" s="18"/>
      <c r="AC727" s="73"/>
      <c r="AD727" s="69"/>
      <c r="AE727" s="526"/>
      <c r="AF727" s="22" t="str">
        <f t="shared" si="35"/>
        <v/>
      </c>
    </row>
    <row r="728" spans="1:35" ht="49.5" customHeight="1">
      <c r="B728" s="26" t="str">
        <f>IF('PCA Licit, Dispensa, Inexi'!$A727="","",VLOOKUP(A728,dados!$A$1:$B$24,2,FALSE))</f>
        <v/>
      </c>
      <c r="C728" s="77"/>
      <c r="D728" s="52"/>
      <c r="E728" s="77"/>
      <c r="F728" s="18"/>
      <c r="G728" s="73"/>
      <c r="H728" s="73"/>
      <c r="I728" s="97"/>
      <c r="J728" s="48"/>
      <c r="K728" s="72"/>
      <c r="L728" s="220"/>
      <c r="M728" s="47"/>
      <c r="N728" s="47"/>
      <c r="O728" s="47"/>
      <c r="P728" s="47"/>
      <c r="Q728" s="79"/>
      <c r="R728" s="79"/>
      <c r="S728" s="73"/>
      <c r="T728" s="73"/>
      <c r="U728" s="73"/>
      <c r="V728" s="73"/>
      <c r="W728" s="73"/>
      <c r="X728" s="73"/>
      <c r="Y728" s="73"/>
      <c r="Z728" s="73"/>
      <c r="AA728" s="18"/>
      <c r="AB728" s="18"/>
      <c r="AC728" s="73"/>
      <c r="AD728" s="69"/>
      <c r="AE728" s="526"/>
      <c r="AF728" s="22" t="str">
        <f t="shared" si="35"/>
        <v/>
      </c>
    </row>
    <row r="729" spans="1:35" ht="68.25" customHeight="1">
      <c r="B729" s="26" t="str">
        <f>IF('PCA Licit, Dispensa, Inexi'!$A728="","",VLOOKUP(A729,dados!$A$1:$B$24,2,FALSE))</f>
        <v/>
      </c>
      <c r="C729" s="77"/>
      <c r="D729" s="52"/>
      <c r="E729" s="77"/>
      <c r="F729" s="18"/>
      <c r="G729" s="73"/>
      <c r="H729" s="73"/>
      <c r="I729" s="97"/>
      <c r="J729" s="48"/>
      <c r="K729" s="72"/>
      <c r="L729" s="220"/>
      <c r="M729" s="47"/>
      <c r="N729" s="47"/>
      <c r="O729" s="47"/>
      <c r="P729" s="47"/>
      <c r="Q729" s="79"/>
      <c r="R729" s="79"/>
      <c r="S729" s="73"/>
      <c r="T729" s="73"/>
      <c r="U729" s="73"/>
      <c r="V729" s="73"/>
      <c r="W729" s="73"/>
      <c r="X729" s="73"/>
      <c r="Y729" s="73"/>
      <c r="Z729" s="73"/>
      <c r="AA729" s="18"/>
      <c r="AB729" s="18"/>
      <c r="AC729" s="73"/>
      <c r="AD729" s="69"/>
      <c r="AE729" s="526"/>
      <c r="AF729" s="22" t="str">
        <f t="shared" si="35"/>
        <v/>
      </c>
    </row>
    <row r="730" spans="1:35" ht="69" customHeight="1">
      <c r="B730" s="26" t="str">
        <f>IF('PCA Licit, Dispensa, Inexi'!$A729="","",VLOOKUP(A730,dados!$A$1:$B$24,2,FALSE))</f>
        <v/>
      </c>
      <c r="C730" s="77"/>
      <c r="D730" s="52"/>
      <c r="E730" s="77"/>
      <c r="F730" s="18"/>
      <c r="G730" s="73"/>
      <c r="H730" s="73"/>
      <c r="I730" s="97"/>
      <c r="J730" s="48"/>
      <c r="K730" s="72"/>
      <c r="L730" s="220"/>
      <c r="M730" s="47"/>
      <c r="N730" s="47"/>
      <c r="O730" s="47"/>
      <c r="P730" s="47"/>
      <c r="Q730" s="79"/>
      <c r="R730" s="79"/>
      <c r="S730" s="73"/>
      <c r="T730" s="73"/>
      <c r="U730" s="73"/>
      <c r="V730" s="73"/>
      <c r="W730" s="73"/>
      <c r="X730" s="73"/>
      <c r="Y730" s="73"/>
      <c r="Z730" s="73"/>
      <c r="AA730" s="18"/>
      <c r="AB730" s="18"/>
      <c r="AC730" s="73"/>
      <c r="AD730" s="69"/>
      <c r="AE730" s="526"/>
      <c r="AF730" s="22" t="str">
        <f t="shared" si="35"/>
        <v/>
      </c>
    </row>
    <row r="731" spans="1:35" s="104" customFormat="1" ht="29.25" customHeight="1">
      <c r="B731" s="280" t="str">
        <f>IF('PCA Licit, Dispensa, Inexi'!$A730="","",VLOOKUP(A731,dados!$A$1:$B$24,2,FALSE))</f>
        <v/>
      </c>
      <c r="C731" s="281"/>
      <c r="D731" s="81"/>
      <c r="E731" s="77"/>
      <c r="F731" s="86"/>
      <c r="G731" s="124"/>
      <c r="H731" s="124"/>
      <c r="I731" s="123"/>
      <c r="J731" s="140"/>
      <c r="K731" s="124"/>
      <c r="L731" s="282"/>
      <c r="M731" s="283"/>
      <c r="N731" s="283"/>
      <c r="O731" s="283"/>
      <c r="P731" s="283"/>
      <c r="Q731" s="284"/>
      <c r="R731" s="284"/>
      <c r="S731" s="124"/>
      <c r="T731" s="124"/>
      <c r="U731" s="124"/>
      <c r="V731" s="124"/>
      <c r="W731" s="124"/>
      <c r="X731" s="124"/>
      <c r="Y731" s="124"/>
      <c r="Z731" s="124"/>
      <c r="AA731" s="285"/>
      <c r="AB731" s="285"/>
      <c r="AC731" s="124"/>
      <c r="AD731" s="124"/>
      <c r="AE731" s="541"/>
      <c r="AF731" s="286" t="str">
        <f t="shared" si="35"/>
        <v/>
      </c>
      <c r="AH731" s="292"/>
    </row>
    <row r="732" spans="1:35" ht="60.75" customHeight="1">
      <c r="B732" s="26"/>
      <c r="C732" s="354"/>
      <c r="D732" s="48"/>
      <c r="F732" s="15"/>
      <c r="G732" s="15"/>
      <c r="H732" s="48"/>
      <c r="I732" s="355"/>
      <c r="J732" s="15"/>
      <c r="K732" s="18"/>
      <c r="L732" s="356"/>
      <c r="M732" s="47"/>
      <c r="N732" s="15"/>
      <c r="O732" s="47"/>
      <c r="P732" s="47"/>
      <c r="Q732" s="335"/>
      <c r="R732" s="50"/>
      <c r="T732" s="50"/>
      <c r="Z732" s="15"/>
      <c r="AB732" s="18" t="s">
        <v>94</v>
      </c>
    </row>
    <row r="733" spans="1:35" ht="60" customHeight="1">
      <c r="A733" s="338"/>
      <c r="B733" s="336"/>
      <c r="C733" s="338"/>
      <c r="D733" s="338"/>
      <c r="E733" s="388"/>
      <c r="F733" s="336"/>
      <c r="G733" s="336"/>
      <c r="H733" s="338"/>
      <c r="I733" s="336"/>
      <c r="J733" s="336"/>
      <c r="K733" s="336"/>
      <c r="L733" s="389"/>
      <c r="M733" s="338"/>
      <c r="N733" s="338"/>
      <c r="O733" s="338"/>
      <c r="P733" s="338"/>
      <c r="Q733" s="338"/>
      <c r="R733" s="336"/>
      <c r="S733" s="338"/>
      <c r="T733" s="338"/>
      <c r="U733" s="338"/>
      <c r="V733" s="338"/>
      <c r="W733" s="338"/>
      <c r="X733" s="336"/>
      <c r="Y733" s="336"/>
      <c r="Z733" s="336"/>
      <c r="AA733" s="338"/>
      <c r="AB733" s="338"/>
      <c r="AC733" s="336"/>
      <c r="AD733" s="336"/>
      <c r="AE733" s="544"/>
      <c r="AF733" s="390"/>
      <c r="AG733" s="338"/>
      <c r="AH733" s="336"/>
      <c r="AI733" s="386"/>
    </row>
    <row r="734" spans="1:35" ht="60" customHeight="1">
      <c r="A734" s="338"/>
      <c r="B734" s="336"/>
      <c r="C734" s="338"/>
      <c r="D734" s="338"/>
      <c r="E734" s="388"/>
      <c r="F734" s="336"/>
      <c r="G734" s="336"/>
      <c r="H734" s="338"/>
      <c r="I734" s="336"/>
      <c r="J734" s="336"/>
      <c r="K734" s="336"/>
      <c r="L734" s="389"/>
      <c r="M734" s="338"/>
      <c r="N734" s="338"/>
      <c r="O734" s="338"/>
      <c r="P734" s="338"/>
      <c r="Q734" s="338"/>
      <c r="R734" s="336"/>
      <c r="S734" s="338"/>
      <c r="T734" s="338"/>
      <c r="U734" s="338"/>
      <c r="V734" s="338"/>
      <c r="W734" s="338"/>
      <c r="X734" s="336"/>
      <c r="Y734" s="336"/>
      <c r="Z734" s="336"/>
      <c r="AA734" s="338"/>
      <c r="AB734" s="338"/>
      <c r="AC734" s="336"/>
      <c r="AD734" s="336"/>
      <c r="AE734" s="544"/>
      <c r="AF734" s="338"/>
      <c r="AG734" s="338"/>
      <c r="AH734" s="336"/>
      <c r="AI734" s="386"/>
    </row>
    <row r="735" spans="1:35" ht="60" customHeight="1">
      <c r="A735" s="338"/>
      <c r="B735" s="336"/>
      <c r="C735" s="338"/>
      <c r="D735" s="338"/>
      <c r="E735" s="388"/>
      <c r="F735" s="336"/>
      <c r="G735" s="336"/>
      <c r="H735" s="338"/>
      <c r="I735" s="336"/>
      <c r="J735" s="336"/>
      <c r="K735" s="336"/>
      <c r="L735" s="389"/>
      <c r="M735" s="338"/>
      <c r="N735" s="338"/>
      <c r="O735" s="338"/>
      <c r="P735" s="338"/>
      <c r="Q735" s="338"/>
      <c r="R735" s="336"/>
      <c r="S735" s="338"/>
      <c r="T735" s="338"/>
      <c r="U735" s="338"/>
      <c r="V735" s="338"/>
      <c r="W735" s="338"/>
      <c r="X735" s="336"/>
      <c r="Y735" s="336"/>
      <c r="Z735" s="336"/>
      <c r="AA735" s="338"/>
      <c r="AB735" s="338"/>
      <c r="AC735" s="336"/>
      <c r="AD735" s="336"/>
      <c r="AE735" s="544"/>
      <c r="AF735" s="338"/>
      <c r="AG735" s="338"/>
      <c r="AH735" s="336"/>
      <c r="AI735" s="386"/>
    </row>
    <row r="736" spans="1:35" ht="60" customHeight="1">
      <c r="A736" s="338"/>
      <c r="B736" s="336"/>
      <c r="C736" s="338"/>
      <c r="D736" s="338"/>
      <c r="E736" s="388"/>
      <c r="F736" s="336"/>
      <c r="G736" s="336"/>
      <c r="H736" s="338"/>
      <c r="I736" s="336"/>
      <c r="J736" s="336"/>
      <c r="K736" s="336"/>
      <c r="L736" s="389"/>
      <c r="M736" s="338"/>
      <c r="N736" s="338"/>
      <c r="O736" s="338"/>
      <c r="P736" s="338"/>
      <c r="Q736" s="338"/>
      <c r="R736" s="336"/>
      <c r="S736" s="338"/>
      <c r="T736" s="338"/>
      <c r="U736" s="338"/>
      <c r="V736" s="338"/>
      <c r="W736" s="338"/>
      <c r="X736" s="336"/>
      <c r="Y736" s="336"/>
      <c r="Z736" s="336"/>
      <c r="AA736" s="338"/>
      <c r="AB736" s="338"/>
      <c r="AC736" s="336"/>
      <c r="AD736" s="336"/>
      <c r="AE736" s="544"/>
      <c r="AF736" s="338"/>
      <c r="AG736" s="338"/>
      <c r="AH736" s="336"/>
      <c r="AI736" s="386"/>
    </row>
    <row r="737" spans="1:35" ht="60" customHeight="1">
      <c r="A737" s="338"/>
      <c r="B737" s="336"/>
      <c r="C737" s="338"/>
      <c r="D737" s="338"/>
      <c r="E737" s="388"/>
      <c r="F737" s="336"/>
      <c r="G737" s="336"/>
      <c r="H737" s="338"/>
      <c r="I737" s="336"/>
      <c r="J737" s="336"/>
      <c r="K737" s="336"/>
      <c r="L737" s="389"/>
      <c r="M737" s="338"/>
      <c r="N737" s="338"/>
      <c r="O737" s="338"/>
      <c r="P737" s="338"/>
      <c r="Q737" s="338"/>
      <c r="R737" s="336"/>
      <c r="S737" s="338"/>
      <c r="T737" s="338"/>
      <c r="U737" s="338"/>
      <c r="V737" s="338"/>
      <c r="W737" s="338"/>
      <c r="X737" s="336"/>
      <c r="Y737" s="336"/>
      <c r="Z737" s="336"/>
      <c r="AA737" s="338"/>
      <c r="AB737" s="338"/>
      <c r="AC737" s="336"/>
      <c r="AD737" s="336"/>
      <c r="AE737" s="544"/>
      <c r="AF737" s="338"/>
      <c r="AG737" s="338"/>
      <c r="AH737" s="336"/>
      <c r="AI737" s="386"/>
    </row>
  </sheetData>
  <sheetProtection formatCells="0" formatColumns="0" formatRows="0" insertColumns="0" insertRows="0" insertHyperlinks="0" deleteColumns="0" deleteRows="0" sort="0" autoFilter="0" pivotTables="0"/>
  <protectedRanges>
    <protectedRange sqref="F731:H731 J731:AE731 AJ1:XFD1 AQ2:XFD39 AJ209:XFD1048576 AH733:AI1048576 C733:AE1048576 A733:A1048576 A209:A731 C209:AE730 AH209:AI731 H732 D731:D732 K732 M732 O732:P732 R732 T732 AB732 AQ41:XFD208" name="Licit"/>
    <protectedRange sqref="I731" name="RC_demais colunas_2"/>
    <protectedRange sqref="C1:D1 F1:AE1 A1 AH1:AI1" name="Licit_1"/>
    <protectedRange sqref="E1" name="RC_demais colunas_3"/>
    <protectedRange sqref="AQ40:XFD40" name="Licit_2"/>
    <protectedRange sqref="A2:A39 A41:A45 A49:A208" name="Licit_5"/>
    <protectedRange sqref="A46:A48" name="Dados_3"/>
    <protectedRange sqref="A40" name="Licit_2_3"/>
    <protectedRange sqref="R51 C2:S39 R41:S50 R52:S185 C186:S208 C41:Q185" name="Licit_6"/>
    <protectedRange sqref="C40:S40" name="Licit_2_4"/>
    <protectedRange sqref="T2:V39 T51 T41:U50 T52:U185 W2:X37 W38 X38:X39 Y2:AE39 T186:AE208 AH2:AP39 AH41:AP208 V41:AE185" name="Licit_7"/>
    <protectedRange sqref="AH40:AP40 T40:AE40" name="Licit_2_5"/>
  </protectedRanges>
  <autoFilter ref="A1:AJ732" xr:uid="{00000000-0001-0000-0500-000000000000}"/>
  <sortState xmlns:xlrd2="http://schemas.microsoft.com/office/spreadsheetml/2017/richdata2" ref="D2:AB737">
    <sortCondition ref="D2:D737"/>
    <sortCondition ref="AA2:AA737"/>
    <sortCondition ref="AB2:AB737"/>
  </sortState>
  <customSheetViews>
    <customSheetView guid="{EFB6D5DC-B5CD-4D35-B56B-1850FBDDD077}" filter="1" showAutoFilter="1">
      <pageMargins left="0" right="0" top="0" bottom="0" header="0" footer="0"/>
      <autoFilter ref="A1:A1000" xr:uid="{A7852458-E5C1-46A3-B256-3E0345C2C617}"/>
    </customSheetView>
  </customSheetViews>
  <phoneticPr fontId="14" type="noConversion"/>
  <dataValidations count="2">
    <dataValidation type="list" allowBlank="1" showInputMessage="1" showErrorMessage="1" sqref="AG204:AG731 AG2:AG202" xr:uid="{BFD0FF5F-0E7F-4473-A132-46D81B6EC4D6}">
      <formula1>"sim, não"</formula1>
    </dataValidation>
    <dataValidation allowBlank="1" showInputMessage="1" showErrorMessage="1" sqref="B734:B1048576 B2:B732" xr:uid="{FB5DF16C-07FA-4E9C-A6B2-14B23E420B9C}"/>
  </dataValidation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500-000000000000}">
          <x14:formula1>
            <xm:f>dados!$Q$2:$Q$10</xm:f>
          </x14:formula1>
          <xm:sqref>J2:J39 J733:J1048576 J41:J186 J188:J198 J200:J731</xm:sqref>
        </x14:dataValidation>
        <x14:dataValidation type="list" allowBlank="1" showInputMessage="1" showErrorMessage="1" xr:uid="{00000000-0002-0000-0500-000001000000}">
          <x14:formula1>
            <xm:f>dados!$S$2:$S$3</xm:f>
          </x14:formula1>
          <xm:sqref>F2:F39 M2:M39 O2:P39 M41:M1048576 F733:F1048576 F41:F731 O41:P1048576</xm:sqref>
        </x14:dataValidation>
        <x14:dataValidation type="list" allowBlank="1" showErrorMessage="1" xr:uid="{00000000-0002-0000-0500-000003000000}">
          <x14:formula1>
            <xm:f>dados!$W$2:$W$4</xm:f>
          </x14:formula1>
          <xm:sqref>N2:N39 N733:N1048576 N41:N731</xm:sqref>
        </x14:dataValidation>
        <x14:dataValidation type="list" allowBlank="1" showErrorMessage="1" xr:uid="{00000000-0002-0000-0500-000004000000}">
          <x14:formula1>
            <xm:f>dados!$K$2:$K$10</xm:f>
          </x14:formula1>
          <xm:sqref>AB209:AB1048576</xm:sqref>
        </x14:dataValidation>
        <x14:dataValidation type="list" allowBlank="1" showInputMessage="1" showErrorMessage="1" xr:uid="{00000000-0002-0000-0500-000005000000}">
          <x14:formula1>
            <xm:f>dados!$D$2:$D$6</xm:f>
          </x14:formula1>
          <xm:sqref>D2:D39 D41:D1048576</xm:sqref>
        </x14:dataValidation>
        <x14:dataValidation type="list" allowBlank="1" showErrorMessage="1" xr:uid="{00000000-0002-0000-0500-000006000000}">
          <x14:formula1>
            <xm:f>dados!$A$2:$A$24</xm:f>
          </x14:formula1>
          <xm:sqref>A457:A731 A733:A1048576</xm:sqref>
        </x14:dataValidation>
        <x14:dataValidation type="list" allowBlank="1" showInputMessage="1" showErrorMessage="1" xr:uid="{00000000-0002-0000-0500-000008000000}">
          <x14:formula1>
            <xm:f>dados!$AB$2:$AB$4</xm:f>
          </x14:formula1>
          <xm:sqref>AD209:AD731 AD733:AD1048576</xm:sqref>
        </x14:dataValidation>
        <x14:dataValidation type="list" allowBlank="1" showErrorMessage="1" xr:uid="{00000000-0002-0000-0500-000007000000}">
          <x14:formula1>
            <xm:f>dados!$I$2:$I$14</xm:f>
          </x14:formula1>
          <xm:sqref>AA733:AA1048576</xm:sqref>
        </x14:dataValidation>
        <x14:dataValidation type="list" allowBlank="1" showErrorMessage="1" xr:uid="{27583B9C-CFD0-47FD-B69D-3AC1837B6B0F}">
          <x14:formula1>
            <xm:f>dados!$I$2:$I$17</xm:f>
          </x14:formula1>
          <xm:sqref>AA209:AA731</xm:sqref>
        </x14:dataValidation>
        <x14:dataValidation type="list" allowBlank="1" showErrorMessage="1" xr:uid="{C8EE0F56-D247-4101-9E94-D6ABAAF03E84}">
          <x14:formula1>
            <xm:f>dados!$A$2:$A$25</xm:f>
          </x14:formula1>
          <xm:sqref>A2:A456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29"/>
  <sheetViews>
    <sheetView zoomScale="86" zoomScaleNormal="86" workbookViewId="0">
      <pane ySplit="1" topLeftCell="P1129" activePane="bottomLeft" state="frozen"/>
      <selection pane="bottomLeft" activeCell="P1129" sqref="P1129"/>
    </sheetView>
  </sheetViews>
  <sheetFormatPr defaultColWidth="9" defaultRowHeight="14.25"/>
  <cols>
    <col min="1" max="1" width="23.25" customWidth="1"/>
    <col min="2" max="2" width="27.375" customWidth="1"/>
    <col min="3" max="3" width="32" customWidth="1"/>
    <col min="4" max="4" width="19.375" style="14" customWidth="1"/>
    <col min="5" max="5" width="31" style="15" customWidth="1"/>
    <col min="6" max="6" width="43.375" customWidth="1"/>
    <col min="7" max="7" width="34.5" customWidth="1"/>
    <col min="8" max="8" width="15.625" customWidth="1"/>
    <col min="9" max="9" width="29.875" style="223" customWidth="1"/>
    <col min="10" max="10" width="26.625" style="14" customWidth="1"/>
    <col min="11" max="11" width="12.125" style="14" customWidth="1"/>
    <col min="12" max="12" width="23.125" customWidth="1"/>
    <col min="13" max="13" width="19.375" style="14" customWidth="1"/>
    <col min="14" max="14" width="19.375" style="236" customWidth="1"/>
    <col min="15" max="15" width="35.625" style="14" customWidth="1"/>
    <col min="16" max="16" width="11.875" customWidth="1"/>
  </cols>
  <sheetData>
    <row r="1" spans="1:16" ht="60.75">
      <c r="A1" s="2" t="s">
        <v>1298</v>
      </c>
      <c r="B1" s="3" t="s">
        <v>8</v>
      </c>
      <c r="C1" s="16" t="s">
        <v>9</v>
      </c>
      <c r="D1" s="16" t="s">
        <v>41</v>
      </c>
      <c r="E1" s="4" t="s">
        <v>1299</v>
      </c>
      <c r="F1" s="16" t="s">
        <v>44</v>
      </c>
      <c r="G1" s="16" t="s">
        <v>16</v>
      </c>
      <c r="H1" s="4" t="s">
        <v>18</v>
      </c>
      <c r="I1" s="224" t="s">
        <v>1300</v>
      </c>
      <c r="J1" s="334" t="s">
        <v>1301</v>
      </c>
      <c r="K1" s="4" t="s">
        <v>26</v>
      </c>
      <c r="L1" s="4" t="s">
        <v>31</v>
      </c>
      <c r="M1" s="4" t="s">
        <v>32</v>
      </c>
      <c r="N1" s="224" t="s">
        <v>1302</v>
      </c>
      <c r="O1" s="4" t="s">
        <v>33</v>
      </c>
      <c r="P1" s="16" t="s">
        <v>1303</v>
      </c>
    </row>
    <row r="2" spans="1:16" s="15" customFormat="1" ht="106.5">
      <c r="A2" s="71" t="s">
        <v>1304</v>
      </c>
      <c r="B2" s="102" t="s">
        <v>1305</v>
      </c>
      <c r="C2" s="69" t="s">
        <v>1306</v>
      </c>
      <c r="D2" s="69">
        <v>21172</v>
      </c>
      <c r="E2" s="54" t="s">
        <v>941</v>
      </c>
      <c r="F2" s="69" t="s">
        <v>1307</v>
      </c>
      <c r="G2" s="69" t="s">
        <v>273</v>
      </c>
      <c r="H2" s="71" t="s">
        <v>1308</v>
      </c>
      <c r="I2" s="225">
        <v>57000</v>
      </c>
      <c r="J2" s="24" t="s">
        <v>71</v>
      </c>
      <c r="K2" s="24" t="s">
        <v>82</v>
      </c>
      <c r="L2" s="95"/>
      <c r="M2" s="24" t="s">
        <v>745</v>
      </c>
      <c r="N2" s="232"/>
      <c r="O2" s="186" t="s">
        <v>1309</v>
      </c>
      <c r="P2" s="117">
        <v>45292</v>
      </c>
    </row>
    <row r="3" spans="1:16" s="15" customFormat="1" ht="106.5">
      <c r="A3" s="71" t="s">
        <v>1304</v>
      </c>
      <c r="B3" s="102" t="s">
        <v>1305</v>
      </c>
      <c r="C3" s="69" t="s">
        <v>1310</v>
      </c>
      <c r="D3" s="69">
        <v>21172</v>
      </c>
      <c r="E3" s="54" t="s">
        <v>941</v>
      </c>
      <c r="F3" s="69" t="s">
        <v>1307</v>
      </c>
      <c r="G3" s="69" t="s">
        <v>273</v>
      </c>
      <c r="H3" s="71" t="s">
        <v>1308</v>
      </c>
      <c r="I3" s="225">
        <v>57000</v>
      </c>
      <c r="J3" s="24" t="s">
        <v>71</v>
      </c>
      <c r="K3" s="24" t="s">
        <v>82</v>
      </c>
      <c r="L3" s="95"/>
      <c r="M3" s="24" t="s">
        <v>745</v>
      </c>
      <c r="N3" s="232"/>
      <c r="O3" s="24" t="s">
        <v>1309</v>
      </c>
      <c r="P3" s="117">
        <v>45292</v>
      </c>
    </row>
    <row r="4" spans="1:16" s="15" customFormat="1" ht="106.5">
      <c r="A4" s="154" t="s">
        <v>1304</v>
      </c>
      <c r="B4" s="102" t="s">
        <v>1305</v>
      </c>
      <c r="C4" s="69" t="s">
        <v>1311</v>
      </c>
      <c r="D4" s="70">
        <v>21172</v>
      </c>
      <c r="E4" s="54" t="s">
        <v>941</v>
      </c>
      <c r="F4" s="69" t="s">
        <v>1307</v>
      </c>
      <c r="G4" s="70" t="s">
        <v>273</v>
      </c>
      <c r="H4" s="71" t="s">
        <v>1308</v>
      </c>
      <c r="I4" s="225">
        <v>57000</v>
      </c>
      <c r="J4" s="96" t="s">
        <v>71</v>
      </c>
      <c r="K4" s="24" t="s">
        <v>82</v>
      </c>
      <c r="L4" s="95"/>
      <c r="M4" s="24" t="s">
        <v>745</v>
      </c>
      <c r="N4" s="232"/>
      <c r="O4" s="24" t="s">
        <v>1309</v>
      </c>
      <c r="P4" s="117">
        <v>45292</v>
      </c>
    </row>
    <row r="5" spans="1:16" s="15" customFormat="1" ht="106.5">
      <c r="A5" s="179" t="s">
        <v>1304</v>
      </c>
      <c r="B5" s="102" t="s">
        <v>1305</v>
      </c>
      <c r="C5" s="72" t="s">
        <v>1312</v>
      </c>
      <c r="D5" s="73">
        <v>21172</v>
      </c>
      <c r="E5" s="156" t="s">
        <v>941</v>
      </c>
      <c r="F5" s="72" t="s">
        <v>1307</v>
      </c>
      <c r="G5" s="73" t="s">
        <v>273</v>
      </c>
      <c r="H5" s="71" t="s">
        <v>1308</v>
      </c>
      <c r="I5" s="225">
        <v>57000</v>
      </c>
      <c r="J5" s="98" t="s">
        <v>71</v>
      </c>
      <c r="K5" s="24" t="s">
        <v>82</v>
      </c>
      <c r="L5" s="95" t="s">
        <v>1313</v>
      </c>
      <c r="M5" s="24" t="s">
        <v>266</v>
      </c>
      <c r="N5" s="232">
        <v>12380</v>
      </c>
      <c r="O5" s="24" t="s">
        <v>1309</v>
      </c>
      <c r="P5" s="117">
        <v>45292</v>
      </c>
    </row>
    <row r="6" spans="1:16" s="15" customFormat="1" ht="106.5">
      <c r="A6" s="179" t="s">
        <v>1304</v>
      </c>
      <c r="B6" s="102" t="s">
        <v>1305</v>
      </c>
      <c r="C6" s="72" t="s">
        <v>1314</v>
      </c>
      <c r="D6" s="73">
        <v>21172</v>
      </c>
      <c r="E6" s="156" t="s">
        <v>941</v>
      </c>
      <c r="F6" s="72" t="s">
        <v>1307</v>
      </c>
      <c r="G6" s="73" t="s">
        <v>273</v>
      </c>
      <c r="H6" s="71" t="s">
        <v>1308</v>
      </c>
      <c r="I6" s="225">
        <v>57000</v>
      </c>
      <c r="J6" s="98" t="s">
        <v>71</v>
      </c>
      <c r="K6" s="98" t="s">
        <v>82</v>
      </c>
      <c r="L6" s="95"/>
      <c r="M6" s="24" t="s">
        <v>745</v>
      </c>
      <c r="N6" s="232"/>
      <c r="O6" s="24" t="s">
        <v>1309</v>
      </c>
      <c r="P6" s="117">
        <v>45292</v>
      </c>
    </row>
    <row r="7" spans="1:16" s="15" customFormat="1" ht="106.5">
      <c r="A7" s="179" t="s">
        <v>1304</v>
      </c>
      <c r="B7" s="102" t="s">
        <v>1305</v>
      </c>
      <c r="C7" s="72" t="s">
        <v>1315</v>
      </c>
      <c r="D7" s="73">
        <v>21172</v>
      </c>
      <c r="E7" s="156" t="s">
        <v>941</v>
      </c>
      <c r="F7" s="72" t="s">
        <v>1307</v>
      </c>
      <c r="G7" s="73" t="s">
        <v>273</v>
      </c>
      <c r="H7" s="71" t="s">
        <v>1308</v>
      </c>
      <c r="I7" s="225">
        <v>57000</v>
      </c>
      <c r="J7" s="98" t="s">
        <v>71</v>
      </c>
      <c r="K7" s="98" t="s">
        <v>82</v>
      </c>
      <c r="L7" s="95"/>
      <c r="M7" s="24" t="s">
        <v>745</v>
      </c>
      <c r="N7" s="232"/>
      <c r="O7" s="24" t="s">
        <v>1309</v>
      </c>
      <c r="P7" s="117">
        <v>45292</v>
      </c>
    </row>
    <row r="8" spans="1:16" s="15" customFormat="1" ht="106.5">
      <c r="A8" s="179" t="s">
        <v>1304</v>
      </c>
      <c r="B8" s="102" t="s">
        <v>1305</v>
      </c>
      <c r="C8" s="72" t="s">
        <v>1316</v>
      </c>
      <c r="D8" s="73">
        <v>21172</v>
      </c>
      <c r="E8" s="156" t="s">
        <v>941</v>
      </c>
      <c r="F8" s="72" t="s">
        <v>1307</v>
      </c>
      <c r="G8" s="73" t="s">
        <v>273</v>
      </c>
      <c r="H8" s="71" t="s">
        <v>1308</v>
      </c>
      <c r="I8" s="225">
        <v>57000</v>
      </c>
      <c r="J8" s="98" t="s">
        <v>71</v>
      </c>
      <c r="K8" s="98" t="s">
        <v>82</v>
      </c>
      <c r="L8" s="95"/>
      <c r="M8" s="24" t="s">
        <v>745</v>
      </c>
      <c r="N8" s="232"/>
      <c r="O8" s="24" t="s">
        <v>1309</v>
      </c>
      <c r="P8" s="117">
        <v>45292</v>
      </c>
    </row>
    <row r="9" spans="1:16" s="15" customFormat="1" ht="106.5">
      <c r="A9" s="179" t="s">
        <v>1304</v>
      </c>
      <c r="B9" s="102" t="s">
        <v>1305</v>
      </c>
      <c r="C9" s="72" t="s">
        <v>1317</v>
      </c>
      <c r="D9" s="73">
        <v>21172</v>
      </c>
      <c r="E9" s="156" t="s">
        <v>941</v>
      </c>
      <c r="F9" s="72" t="s">
        <v>1307</v>
      </c>
      <c r="G9" s="73" t="s">
        <v>273</v>
      </c>
      <c r="H9" s="71" t="s">
        <v>1308</v>
      </c>
      <c r="I9" s="225">
        <v>57000</v>
      </c>
      <c r="J9" s="98" t="s">
        <v>71</v>
      </c>
      <c r="K9" s="98" t="s">
        <v>82</v>
      </c>
      <c r="L9" s="95"/>
      <c r="M9" s="24" t="s">
        <v>745</v>
      </c>
      <c r="N9" s="232"/>
      <c r="O9" s="24" t="s">
        <v>1309</v>
      </c>
      <c r="P9" s="117">
        <v>45292</v>
      </c>
    </row>
    <row r="10" spans="1:16" s="15" customFormat="1" ht="106.5">
      <c r="A10" s="179" t="s">
        <v>1304</v>
      </c>
      <c r="B10" s="102" t="s">
        <v>1305</v>
      </c>
      <c r="C10" s="72" t="s">
        <v>1318</v>
      </c>
      <c r="D10" s="73">
        <v>21172</v>
      </c>
      <c r="E10" s="156" t="s">
        <v>941</v>
      </c>
      <c r="F10" s="72" t="s">
        <v>1307</v>
      </c>
      <c r="G10" s="73" t="s">
        <v>273</v>
      </c>
      <c r="H10" s="71" t="s">
        <v>1308</v>
      </c>
      <c r="I10" s="225">
        <v>57000</v>
      </c>
      <c r="J10" s="98" t="s">
        <v>71</v>
      </c>
      <c r="K10" s="98" t="s">
        <v>82</v>
      </c>
      <c r="L10" s="95"/>
      <c r="M10" s="24" t="s">
        <v>745</v>
      </c>
      <c r="N10" s="232"/>
      <c r="O10" s="24" t="s">
        <v>1309</v>
      </c>
      <c r="P10" s="117">
        <v>45292</v>
      </c>
    </row>
    <row r="11" spans="1:16" s="15" customFormat="1" ht="106.5">
      <c r="A11" s="179" t="s">
        <v>1304</v>
      </c>
      <c r="B11" s="102" t="s">
        <v>1305</v>
      </c>
      <c r="C11" s="72" t="s">
        <v>1319</v>
      </c>
      <c r="D11" s="73">
        <v>21172</v>
      </c>
      <c r="E11" s="156" t="s">
        <v>941</v>
      </c>
      <c r="F11" s="72" t="s">
        <v>1307</v>
      </c>
      <c r="G11" s="73" t="s">
        <v>273</v>
      </c>
      <c r="H11" s="71" t="s">
        <v>1308</v>
      </c>
      <c r="I11" s="225">
        <v>57000</v>
      </c>
      <c r="J11" s="98" t="s">
        <v>71</v>
      </c>
      <c r="K11" s="98" t="s">
        <v>82</v>
      </c>
      <c r="L11" s="95"/>
      <c r="M11" s="24" t="s">
        <v>745</v>
      </c>
      <c r="N11" s="232"/>
      <c r="O11" s="24" t="s">
        <v>1309</v>
      </c>
      <c r="P11" s="117">
        <v>45292</v>
      </c>
    </row>
    <row r="12" spans="1:16" s="15" customFormat="1" ht="106.5">
      <c r="A12" s="179" t="s">
        <v>1304</v>
      </c>
      <c r="B12" s="102" t="s">
        <v>1305</v>
      </c>
      <c r="C12" s="72" t="s">
        <v>1320</v>
      </c>
      <c r="D12" s="73">
        <v>21172</v>
      </c>
      <c r="E12" s="156" t="s">
        <v>941</v>
      </c>
      <c r="F12" s="72" t="s">
        <v>1307</v>
      </c>
      <c r="G12" s="73" t="s">
        <v>273</v>
      </c>
      <c r="H12" s="71" t="s">
        <v>1308</v>
      </c>
      <c r="I12" s="225">
        <v>57000</v>
      </c>
      <c r="J12" s="98" t="s">
        <v>71</v>
      </c>
      <c r="K12" s="98" t="s">
        <v>82</v>
      </c>
      <c r="L12" s="95"/>
      <c r="M12" s="24" t="s">
        <v>745</v>
      </c>
      <c r="N12" s="232"/>
      <c r="O12" s="24" t="s">
        <v>1309</v>
      </c>
      <c r="P12" s="117">
        <v>45292</v>
      </c>
    </row>
    <row r="13" spans="1:16" s="15" customFormat="1" ht="106.5">
      <c r="A13" s="179" t="s">
        <v>1304</v>
      </c>
      <c r="B13" s="102" t="s">
        <v>1305</v>
      </c>
      <c r="C13" s="72" t="s">
        <v>1321</v>
      </c>
      <c r="D13" s="73">
        <v>21172</v>
      </c>
      <c r="E13" s="156" t="s">
        <v>941</v>
      </c>
      <c r="F13" s="72" t="s">
        <v>1307</v>
      </c>
      <c r="G13" s="73" t="s">
        <v>273</v>
      </c>
      <c r="H13" s="71" t="s">
        <v>1308</v>
      </c>
      <c r="I13" s="225">
        <v>57000</v>
      </c>
      <c r="J13" s="98" t="s">
        <v>71</v>
      </c>
      <c r="K13" s="98" t="s">
        <v>82</v>
      </c>
      <c r="L13" s="95"/>
      <c r="M13" s="24" t="s">
        <v>745</v>
      </c>
      <c r="N13" s="232"/>
      <c r="O13" s="24" t="s">
        <v>1309</v>
      </c>
      <c r="P13" s="117">
        <v>45292</v>
      </c>
    </row>
    <row r="14" spans="1:16" s="15" customFormat="1" ht="106.5">
      <c r="A14" s="179" t="s">
        <v>1304</v>
      </c>
      <c r="B14" s="102" t="s">
        <v>1305</v>
      </c>
      <c r="C14" s="72" t="s">
        <v>1322</v>
      </c>
      <c r="D14" s="73">
        <v>21172</v>
      </c>
      <c r="E14" s="156" t="s">
        <v>941</v>
      </c>
      <c r="F14" s="72" t="s">
        <v>1307</v>
      </c>
      <c r="G14" s="73" t="s">
        <v>273</v>
      </c>
      <c r="H14" s="71" t="s">
        <v>1308</v>
      </c>
      <c r="I14" s="225">
        <v>57000</v>
      </c>
      <c r="J14" s="98" t="s">
        <v>71</v>
      </c>
      <c r="K14" s="98" t="s">
        <v>82</v>
      </c>
      <c r="L14" s="95"/>
      <c r="M14" s="24" t="s">
        <v>745</v>
      </c>
      <c r="N14" s="232"/>
      <c r="O14" s="24" t="s">
        <v>1309</v>
      </c>
      <c r="P14" s="117">
        <v>45292</v>
      </c>
    </row>
    <row r="15" spans="1:16" s="15" customFormat="1" ht="106.5">
      <c r="A15" s="179" t="s">
        <v>1304</v>
      </c>
      <c r="B15" s="102" t="s">
        <v>1305</v>
      </c>
      <c r="C15" s="72" t="s">
        <v>1323</v>
      </c>
      <c r="D15" s="73">
        <v>21172</v>
      </c>
      <c r="E15" s="156" t="s">
        <v>941</v>
      </c>
      <c r="F15" s="72" t="s">
        <v>1307</v>
      </c>
      <c r="G15" s="73" t="s">
        <v>273</v>
      </c>
      <c r="H15" s="71" t="s">
        <v>1308</v>
      </c>
      <c r="I15" s="225">
        <v>57000</v>
      </c>
      <c r="J15" s="98" t="s">
        <v>71</v>
      </c>
      <c r="K15" s="98" t="s">
        <v>82</v>
      </c>
      <c r="L15" s="95"/>
      <c r="M15" s="24" t="s">
        <v>745</v>
      </c>
      <c r="N15" s="232"/>
      <c r="O15" s="24" t="s">
        <v>1309</v>
      </c>
      <c r="P15" s="117">
        <v>45292</v>
      </c>
    </row>
    <row r="16" spans="1:16" s="15" customFormat="1" ht="106.5">
      <c r="A16" s="179" t="s">
        <v>1304</v>
      </c>
      <c r="B16" s="102" t="s">
        <v>1305</v>
      </c>
      <c r="C16" s="72" t="s">
        <v>1324</v>
      </c>
      <c r="D16" s="73">
        <v>21172</v>
      </c>
      <c r="E16" s="156" t="s">
        <v>941</v>
      </c>
      <c r="F16" s="72" t="s">
        <v>1307</v>
      </c>
      <c r="G16" s="73" t="s">
        <v>273</v>
      </c>
      <c r="H16" s="71" t="s">
        <v>1308</v>
      </c>
      <c r="I16" s="225">
        <v>57000</v>
      </c>
      <c r="J16" s="98" t="s">
        <v>71</v>
      </c>
      <c r="K16" s="98" t="s">
        <v>82</v>
      </c>
      <c r="L16" s="95"/>
      <c r="M16" s="24" t="s">
        <v>745</v>
      </c>
      <c r="N16" s="232"/>
      <c r="O16" s="24" t="s">
        <v>1309</v>
      </c>
      <c r="P16" s="117">
        <v>45292</v>
      </c>
    </row>
    <row r="17" spans="1:16" s="15" customFormat="1" ht="106.5">
      <c r="A17" s="179" t="s">
        <v>1304</v>
      </c>
      <c r="B17" s="102" t="s">
        <v>1305</v>
      </c>
      <c r="C17" s="72" t="s">
        <v>1325</v>
      </c>
      <c r="D17" s="73">
        <v>21172</v>
      </c>
      <c r="E17" s="156" t="s">
        <v>941</v>
      </c>
      <c r="F17" s="72" t="s">
        <v>1307</v>
      </c>
      <c r="G17" s="73" t="s">
        <v>273</v>
      </c>
      <c r="H17" s="71" t="s">
        <v>1308</v>
      </c>
      <c r="I17" s="225">
        <v>57000</v>
      </c>
      <c r="J17" s="98" t="s">
        <v>71</v>
      </c>
      <c r="K17" s="98" t="s">
        <v>82</v>
      </c>
      <c r="L17" s="95"/>
      <c r="M17" s="24" t="s">
        <v>745</v>
      </c>
      <c r="N17" s="232"/>
      <c r="O17" s="24" t="s">
        <v>1309</v>
      </c>
      <c r="P17" s="117">
        <v>45292</v>
      </c>
    </row>
    <row r="18" spans="1:16" s="15" customFormat="1" ht="106.5">
      <c r="A18" s="179" t="s">
        <v>1304</v>
      </c>
      <c r="B18" s="102" t="s">
        <v>1305</v>
      </c>
      <c r="C18" s="72" t="s">
        <v>1326</v>
      </c>
      <c r="D18" s="73">
        <v>21172</v>
      </c>
      <c r="E18" s="156" t="s">
        <v>941</v>
      </c>
      <c r="F18" s="72" t="s">
        <v>1307</v>
      </c>
      <c r="G18" s="73" t="s">
        <v>273</v>
      </c>
      <c r="H18" s="71" t="s">
        <v>1308</v>
      </c>
      <c r="I18" s="225">
        <v>57000</v>
      </c>
      <c r="J18" s="98" t="s">
        <v>71</v>
      </c>
      <c r="K18" s="98" t="s">
        <v>82</v>
      </c>
      <c r="L18" s="95"/>
      <c r="M18" s="24" t="s">
        <v>745</v>
      </c>
      <c r="N18" s="232"/>
      <c r="O18" s="24" t="s">
        <v>1309</v>
      </c>
      <c r="P18" s="117">
        <v>45292</v>
      </c>
    </row>
    <row r="19" spans="1:16" s="15" customFormat="1" ht="106.5">
      <c r="A19" s="179" t="s">
        <v>1304</v>
      </c>
      <c r="B19" s="102" t="s">
        <v>1305</v>
      </c>
      <c r="C19" s="72" t="s">
        <v>1327</v>
      </c>
      <c r="D19" s="73">
        <v>21172</v>
      </c>
      <c r="E19" s="156" t="s">
        <v>941</v>
      </c>
      <c r="F19" s="72" t="s">
        <v>1307</v>
      </c>
      <c r="G19" s="73" t="s">
        <v>273</v>
      </c>
      <c r="H19" s="71" t="s">
        <v>1308</v>
      </c>
      <c r="I19" s="225">
        <v>57000</v>
      </c>
      <c r="J19" s="98" t="s">
        <v>71</v>
      </c>
      <c r="K19" s="98" t="s">
        <v>82</v>
      </c>
      <c r="L19" s="95"/>
      <c r="M19" s="24" t="s">
        <v>745</v>
      </c>
      <c r="N19" s="232"/>
      <c r="O19" s="24" t="s">
        <v>1309</v>
      </c>
      <c r="P19" s="117">
        <v>45292</v>
      </c>
    </row>
    <row r="20" spans="1:16" s="15" customFormat="1" ht="106.5">
      <c r="A20" s="179" t="s">
        <v>1304</v>
      </c>
      <c r="B20" s="102" t="s">
        <v>1305</v>
      </c>
      <c r="C20" s="72" t="s">
        <v>1328</v>
      </c>
      <c r="D20" s="73">
        <v>21172</v>
      </c>
      <c r="E20" s="156" t="s">
        <v>941</v>
      </c>
      <c r="F20" s="72" t="s">
        <v>1307</v>
      </c>
      <c r="G20" s="73" t="s">
        <v>273</v>
      </c>
      <c r="H20" s="71" t="s">
        <v>1308</v>
      </c>
      <c r="I20" s="225">
        <v>57000</v>
      </c>
      <c r="J20" s="98" t="s">
        <v>71</v>
      </c>
      <c r="K20" s="98" t="s">
        <v>82</v>
      </c>
      <c r="L20" s="95"/>
      <c r="M20" s="24" t="s">
        <v>745</v>
      </c>
      <c r="N20" s="232"/>
      <c r="O20" s="24" t="s">
        <v>1309</v>
      </c>
      <c r="P20" s="117">
        <v>45292</v>
      </c>
    </row>
    <row r="21" spans="1:16" s="15" customFormat="1" ht="106.5">
      <c r="A21" s="179" t="s">
        <v>1304</v>
      </c>
      <c r="B21" s="102" t="s">
        <v>1305</v>
      </c>
      <c r="C21" s="72" t="s">
        <v>1329</v>
      </c>
      <c r="D21" s="73">
        <v>21172</v>
      </c>
      <c r="E21" s="156" t="s">
        <v>941</v>
      </c>
      <c r="F21" s="72" t="s">
        <v>1307</v>
      </c>
      <c r="G21" s="73" t="s">
        <v>273</v>
      </c>
      <c r="H21" s="71" t="s">
        <v>1308</v>
      </c>
      <c r="I21" s="225">
        <v>57000</v>
      </c>
      <c r="J21" s="98" t="s">
        <v>71</v>
      </c>
      <c r="K21" s="98" t="s">
        <v>82</v>
      </c>
      <c r="L21" s="95"/>
      <c r="M21" s="24" t="s">
        <v>745</v>
      </c>
      <c r="N21" s="232"/>
      <c r="O21" s="24" t="s">
        <v>1309</v>
      </c>
      <c r="P21" s="117">
        <v>45292</v>
      </c>
    </row>
    <row r="22" spans="1:16" s="15" customFormat="1" ht="106.5">
      <c r="A22" s="179" t="s">
        <v>1304</v>
      </c>
      <c r="B22" s="102" t="s">
        <v>1305</v>
      </c>
      <c r="C22" s="72" t="s">
        <v>1330</v>
      </c>
      <c r="D22" s="73">
        <v>21172</v>
      </c>
      <c r="E22" s="156" t="s">
        <v>941</v>
      </c>
      <c r="F22" s="72" t="s">
        <v>1307</v>
      </c>
      <c r="G22" s="73" t="s">
        <v>273</v>
      </c>
      <c r="H22" s="71" t="s">
        <v>1308</v>
      </c>
      <c r="I22" s="225">
        <v>57000</v>
      </c>
      <c r="J22" s="98" t="s">
        <v>71</v>
      </c>
      <c r="K22" s="98" t="s">
        <v>82</v>
      </c>
      <c r="L22" s="95"/>
      <c r="M22" s="24" t="s">
        <v>745</v>
      </c>
      <c r="N22" s="232"/>
      <c r="O22" s="24" t="s">
        <v>1309</v>
      </c>
      <c r="P22" s="117">
        <v>45292</v>
      </c>
    </row>
    <row r="23" spans="1:16" s="15" customFormat="1" ht="106.5">
      <c r="A23" s="179" t="s">
        <v>1304</v>
      </c>
      <c r="B23" s="102" t="s">
        <v>1305</v>
      </c>
      <c r="C23" s="72" t="s">
        <v>1331</v>
      </c>
      <c r="D23" s="73">
        <v>21172</v>
      </c>
      <c r="E23" s="156" t="s">
        <v>941</v>
      </c>
      <c r="F23" s="72" t="s">
        <v>1307</v>
      </c>
      <c r="G23" s="73" t="s">
        <v>273</v>
      </c>
      <c r="H23" s="71" t="s">
        <v>1308</v>
      </c>
      <c r="I23" s="225">
        <v>57000</v>
      </c>
      <c r="J23" s="98" t="s">
        <v>71</v>
      </c>
      <c r="K23" s="98" t="s">
        <v>82</v>
      </c>
      <c r="L23" s="95"/>
      <c r="M23" s="24" t="s">
        <v>745</v>
      </c>
      <c r="N23" s="232"/>
      <c r="O23" s="24" t="s">
        <v>1309</v>
      </c>
      <c r="P23" s="117">
        <v>45292</v>
      </c>
    </row>
    <row r="24" spans="1:16" s="15" customFormat="1" ht="106.5">
      <c r="A24" s="179" t="s">
        <v>1304</v>
      </c>
      <c r="B24" s="102" t="s">
        <v>1305</v>
      </c>
      <c r="C24" s="72" t="s">
        <v>1332</v>
      </c>
      <c r="D24" s="73">
        <v>21172</v>
      </c>
      <c r="E24" s="156" t="s">
        <v>941</v>
      </c>
      <c r="F24" s="72" t="s">
        <v>1307</v>
      </c>
      <c r="G24" s="73" t="s">
        <v>273</v>
      </c>
      <c r="H24" s="71" t="s">
        <v>1333</v>
      </c>
      <c r="I24" s="225">
        <v>57000</v>
      </c>
      <c r="J24" s="98" t="s">
        <v>71</v>
      </c>
      <c r="K24" s="98" t="s">
        <v>82</v>
      </c>
      <c r="L24" s="95" t="s">
        <v>1334</v>
      </c>
      <c r="M24" s="24" t="s">
        <v>93</v>
      </c>
      <c r="N24" s="232">
        <v>40000</v>
      </c>
      <c r="O24" s="24" t="s">
        <v>1309</v>
      </c>
      <c r="P24" s="117">
        <v>45292</v>
      </c>
    </row>
    <row r="25" spans="1:16" s="15" customFormat="1" ht="106.5">
      <c r="A25" s="179" t="s">
        <v>1304</v>
      </c>
      <c r="B25" s="102" t="s">
        <v>1305</v>
      </c>
      <c r="C25" s="72" t="s">
        <v>1335</v>
      </c>
      <c r="D25" s="73">
        <v>21172</v>
      </c>
      <c r="E25" s="156" t="s">
        <v>941</v>
      </c>
      <c r="F25" s="72" t="s">
        <v>1307</v>
      </c>
      <c r="G25" s="73" t="s">
        <v>273</v>
      </c>
      <c r="H25" s="71" t="s">
        <v>1336</v>
      </c>
      <c r="I25" s="225">
        <v>57000</v>
      </c>
      <c r="J25" s="98" t="s">
        <v>71</v>
      </c>
      <c r="K25" s="98" t="s">
        <v>82</v>
      </c>
      <c r="L25" s="95"/>
      <c r="M25" s="24" t="s">
        <v>745</v>
      </c>
      <c r="N25" s="232"/>
      <c r="O25" s="24" t="s">
        <v>1309</v>
      </c>
      <c r="P25" s="117">
        <v>45292</v>
      </c>
    </row>
    <row r="26" spans="1:16" s="15" customFormat="1" ht="106.5">
      <c r="A26" s="179" t="s">
        <v>1304</v>
      </c>
      <c r="B26" s="102" t="s">
        <v>1305</v>
      </c>
      <c r="C26" s="72" t="s">
        <v>1337</v>
      </c>
      <c r="D26" s="73">
        <v>21172</v>
      </c>
      <c r="E26" s="156" t="s">
        <v>941</v>
      </c>
      <c r="F26" s="72" t="s">
        <v>1307</v>
      </c>
      <c r="G26" s="73" t="s">
        <v>273</v>
      </c>
      <c r="H26" s="71" t="s">
        <v>1308</v>
      </c>
      <c r="I26" s="225">
        <v>57000</v>
      </c>
      <c r="J26" s="98" t="s">
        <v>71</v>
      </c>
      <c r="K26" s="98" t="s">
        <v>82</v>
      </c>
      <c r="L26" s="95"/>
      <c r="M26" s="24" t="s">
        <v>745</v>
      </c>
      <c r="N26" s="232"/>
      <c r="O26" s="24" t="s">
        <v>1309</v>
      </c>
      <c r="P26" s="117">
        <v>45292</v>
      </c>
    </row>
    <row r="27" spans="1:16" s="15" customFormat="1" ht="106.5">
      <c r="A27" s="179" t="s">
        <v>1304</v>
      </c>
      <c r="B27" s="102" t="s">
        <v>1305</v>
      </c>
      <c r="C27" s="72" t="s">
        <v>1338</v>
      </c>
      <c r="D27" s="73">
        <v>21172</v>
      </c>
      <c r="E27" s="156" t="s">
        <v>941</v>
      </c>
      <c r="F27" s="72" t="s">
        <v>1307</v>
      </c>
      <c r="G27" s="73" t="s">
        <v>273</v>
      </c>
      <c r="H27" s="71" t="s">
        <v>1308</v>
      </c>
      <c r="I27" s="225">
        <v>57000</v>
      </c>
      <c r="J27" s="98" t="s">
        <v>71</v>
      </c>
      <c r="K27" s="98" t="s">
        <v>82</v>
      </c>
      <c r="L27" s="95"/>
      <c r="M27" s="24" t="s">
        <v>745</v>
      </c>
      <c r="N27" s="232"/>
      <c r="O27" s="24" t="s">
        <v>1309</v>
      </c>
      <c r="P27" s="117">
        <v>45292</v>
      </c>
    </row>
    <row r="28" spans="1:16" s="15" customFormat="1" ht="106.5">
      <c r="A28" s="179" t="s">
        <v>1304</v>
      </c>
      <c r="B28" s="102" t="s">
        <v>1305</v>
      </c>
      <c r="C28" s="72" t="s">
        <v>1339</v>
      </c>
      <c r="D28" s="73">
        <v>21172</v>
      </c>
      <c r="E28" s="156" t="s">
        <v>941</v>
      </c>
      <c r="F28" s="72" t="s">
        <v>1307</v>
      </c>
      <c r="G28" s="73" t="s">
        <v>273</v>
      </c>
      <c r="H28" s="71" t="s">
        <v>1308</v>
      </c>
      <c r="I28" s="225">
        <v>57000</v>
      </c>
      <c r="J28" s="98" t="s">
        <v>71</v>
      </c>
      <c r="K28" s="98" t="s">
        <v>82</v>
      </c>
      <c r="L28" s="95"/>
      <c r="M28" s="24" t="s">
        <v>745</v>
      </c>
      <c r="N28" s="232"/>
      <c r="O28" s="24" t="s">
        <v>1309</v>
      </c>
      <c r="P28" s="117">
        <v>45292</v>
      </c>
    </row>
    <row r="29" spans="1:16" s="15" customFormat="1" ht="106.5">
      <c r="A29" s="179" t="s">
        <v>1304</v>
      </c>
      <c r="B29" s="102" t="s">
        <v>1305</v>
      </c>
      <c r="C29" s="72" t="s">
        <v>1340</v>
      </c>
      <c r="D29" s="73">
        <v>21172</v>
      </c>
      <c r="E29" s="156" t="s">
        <v>941</v>
      </c>
      <c r="F29" s="72" t="s">
        <v>1307</v>
      </c>
      <c r="G29" s="73" t="s">
        <v>273</v>
      </c>
      <c r="H29" s="71" t="s">
        <v>1308</v>
      </c>
      <c r="I29" s="225">
        <v>57000</v>
      </c>
      <c r="J29" s="98" t="s">
        <v>71</v>
      </c>
      <c r="K29" s="98" t="s">
        <v>82</v>
      </c>
      <c r="L29" s="95"/>
      <c r="M29" s="24" t="s">
        <v>745</v>
      </c>
      <c r="N29" s="232"/>
      <c r="O29" s="24" t="s">
        <v>1309</v>
      </c>
      <c r="P29" s="117">
        <v>45292</v>
      </c>
    </row>
    <row r="30" spans="1:16" s="15" customFormat="1" ht="106.5">
      <c r="A30" s="179" t="s">
        <v>1304</v>
      </c>
      <c r="B30" s="102" t="s">
        <v>1305</v>
      </c>
      <c r="C30" s="72" t="s">
        <v>1341</v>
      </c>
      <c r="D30" s="73">
        <v>21172</v>
      </c>
      <c r="E30" s="156" t="s">
        <v>941</v>
      </c>
      <c r="F30" s="72" t="s">
        <v>1307</v>
      </c>
      <c r="G30" s="73" t="s">
        <v>273</v>
      </c>
      <c r="H30" s="71" t="s">
        <v>1308</v>
      </c>
      <c r="I30" s="225">
        <v>57000</v>
      </c>
      <c r="J30" s="98" t="s">
        <v>71</v>
      </c>
      <c r="K30" s="98" t="s">
        <v>82</v>
      </c>
      <c r="L30" s="95"/>
      <c r="M30" s="24" t="s">
        <v>745</v>
      </c>
      <c r="N30" s="232"/>
      <c r="O30" s="24" t="s">
        <v>1309</v>
      </c>
      <c r="P30" s="117">
        <v>45292</v>
      </c>
    </row>
    <row r="31" spans="1:16" s="15" customFormat="1" ht="106.5">
      <c r="A31" s="179" t="s">
        <v>1304</v>
      </c>
      <c r="B31" s="102" t="s">
        <v>1305</v>
      </c>
      <c r="C31" s="72" t="s">
        <v>1342</v>
      </c>
      <c r="D31" s="73">
        <v>21172</v>
      </c>
      <c r="E31" s="156" t="s">
        <v>941</v>
      </c>
      <c r="F31" s="72" t="s">
        <v>1307</v>
      </c>
      <c r="G31" s="73" t="s">
        <v>273</v>
      </c>
      <c r="H31" s="71" t="s">
        <v>1308</v>
      </c>
      <c r="I31" s="225">
        <v>57000</v>
      </c>
      <c r="J31" s="98" t="s">
        <v>71</v>
      </c>
      <c r="K31" s="98" t="s">
        <v>82</v>
      </c>
      <c r="L31" s="71"/>
      <c r="M31" s="24" t="s">
        <v>745</v>
      </c>
      <c r="N31" s="232"/>
      <c r="O31" s="24" t="s">
        <v>1309</v>
      </c>
      <c r="P31" s="117">
        <v>45292</v>
      </c>
    </row>
    <row r="32" spans="1:16" s="15" customFormat="1" ht="106.5">
      <c r="A32" s="179" t="s">
        <v>1304</v>
      </c>
      <c r="B32" s="102" t="s">
        <v>1305</v>
      </c>
      <c r="C32" s="72" t="s">
        <v>1343</v>
      </c>
      <c r="D32" s="73">
        <v>21172</v>
      </c>
      <c r="E32" s="156" t="s">
        <v>941</v>
      </c>
      <c r="F32" s="72" t="s">
        <v>1307</v>
      </c>
      <c r="G32" s="73" t="s">
        <v>273</v>
      </c>
      <c r="H32" s="74" t="s">
        <v>1308</v>
      </c>
      <c r="I32" s="225">
        <v>57000</v>
      </c>
      <c r="J32" s="98" t="s">
        <v>71</v>
      </c>
      <c r="K32" s="98" t="s">
        <v>82</v>
      </c>
      <c r="L32" s="74"/>
      <c r="M32" s="24" t="s">
        <v>745</v>
      </c>
      <c r="N32" s="232"/>
      <c r="O32" s="24" t="s">
        <v>1309</v>
      </c>
      <c r="P32" s="117">
        <v>45292</v>
      </c>
    </row>
    <row r="33" spans="1:16" s="15" customFormat="1" ht="106.5">
      <c r="A33" s="179" t="s">
        <v>1304</v>
      </c>
      <c r="B33" s="102" t="s">
        <v>1305</v>
      </c>
      <c r="C33" s="72" t="s">
        <v>1344</v>
      </c>
      <c r="D33" s="73">
        <v>21172</v>
      </c>
      <c r="E33" s="156" t="s">
        <v>941</v>
      </c>
      <c r="F33" s="72" t="s">
        <v>1307</v>
      </c>
      <c r="G33" s="73" t="s">
        <v>273</v>
      </c>
      <c r="H33" s="74" t="s">
        <v>1308</v>
      </c>
      <c r="I33" s="225">
        <v>57000</v>
      </c>
      <c r="J33" s="98" t="s">
        <v>71</v>
      </c>
      <c r="K33" s="98" t="s">
        <v>82</v>
      </c>
      <c r="L33" s="74"/>
      <c r="M33" s="24" t="s">
        <v>745</v>
      </c>
      <c r="N33" s="232"/>
      <c r="O33" s="24" t="s">
        <v>1309</v>
      </c>
      <c r="P33" s="117">
        <v>45292</v>
      </c>
    </row>
    <row r="34" spans="1:16" s="15" customFormat="1" ht="106.5">
      <c r="A34" s="179" t="s">
        <v>1304</v>
      </c>
      <c r="B34" s="102" t="s">
        <v>1305</v>
      </c>
      <c r="C34" s="72" t="s">
        <v>1345</v>
      </c>
      <c r="D34" s="73">
        <v>21172</v>
      </c>
      <c r="E34" s="156" t="s">
        <v>941</v>
      </c>
      <c r="F34" s="72" t="s">
        <v>1307</v>
      </c>
      <c r="G34" s="73" t="s">
        <v>273</v>
      </c>
      <c r="H34" s="74" t="s">
        <v>1308</v>
      </c>
      <c r="I34" s="225">
        <v>57000</v>
      </c>
      <c r="J34" s="98" t="s">
        <v>71</v>
      </c>
      <c r="K34" s="98" t="s">
        <v>82</v>
      </c>
      <c r="L34" s="74"/>
      <c r="M34" s="24" t="s">
        <v>745</v>
      </c>
      <c r="N34" s="232"/>
      <c r="O34" s="24" t="s">
        <v>1309</v>
      </c>
      <c r="P34" s="117">
        <v>45292</v>
      </c>
    </row>
    <row r="35" spans="1:16" s="15" customFormat="1" ht="106.5">
      <c r="A35" s="179" t="s">
        <v>1304</v>
      </c>
      <c r="B35" s="102" t="s">
        <v>1305</v>
      </c>
      <c r="C35" s="72" t="s">
        <v>1346</v>
      </c>
      <c r="D35" s="73">
        <v>21172</v>
      </c>
      <c r="E35" s="156" t="s">
        <v>941</v>
      </c>
      <c r="F35" s="72" t="s">
        <v>1307</v>
      </c>
      <c r="G35" s="73" t="s">
        <v>273</v>
      </c>
      <c r="H35" s="74" t="s">
        <v>1308</v>
      </c>
      <c r="I35" s="225">
        <v>57000</v>
      </c>
      <c r="J35" s="98" t="s">
        <v>71</v>
      </c>
      <c r="K35" s="98" t="s">
        <v>82</v>
      </c>
      <c r="L35" s="74"/>
      <c r="M35" s="24" t="s">
        <v>745</v>
      </c>
      <c r="N35" s="232"/>
      <c r="O35" s="24" t="s">
        <v>1309</v>
      </c>
      <c r="P35" s="117">
        <v>45292</v>
      </c>
    </row>
    <row r="36" spans="1:16" s="15" customFormat="1" ht="106.5">
      <c r="A36" s="179" t="s">
        <v>1304</v>
      </c>
      <c r="B36" s="102" t="s">
        <v>1305</v>
      </c>
      <c r="C36" s="72" t="s">
        <v>1347</v>
      </c>
      <c r="D36" s="73">
        <v>21172</v>
      </c>
      <c r="E36" s="156" t="s">
        <v>941</v>
      </c>
      <c r="F36" s="72" t="s">
        <v>1307</v>
      </c>
      <c r="G36" s="73" t="s">
        <v>273</v>
      </c>
      <c r="H36" s="74" t="s">
        <v>1308</v>
      </c>
      <c r="I36" s="225">
        <v>57000</v>
      </c>
      <c r="J36" s="98" t="s">
        <v>71</v>
      </c>
      <c r="K36" s="98" t="s">
        <v>82</v>
      </c>
      <c r="L36" s="74"/>
      <c r="M36" s="24" t="s">
        <v>745</v>
      </c>
      <c r="N36" s="232"/>
      <c r="O36" s="24" t="s">
        <v>1309</v>
      </c>
      <c r="P36" s="117">
        <v>45292</v>
      </c>
    </row>
    <row r="37" spans="1:16" s="15" customFormat="1" ht="106.5">
      <c r="A37" s="179" t="s">
        <v>1304</v>
      </c>
      <c r="B37" s="102" t="s">
        <v>1305</v>
      </c>
      <c r="C37" s="72" t="s">
        <v>1348</v>
      </c>
      <c r="D37" s="73">
        <v>21172</v>
      </c>
      <c r="E37" s="156" t="s">
        <v>941</v>
      </c>
      <c r="F37" s="72" t="s">
        <v>1307</v>
      </c>
      <c r="G37" s="73" t="s">
        <v>273</v>
      </c>
      <c r="H37" s="74" t="s">
        <v>1308</v>
      </c>
      <c r="I37" s="225">
        <v>57000</v>
      </c>
      <c r="J37" s="98" t="s">
        <v>71</v>
      </c>
      <c r="K37" s="98" t="s">
        <v>82</v>
      </c>
      <c r="L37" s="74" t="s">
        <v>1349</v>
      </c>
      <c r="M37" s="24" t="s">
        <v>93</v>
      </c>
      <c r="N37" s="232">
        <v>40000</v>
      </c>
      <c r="O37" s="24" t="s">
        <v>1309</v>
      </c>
      <c r="P37" s="117">
        <v>45292</v>
      </c>
    </row>
    <row r="38" spans="1:16" s="15" customFormat="1" ht="106.5">
      <c r="A38" s="74" t="s">
        <v>1304</v>
      </c>
      <c r="B38" s="102" t="s">
        <v>1305</v>
      </c>
      <c r="C38" s="72" t="s">
        <v>1350</v>
      </c>
      <c r="D38" s="73">
        <v>21172</v>
      </c>
      <c r="E38" s="156" t="s">
        <v>941</v>
      </c>
      <c r="F38" s="72" t="s">
        <v>1307</v>
      </c>
      <c r="G38" s="73" t="s">
        <v>273</v>
      </c>
      <c r="H38" s="74" t="s">
        <v>1308</v>
      </c>
      <c r="I38" s="225">
        <v>57000</v>
      </c>
      <c r="J38" s="98" t="s">
        <v>71</v>
      </c>
      <c r="K38" s="98" t="s">
        <v>82</v>
      </c>
      <c r="L38" s="74"/>
      <c r="M38" s="24" t="s">
        <v>745</v>
      </c>
      <c r="N38" s="232"/>
      <c r="O38" s="24" t="s">
        <v>1309</v>
      </c>
      <c r="P38" s="117">
        <v>45292</v>
      </c>
    </row>
    <row r="39" spans="1:16" s="15" customFormat="1" ht="106.5">
      <c r="A39" s="74" t="s">
        <v>1304</v>
      </c>
      <c r="B39" s="102" t="s">
        <v>1305</v>
      </c>
      <c r="C39" s="72" t="s">
        <v>1351</v>
      </c>
      <c r="D39" s="73">
        <v>21172</v>
      </c>
      <c r="E39" s="156" t="s">
        <v>941</v>
      </c>
      <c r="F39" s="72" t="s">
        <v>1307</v>
      </c>
      <c r="G39" s="73" t="s">
        <v>273</v>
      </c>
      <c r="H39" s="74" t="s">
        <v>1308</v>
      </c>
      <c r="I39" s="225">
        <v>57000</v>
      </c>
      <c r="J39" s="98" t="s">
        <v>71</v>
      </c>
      <c r="K39" s="98" t="s">
        <v>82</v>
      </c>
      <c r="L39" s="74"/>
      <c r="M39" s="24" t="s">
        <v>745</v>
      </c>
      <c r="N39" s="232"/>
      <c r="O39" s="24" t="s">
        <v>1309</v>
      </c>
      <c r="P39" s="117">
        <v>45292</v>
      </c>
    </row>
    <row r="40" spans="1:16" s="15" customFormat="1" ht="106.5">
      <c r="A40" s="74" t="s">
        <v>1304</v>
      </c>
      <c r="B40" s="102" t="s">
        <v>1305</v>
      </c>
      <c r="C40" s="72" t="s">
        <v>1352</v>
      </c>
      <c r="D40" s="73">
        <v>21172</v>
      </c>
      <c r="E40" s="156" t="s">
        <v>941</v>
      </c>
      <c r="F40" s="72" t="s">
        <v>1307</v>
      </c>
      <c r="G40" s="73" t="s">
        <v>273</v>
      </c>
      <c r="H40" s="74" t="s">
        <v>1308</v>
      </c>
      <c r="I40" s="225">
        <v>57000</v>
      </c>
      <c r="J40" s="98" t="s">
        <v>71</v>
      </c>
      <c r="K40" s="98" t="s">
        <v>82</v>
      </c>
      <c r="L40" s="74"/>
      <c r="M40" s="24" t="s">
        <v>745</v>
      </c>
      <c r="N40" s="232"/>
      <c r="O40" s="24" t="s">
        <v>1309</v>
      </c>
      <c r="P40" s="117">
        <v>45292</v>
      </c>
    </row>
    <row r="41" spans="1:16" s="15" customFormat="1" ht="106.5">
      <c r="A41" s="74" t="s">
        <v>1304</v>
      </c>
      <c r="B41" s="102" t="s">
        <v>1305</v>
      </c>
      <c r="C41" s="72" t="s">
        <v>1353</v>
      </c>
      <c r="D41" s="73">
        <v>21172</v>
      </c>
      <c r="E41" s="156" t="s">
        <v>941</v>
      </c>
      <c r="F41" s="72" t="s">
        <v>1307</v>
      </c>
      <c r="G41" s="73" t="s">
        <v>273</v>
      </c>
      <c r="H41" s="74" t="s">
        <v>1308</v>
      </c>
      <c r="I41" s="225">
        <v>57000</v>
      </c>
      <c r="J41" s="98" t="s">
        <v>71</v>
      </c>
      <c r="K41" s="98" t="s">
        <v>82</v>
      </c>
      <c r="L41" s="74"/>
      <c r="M41" s="24" t="s">
        <v>745</v>
      </c>
      <c r="N41" s="232"/>
      <c r="O41" s="24" t="s">
        <v>1309</v>
      </c>
      <c r="P41" s="117">
        <v>45292</v>
      </c>
    </row>
    <row r="42" spans="1:16" s="15" customFormat="1" ht="106.5">
      <c r="A42" s="74" t="s">
        <v>1304</v>
      </c>
      <c r="B42" s="102" t="s">
        <v>1305</v>
      </c>
      <c r="C42" s="72" t="s">
        <v>1354</v>
      </c>
      <c r="D42" s="73">
        <v>21172</v>
      </c>
      <c r="E42" s="156" t="s">
        <v>941</v>
      </c>
      <c r="F42" s="72" t="s">
        <v>1307</v>
      </c>
      <c r="G42" s="73" t="s">
        <v>273</v>
      </c>
      <c r="H42" s="74" t="s">
        <v>1308</v>
      </c>
      <c r="I42" s="225">
        <v>57000</v>
      </c>
      <c r="J42" s="98" t="s">
        <v>71</v>
      </c>
      <c r="K42" s="98" t="s">
        <v>82</v>
      </c>
      <c r="L42" s="74" t="s">
        <v>1355</v>
      </c>
      <c r="M42" s="24" t="s">
        <v>93</v>
      </c>
      <c r="N42" s="232">
        <v>4950</v>
      </c>
      <c r="O42" s="24" t="s">
        <v>1309</v>
      </c>
      <c r="P42" s="117">
        <v>45292</v>
      </c>
    </row>
    <row r="43" spans="1:16" s="15" customFormat="1" ht="45.75">
      <c r="A43" s="131" t="s">
        <v>1304</v>
      </c>
      <c r="B43" s="102" t="s">
        <v>1356</v>
      </c>
      <c r="C43" s="72" t="s">
        <v>1357</v>
      </c>
      <c r="D43" s="73">
        <v>4243</v>
      </c>
      <c r="E43" s="97" t="s">
        <v>77</v>
      </c>
      <c r="F43" s="72" t="s">
        <v>1358</v>
      </c>
      <c r="G43" s="73" t="s">
        <v>273</v>
      </c>
      <c r="H43" s="74">
        <v>2</v>
      </c>
      <c r="I43" s="417">
        <v>11000</v>
      </c>
      <c r="J43" s="74" t="s">
        <v>71</v>
      </c>
      <c r="K43" s="74" t="s">
        <v>82</v>
      </c>
      <c r="L43" s="74" t="s">
        <v>1359</v>
      </c>
      <c r="M43" s="24" t="s">
        <v>93</v>
      </c>
      <c r="N43" s="225">
        <v>10292</v>
      </c>
      <c r="O43" s="95" t="s">
        <v>1360</v>
      </c>
      <c r="P43" s="117">
        <v>45292</v>
      </c>
    </row>
    <row r="44" spans="1:16" s="15" customFormat="1" ht="45.75">
      <c r="A44" s="131" t="s">
        <v>1304</v>
      </c>
      <c r="B44" s="102" t="s">
        <v>1356</v>
      </c>
      <c r="C44" s="72" t="s">
        <v>1361</v>
      </c>
      <c r="D44" s="73">
        <v>4243</v>
      </c>
      <c r="E44" s="97" t="s">
        <v>77</v>
      </c>
      <c r="F44" s="72" t="s">
        <v>1358</v>
      </c>
      <c r="G44" s="73" t="s">
        <v>273</v>
      </c>
      <c r="H44" s="74">
        <v>2</v>
      </c>
      <c r="I44" s="225">
        <v>17000</v>
      </c>
      <c r="J44" s="74" t="s">
        <v>71</v>
      </c>
      <c r="K44" s="74" t="s">
        <v>82</v>
      </c>
      <c r="L44" s="74" t="s">
        <v>1362</v>
      </c>
      <c r="M44" s="24" t="s">
        <v>93</v>
      </c>
      <c r="N44" s="225">
        <v>17087.21</v>
      </c>
      <c r="O44" s="95" t="s">
        <v>1360</v>
      </c>
      <c r="P44" s="117">
        <v>45292</v>
      </c>
    </row>
    <row r="45" spans="1:16" s="15" customFormat="1" ht="45.75">
      <c r="A45" s="131" t="s">
        <v>1304</v>
      </c>
      <c r="B45" s="102" t="s">
        <v>1356</v>
      </c>
      <c r="C45" s="72" t="s">
        <v>1363</v>
      </c>
      <c r="D45" s="73">
        <v>4243</v>
      </c>
      <c r="E45" s="97" t="s">
        <v>77</v>
      </c>
      <c r="F45" s="72" t="s">
        <v>1358</v>
      </c>
      <c r="G45" s="73" t="s">
        <v>273</v>
      </c>
      <c r="H45" s="74" t="s">
        <v>1364</v>
      </c>
      <c r="I45" s="225">
        <v>1200</v>
      </c>
      <c r="J45" s="74" t="s">
        <v>71</v>
      </c>
      <c r="K45" s="74" t="s">
        <v>82</v>
      </c>
      <c r="L45" s="74" t="s">
        <v>1365</v>
      </c>
      <c r="M45" s="24" t="s">
        <v>93</v>
      </c>
      <c r="N45" s="225">
        <v>1040</v>
      </c>
      <c r="O45" s="95" t="s">
        <v>1360</v>
      </c>
      <c r="P45" s="117">
        <v>45292</v>
      </c>
    </row>
    <row r="46" spans="1:16" s="15" customFormat="1" ht="45.75">
      <c r="A46" s="131" t="s">
        <v>1304</v>
      </c>
      <c r="B46" s="102" t="s">
        <v>1356</v>
      </c>
      <c r="C46" s="72" t="s">
        <v>1366</v>
      </c>
      <c r="D46" s="73">
        <v>4243</v>
      </c>
      <c r="E46" s="97" t="s">
        <v>77</v>
      </c>
      <c r="F46" s="72" t="s">
        <v>1358</v>
      </c>
      <c r="G46" s="73" t="s">
        <v>273</v>
      </c>
      <c r="H46" s="74" t="s">
        <v>1364</v>
      </c>
      <c r="I46" s="417">
        <v>8000</v>
      </c>
      <c r="J46" s="74" t="s">
        <v>71</v>
      </c>
      <c r="K46" s="74" t="s">
        <v>82</v>
      </c>
      <c r="L46" s="74" t="s">
        <v>1367</v>
      </c>
      <c r="M46" s="24" t="s">
        <v>93</v>
      </c>
      <c r="N46" s="225">
        <v>7802.78</v>
      </c>
      <c r="O46" s="95" t="s">
        <v>1360</v>
      </c>
      <c r="P46" s="117">
        <v>45292</v>
      </c>
    </row>
    <row r="47" spans="1:16" s="15" customFormat="1" ht="45.75">
      <c r="A47" s="74" t="s">
        <v>1304</v>
      </c>
      <c r="B47" s="102" t="s">
        <v>1356</v>
      </c>
      <c r="C47" s="72" t="s">
        <v>1368</v>
      </c>
      <c r="D47" s="73">
        <v>4243</v>
      </c>
      <c r="E47" s="97" t="s">
        <v>77</v>
      </c>
      <c r="F47" s="72" t="s">
        <v>1358</v>
      </c>
      <c r="G47" s="73" t="s">
        <v>273</v>
      </c>
      <c r="H47" s="74" t="s">
        <v>1364</v>
      </c>
      <c r="I47" s="227">
        <v>17000</v>
      </c>
      <c r="J47" s="74" t="s">
        <v>71</v>
      </c>
      <c r="K47" s="74" t="s">
        <v>82</v>
      </c>
      <c r="L47" s="74"/>
      <c r="M47" s="24" t="s">
        <v>745</v>
      </c>
      <c r="N47" s="225"/>
      <c r="O47" s="95" t="s">
        <v>1360</v>
      </c>
      <c r="P47" s="117">
        <v>45292</v>
      </c>
    </row>
    <row r="48" spans="1:16" s="15" customFormat="1" ht="45.75">
      <c r="A48" s="74" t="s">
        <v>1304</v>
      </c>
      <c r="B48" s="102" t="s">
        <v>1356</v>
      </c>
      <c r="C48" s="72" t="s">
        <v>1369</v>
      </c>
      <c r="D48" s="73">
        <v>4243</v>
      </c>
      <c r="E48" s="97" t="s">
        <v>77</v>
      </c>
      <c r="F48" s="72" t="s">
        <v>1358</v>
      </c>
      <c r="G48" s="73" t="s">
        <v>273</v>
      </c>
      <c r="H48" s="74" t="s">
        <v>1364</v>
      </c>
      <c r="I48" s="226">
        <v>4000</v>
      </c>
      <c r="J48" s="74" t="s">
        <v>71</v>
      </c>
      <c r="K48" s="74" t="s">
        <v>82</v>
      </c>
      <c r="L48" s="74"/>
      <c r="M48" s="24" t="s">
        <v>745</v>
      </c>
      <c r="N48" s="225"/>
      <c r="O48" s="95" t="s">
        <v>1360</v>
      </c>
      <c r="P48" s="117">
        <v>45292</v>
      </c>
    </row>
    <row r="49" spans="1:16" s="15" customFormat="1" ht="45.75">
      <c r="A49" s="74" t="s">
        <v>1304</v>
      </c>
      <c r="B49" s="102" t="s">
        <v>1356</v>
      </c>
      <c r="C49" s="72" t="s">
        <v>1370</v>
      </c>
      <c r="D49" s="73">
        <v>4243</v>
      </c>
      <c r="E49" s="97" t="s">
        <v>77</v>
      </c>
      <c r="F49" s="72" t="s">
        <v>1358</v>
      </c>
      <c r="G49" s="73" t="s">
        <v>273</v>
      </c>
      <c r="H49" s="74" t="s">
        <v>1364</v>
      </c>
      <c r="I49" s="226">
        <v>3000</v>
      </c>
      <c r="J49" s="74" t="s">
        <v>71</v>
      </c>
      <c r="K49" s="74" t="s">
        <v>82</v>
      </c>
      <c r="L49" s="74" t="s">
        <v>1371</v>
      </c>
      <c r="M49" s="24" t="s">
        <v>93</v>
      </c>
      <c r="N49" s="225">
        <v>1303.1199999999999</v>
      </c>
      <c r="O49" s="95" t="s">
        <v>1360</v>
      </c>
      <c r="P49" s="117">
        <v>45292</v>
      </c>
    </row>
    <row r="50" spans="1:16" s="15" customFormat="1" ht="45.75">
      <c r="A50" s="74" t="s">
        <v>1304</v>
      </c>
      <c r="B50" s="102" t="s">
        <v>1356</v>
      </c>
      <c r="C50" s="72" t="s">
        <v>1372</v>
      </c>
      <c r="D50" s="73">
        <v>4243</v>
      </c>
      <c r="E50" s="97" t="s">
        <v>77</v>
      </c>
      <c r="F50" s="72" t="s">
        <v>1358</v>
      </c>
      <c r="G50" s="73" t="s">
        <v>273</v>
      </c>
      <c r="H50" s="74" t="s">
        <v>1364</v>
      </c>
      <c r="I50" s="226">
        <v>7000</v>
      </c>
      <c r="J50" s="74" t="s">
        <v>71</v>
      </c>
      <c r="K50" s="74" t="s">
        <v>82</v>
      </c>
      <c r="L50" s="74" t="s">
        <v>1373</v>
      </c>
      <c r="M50" s="24" t="s">
        <v>266</v>
      </c>
      <c r="N50" s="225">
        <v>4494.8</v>
      </c>
      <c r="O50" s="95" t="s">
        <v>1360</v>
      </c>
      <c r="P50" s="117">
        <v>45292</v>
      </c>
    </row>
    <row r="51" spans="1:16" s="15" customFormat="1" ht="76.5">
      <c r="A51" s="74" t="s">
        <v>1304</v>
      </c>
      <c r="B51" s="102" t="s">
        <v>1356</v>
      </c>
      <c r="C51" s="72" t="s">
        <v>1374</v>
      </c>
      <c r="D51" s="73">
        <v>27138</v>
      </c>
      <c r="E51" s="97" t="s">
        <v>77</v>
      </c>
      <c r="F51" s="72" t="s">
        <v>1375</v>
      </c>
      <c r="G51" s="73" t="s">
        <v>1081</v>
      </c>
      <c r="H51" s="74">
        <v>2</v>
      </c>
      <c r="I51" s="226">
        <v>1000</v>
      </c>
      <c r="J51" s="74" t="s">
        <v>71</v>
      </c>
      <c r="K51" s="74" t="s">
        <v>82</v>
      </c>
      <c r="L51" s="74"/>
      <c r="M51" s="24" t="s">
        <v>745</v>
      </c>
      <c r="N51" s="225"/>
      <c r="O51" s="95" t="s">
        <v>1360</v>
      </c>
      <c r="P51" s="117">
        <v>45292</v>
      </c>
    </row>
    <row r="52" spans="1:16" s="15" customFormat="1" ht="76.5">
      <c r="A52" s="74" t="s">
        <v>1304</v>
      </c>
      <c r="B52" s="102" t="s">
        <v>1356</v>
      </c>
      <c r="C52" s="72" t="s">
        <v>1376</v>
      </c>
      <c r="D52" s="73">
        <v>357122</v>
      </c>
      <c r="E52" s="97" t="s">
        <v>77</v>
      </c>
      <c r="F52" s="72" t="s">
        <v>1377</v>
      </c>
      <c r="G52" s="73" t="s">
        <v>1081</v>
      </c>
      <c r="H52" s="74">
        <v>40</v>
      </c>
      <c r="I52" s="227">
        <v>28000</v>
      </c>
      <c r="J52" s="74" t="s">
        <v>71</v>
      </c>
      <c r="K52" s="74" t="s">
        <v>70</v>
      </c>
      <c r="L52" s="74" t="s">
        <v>1378</v>
      </c>
      <c r="M52" s="24" t="s">
        <v>266</v>
      </c>
      <c r="N52" s="225">
        <v>25374.1</v>
      </c>
      <c r="O52" s="95" t="s">
        <v>1360</v>
      </c>
      <c r="P52" s="117">
        <v>45292</v>
      </c>
    </row>
    <row r="53" spans="1:16" s="15" customFormat="1" ht="76.5">
      <c r="A53" s="74" t="s">
        <v>1304</v>
      </c>
      <c r="B53" s="102" t="s">
        <v>1356</v>
      </c>
      <c r="C53" s="72" t="s">
        <v>1379</v>
      </c>
      <c r="D53" s="73">
        <v>331091</v>
      </c>
      <c r="E53" s="97" t="s">
        <v>77</v>
      </c>
      <c r="F53" s="72" t="s">
        <v>67</v>
      </c>
      <c r="G53" s="73" t="s">
        <v>1081</v>
      </c>
      <c r="H53" s="132">
        <v>18000</v>
      </c>
      <c r="I53" s="227">
        <v>27000</v>
      </c>
      <c r="J53" s="74" t="s">
        <v>71</v>
      </c>
      <c r="K53" s="74" t="s">
        <v>70</v>
      </c>
      <c r="L53" s="74" t="s">
        <v>1380</v>
      </c>
      <c r="M53" s="24" t="s">
        <v>266</v>
      </c>
      <c r="N53" s="225">
        <v>2608</v>
      </c>
      <c r="O53" s="95" t="s">
        <v>1360</v>
      </c>
      <c r="P53" s="117">
        <v>45292</v>
      </c>
    </row>
    <row r="54" spans="1:16" s="15" customFormat="1" ht="76.5">
      <c r="A54" s="74" t="s">
        <v>1304</v>
      </c>
      <c r="B54" s="102" t="s">
        <v>1356</v>
      </c>
      <c r="C54" s="72" t="s">
        <v>1381</v>
      </c>
      <c r="D54" s="73">
        <v>244928</v>
      </c>
      <c r="E54" s="97" t="s">
        <v>77</v>
      </c>
      <c r="F54" s="72" t="s">
        <v>67</v>
      </c>
      <c r="G54" s="73" t="s">
        <v>1081</v>
      </c>
      <c r="H54" s="132">
        <v>3000</v>
      </c>
      <c r="I54" s="227">
        <v>6000</v>
      </c>
      <c r="J54" s="74" t="s">
        <v>71</v>
      </c>
      <c r="K54" s="74" t="s">
        <v>70</v>
      </c>
      <c r="L54" s="74" t="s">
        <v>1382</v>
      </c>
      <c r="M54" s="24" t="s">
        <v>266</v>
      </c>
      <c r="N54" s="225">
        <v>1440</v>
      </c>
      <c r="O54" s="95" t="s">
        <v>1360</v>
      </c>
      <c r="P54" s="117">
        <v>45292</v>
      </c>
    </row>
    <row r="55" spans="1:16" s="15" customFormat="1" ht="76.5">
      <c r="A55" s="74" t="s">
        <v>1304</v>
      </c>
      <c r="B55" s="102" t="s">
        <v>1356</v>
      </c>
      <c r="C55" s="72" t="s">
        <v>1383</v>
      </c>
      <c r="D55" s="73">
        <v>362117</v>
      </c>
      <c r="E55" s="97" t="s">
        <v>77</v>
      </c>
      <c r="F55" s="72" t="s">
        <v>67</v>
      </c>
      <c r="G55" s="73" t="s">
        <v>1081</v>
      </c>
      <c r="H55" s="132">
        <v>3000</v>
      </c>
      <c r="I55" s="227">
        <v>15000</v>
      </c>
      <c r="J55" s="74" t="s">
        <v>71</v>
      </c>
      <c r="K55" s="74" t="s">
        <v>70</v>
      </c>
      <c r="L55" s="74" t="s">
        <v>1382</v>
      </c>
      <c r="M55" s="24" t="s">
        <v>266</v>
      </c>
      <c r="N55" s="225">
        <v>3160</v>
      </c>
      <c r="O55" s="95" t="s">
        <v>1360</v>
      </c>
      <c r="P55" s="117">
        <v>45292</v>
      </c>
    </row>
    <row r="56" spans="1:16" s="15" customFormat="1" ht="76.5">
      <c r="A56" s="74" t="s">
        <v>1304</v>
      </c>
      <c r="B56" s="102" t="s">
        <v>1356</v>
      </c>
      <c r="C56" s="72" t="s">
        <v>1384</v>
      </c>
      <c r="D56" s="73">
        <v>362117</v>
      </c>
      <c r="E56" s="97" t="s">
        <v>77</v>
      </c>
      <c r="F56" s="72" t="s">
        <v>67</v>
      </c>
      <c r="G56" s="73" t="s">
        <v>1081</v>
      </c>
      <c r="H56" s="132">
        <v>2000</v>
      </c>
      <c r="I56" s="227">
        <v>12000</v>
      </c>
      <c r="J56" s="74" t="s">
        <v>71</v>
      </c>
      <c r="K56" s="74" t="s">
        <v>70</v>
      </c>
      <c r="L56" s="74" t="s">
        <v>1385</v>
      </c>
      <c r="M56" s="24" t="s">
        <v>266</v>
      </c>
      <c r="N56" s="225">
        <v>8550</v>
      </c>
      <c r="O56" s="95" t="s">
        <v>1360</v>
      </c>
      <c r="P56" s="117">
        <v>45292</v>
      </c>
    </row>
    <row r="57" spans="1:16" s="15" customFormat="1" ht="213">
      <c r="A57" s="74" t="s">
        <v>1304</v>
      </c>
      <c r="B57" s="102" t="s">
        <v>1356</v>
      </c>
      <c r="C57" s="72" t="s">
        <v>1386</v>
      </c>
      <c r="D57" s="73" t="s">
        <v>1387</v>
      </c>
      <c r="E57" s="97" t="s">
        <v>77</v>
      </c>
      <c r="F57" s="72" t="s">
        <v>1388</v>
      </c>
      <c r="G57" s="73" t="s">
        <v>1081</v>
      </c>
      <c r="H57" s="74">
        <v>200</v>
      </c>
      <c r="I57" s="227">
        <v>45500</v>
      </c>
      <c r="J57" s="74" t="s">
        <v>71</v>
      </c>
      <c r="K57" s="74" t="s">
        <v>82</v>
      </c>
      <c r="L57" s="74"/>
      <c r="M57" s="24" t="s">
        <v>745</v>
      </c>
      <c r="N57" s="225"/>
      <c r="O57" s="95" t="s">
        <v>1360</v>
      </c>
      <c r="P57" s="117">
        <v>45292</v>
      </c>
    </row>
    <row r="58" spans="1:16" s="15" customFormat="1" ht="76.5">
      <c r="A58" s="74" t="s">
        <v>1304</v>
      </c>
      <c r="B58" s="102" t="s">
        <v>1356</v>
      </c>
      <c r="C58" s="72" t="s">
        <v>1389</v>
      </c>
      <c r="D58" s="73">
        <v>22969</v>
      </c>
      <c r="E58" s="97" t="s">
        <v>77</v>
      </c>
      <c r="F58" s="72" t="s">
        <v>1390</v>
      </c>
      <c r="G58" s="73" t="s">
        <v>1081</v>
      </c>
      <c r="H58" s="74">
        <v>4</v>
      </c>
      <c r="I58" s="227">
        <v>40000</v>
      </c>
      <c r="J58" s="74" t="s">
        <v>71</v>
      </c>
      <c r="K58" s="74" t="s">
        <v>70</v>
      </c>
      <c r="L58" s="71" t="s">
        <v>1391</v>
      </c>
      <c r="M58" s="24" t="s">
        <v>266</v>
      </c>
      <c r="N58" s="225">
        <v>490</v>
      </c>
      <c r="O58" s="95" t="s">
        <v>1360</v>
      </c>
      <c r="P58" s="117">
        <v>45292</v>
      </c>
    </row>
    <row r="59" spans="1:16" s="15" customFormat="1" ht="76.5">
      <c r="A59" s="98" t="s">
        <v>1304</v>
      </c>
      <c r="B59" s="102" t="s">
        <v>1356</v>
      </c>
      <c r="C59" s="72" t="s">
        <v>1392</v>
      </c>
      <c r="D59" s="73" t="s">
        <v>1393</v>
      </c>
      <c r="E59" s="97" t="s">
        <v>77</v>
      </c>
      <c r="F59" s="72" t="s">
        <v>1390</v>
      </c>
      <c r="G59" s="73" t="s">
        <v>1081</v>
      </c>
      <c r="H59" s="74">
        <v>15</v>
      </c>
      <c r="I59" s="227">
        <v>7000</v>
      </c>
      <c r="J59" s="74" t="s">
        <v>71</v>
      </c>
      <c r="K59" s="74" t="s">
        <v>82</v>
      </c>
      <c r="L59" s="74" t="s">
        <v>1394</v>
      </c>
      <c r="M59" s="24" t="s">
        <v>266</v>
      </c>
      <c r="N59" s="225">
        <v>1540</v>
      </c>
      <c r="O59" s="95" t="s">
        <v>1360</v>
      </c>
      <c r="P59" s="117">
        <v>45292</v>
      </c>
    </row>
    <row r="60" spans="1:16" s="15" customFormat="1" ht="76.5">
      <c r="A60" s="98" t="s">
        <v>1304</v>
      </c>
      <c r="B60" s="102" t="s">
        <v>1356</v>
      </c>
      <c r="C60" s="72" t="s">
        <v>1395</v>
      </c>
      <c r="D60" s="73">
        <v>25399</v>
      </c>
      <c r="E60" s="97" t="s">
        <v>77</v>
      </c>
      <c r="F60" s="72" t="s">
        <v>1390</v>
      </c>
      <c r="G60" s="73" t="s">
        <v>1081</v>
      </c>
      <c r="H60" s="74">
        <v>1</v>
      </c>
      <c r="I60" s="227">
        <v>20000</v>
      </c>
      <c r="J60" s="74" t="s">
        <v>71</v>
      </c>
      <c r="K60" s="74" t="s">
        <v>70</v>
      </c>
      <c r="L60" s="74"/>
      <c r="M60" s="24" t="s">
        <v>745</v>
      </c>
      <c r="N60" s="225"/>
      <c r="O60" s="95" t="s">
        <v>1360</v>
      </c>
      <c r="P60" s="117">
        <v>45292</v>
      </c>
    </row>
    <row r="61" spans="1:16" s="15" customFormat="1" ht="76.5">
      <c r="A61" s="131" t="s">
        <v>1304</v>
      </c>
      <c r="B61" s="102" t="s">
        <v>1356</v>
      </c>
      <c r="C61" s="133" t="s">
        <v>1396</v>
      </c>
      <c r="D61" s="73">
        <v>10314</v>
      </c>
      <c r="E61" s="97" t="s">
        <v>77</v>
      </c>
      <c r="F61" s="72" t="s">
        <v>1390</v>
      </c>
      <c r="G61" s="73" t="s">
        <v>1081</v>
      </c>
      <c r="H61" s="74">
        <v>30</v>
      </c>
      <c r="I61" s="227">
        <v>30000</v>
      </c>
      <c r="J61" s="74" t="s">
        <v>71</v>
      </c>
      <c r="K61" s="74" t="s">
        <v>70</v>
      </c>
      <c r="L61" s="74" t="s">
        <v>1397</v>
      </c>
      <c r="M61" s="24" t="s">
        <v>266</v>
      </c>
      <c r="N61" s="225">
        <v>12355.8</v>
      </c>
      <c r="O61" s="95" t="s">
        <v>1360</v>
      </c>
      <c r="P61" s="117">
        <v>45292</v>
      </c>
    </row>
    <row r="62" spans="1:16" s="15" customFormat="1" ht="30.75">
      <c r="A62" s="74" t="s">
        <v>1304</v>
      </c>
      <c r="B62" s="102" t="s">
        <v>325</v>
      </c>
      <c r="C62" s="183" t="s">
        <v>1398</v>
      </c>
      <c r="D62" s="73">
        <v>2097</v>
      </c>
      <c r="E62" s="156" t="s">
        <v>321</v>
      </c>
      <c r="F62" s="184" t="s">
        <v>1399</v>
      </c>
      <c r="G62" s="73" t="s">
        <v>204</v>
      </c>
      <c r="H62" s="185" t="s">
        <v>1400</v>
      </c>
      <c r="I62" s="227">
        <v>25000</v>
      </c>
      <c r="J62" s="98" t="s">
        <v>71</v>
      </c>
      <c r="K62" s="187" t="s">
        <v>82</v>
      </c>
      <c r="L62" s="126" t="s">
        <v>1401</v>
      </c>
      <c r="M62" s="24" t="s">
        <v>93</v>
      </c>
      <c r="N62" s="232">
        <v>11664</v>
      </c>
      <c r="O62" s="24" t="s">
        <v>1360</v>
      </c>
      <c r="P62" s="117">
        <v>45292</v>
      </c>
    </row>
    <row r="63" spans="1:16" s="15" customFormat="1" ht="30.75">
      <c r="A63" s="74" t="s">
        <v>1402</v>
      </c>
      <c r="B63" s="102" t="s">
        <v>1403</v>
      </c>
      <c r="C63" s="72" t="s">
        <v>1404</v>
      </c>
      <c r="D63" s="73">
        <v>24287</v>
      </c>
      <c r="E63" s="95" t="s">
        <v>124</v>
      </c>
      <c r="F63" s="72" t="s">
        <v>1405</v>
      </c>
      <c r="G63" s="73" t="s">
        <v>190</v>
      </c>
      <c r="H63" s="74">
        <v>12</v>
      </c>
      <c r="I63" s="227">
        <v>4696</v>
      </c>
      <c r="J63" s="74" t="s">
        <v>71</v>
      </c>
      <c r="K63" s="74" t="s">
        <v>70</v>
      </c>
      <c r="L63" s="74" t="s">
        <v>1406</v>
      </c>
      <c r="M63" s="24" t="s">
        <v>93</v>
      </c>
      <c r="N63" s="232">
        <v>3275.9</v>
      </c>
      <c r="O63" s="24" t="s">
        <v>1360</v>
      </c>
      <c r="P63" s="117">
        <v>45292</v>
      </c>
    </row>
    <row r="64" spans="1:16" s="15" customFormat="1" ht="30.75">
      <c r="A64" s="74" t="s">
        <v>1407</v>
      </c>
      <c r="B64" s="102" t="s">
        <v>1408</v>
      </c>
      <c r="C64" s="72" t="s">
        <v>1404</v>
      </c>
      <c r="D64" s="73">
        <v>24287</v>
      </c>
      <c r="E64" s="97" t="s">
        <v>124</v>
      </c>
      <c r="F64" s="72" t="s">
        <v>1405</v>
      </c>
      <c r="G64" s="73" t="s">
        <v>190</v>
      </c>
      <c r="H64" s="74">
        <v>12</v>
      </c>
      <c r="I64" s="227">
        <v>10800</v>
      </c>
      <c r="J64" s="74" t="s">
        <v>71</v>
      </c>
      <c r="K64" s="74" t="s">
        <v>70</v>
      </c>
      <c r="L64" s="74" t="s">
        <v>1409</v>
      </c>
      <c r="M64" s="24" t="s">
        <v>93</v>
      </c>
      <c r="N64" s="232">
        <v>6000</v>
      </c>
      <c r="O64" s="24" t="s">
        <v>1360</v>
      </c>
      <c r="P64" s="117">
        <v>45292</v>
      </c>
    </row>
    <row r="65" spans="1:16" s="15" customFormat="1" ht="30.75">
      <c r="A65" s="74" t="s">
        <v>1410</v>
      </c>
      <c r="B65" s="102" t="s">
        <v>1411</v>
      </c>
      <c r="C65" s="72" t="s">
        <v>1404</v>
      </c>
      <c r="D65" s="73">
        <v>24287</v>
      </c>
      <c r="E65" s="97" t="s">
        <v>124</v>
      </c>
      <c r="F65" s="72" t="s">
        <v>1405</v>
      </c>
      <c r="G65" s="73" t="s">
        <v>190</v>
      </c>
      <c r="H65" s="74">
        <v>12</v>
      </c>
      <c r="I65" s="227">
        <v>4560</v>
      </c>
      <c r="J65" s="74" t="s">
        <v>71</v>
      </c>
      <c r="K65" s="74" t="s">
        <v>70</v>
      </c>
      <c r="L65" s="74"/>
      <c r="M65" s="24" t="s">
        <v>745</v>
      </c>
      <c r="N65" s="232"/>
      <c r="O65" s="24" t="s">
        <v>1360</v>
      </c>
      <c r="P65" s="117">
        <v>45292</v>
      </c>
    </row>
    <row r="66" spans="1:16" s="15" customFormat="1" ht="244.5">
      <c r="A66" s="74" t="s">
        <v>1410</v>
      </c>
      <c r="B66" s="102" t="s">
        <v>1411</v>
      </c>
      <c r="C66" s="72" t="s">
        <v>1412</v>
      </c>
      <c r="D66" s="73">
        <v>3697</v>
      </c>
      <c r="E66" s="97" t="s">
        <v>124</v>
      </c>
      <c r="F66" s="72" t="s">
        <v>1413</v>
      </c>
      <c r="G66" s="73" t="s">
        <v>190</v>
      </c>
      <c r="H66" s="74" t="s">
        <v>1414</v>
      </c>
      <c r="I66" s="227">
        <v>14768.7</v>
      </c>
      <c r="J66" s="74" t="s">
        <v>71</v>
      </c>
      <c r="K66" s="74" t="s">
        <v>82</v>
      </c>
      <c r="L66" s="74" t="s">
        <v>1415</v>
      </c>
      <c r="M66" s="24" t="s">
        <v>266</v>
      </c>
      <c r="N66" s="232">
        <v>26864.2</v>
      </c>
      <c r="O66" s="24" t="s">
        <v>1360</v>
      </c>
      <c r="P66" s="117">
        <v>45292</v>
      </c>
    </row>
    <row r="67" spans="1:16" s="15" customFormat="1" ht="30.75">
      <c r="A67" s="74" t="s">
        <v>1416</v>
      </c>
      <c r="B67" s="102" t="s">
        <v>1417</v>
      </c>
      <c r="C67" s="72" t="s">
        <v>1404</v>
      </c>
      <c r="D67" s="73">
        <v>24287</v>
      </c>
      <c r="E67" s="97" t="s">
        <v>124</v>
      </c>
      <c r="F67" s="72" t="s">
        <v>1405</v>
      </c>
      <c r="G67" s="73" t="s">
        <v>190</v>
      </c>
      <c r="H67" s="74">
        <v>12</v>
      </c>
      <c r="I67" s="227">
        <v>1317</v>
      </c>
      <c r="J67" s="74" t="s">
        <v>71</v>
      </c>
      <c r="K67" s="74" t="s">
        <v>70</v>
      </c>
      <c r="L67" s="74"/>
      <c r="M67" s="24" t="s">
        <v>745</v>
      </c>
      <c r="N67" s="232"/>
      <c r="O67" s="24" t="s">
        <v>1360</v>
      </c>
      <c r="P67" s="117">
        <v>45292</v>
      </c>
    </row>
    <row r="68" spans="1:16" s="15" customFormat="1" ht="30.75">
      <c r="A68" s="74" t="s">
        <v>1418</v>
      </c>
      <c r="B68" s="102" t="s">
        <v>1419</v>
      </c>
      <c r="C68" s="72" t="s">
        <v>1404</v>
      </c>
      <c r="D68" s="73">
        <v>24287</v>
      </c>
      <c r="E68" s="97" t="s">
        <v>124</v>
      </c>
      <c r="F68" s="72" t="s">
        <v>1405</v>
      </c>
      <c r="G68" s="73" t="s">
        <v>190</v>
      </c>
      <c r="H68" s="74">
        <v>12</v>
      </c>
      <c r="I68" s="227">
        <v>7670</v>
      </c>
      <c r="J68" s="74" t="s">
        <v>71</v>
      </c>
      <c r="K68" s="74" t="s">
        <v>70</v>
      </c>
      <c r="L68" s="74"/>
      <c r="M68" s="24" t="s">
        <v>745</v>
      </c>
      <c r="N68" s="232"/>
      <c r="O68" s="24" t="s">
        <v>1360</v>
      </c>
      <c r="P68" s="117">
        <v>45292</v>
      </c>
    </row>
    <row r="69" spans="1:16" s="15" customFormat="1" ht="91.5">
      <c r="A69" s="74" t="s">
        <v>1418</v>
      </c>
      <c r="B69" s="102" t="s">
        <v>1419</v>
      </c>
      <c r="C69" s="72" t="s">
        <v>1412</v>
      </c>
      <c r="D69" s="73">
        <v>3697</v>
      </c>
      <c r="E69" s="97" t="s">
        <v>124</v>
      </c>
      <c r="F69" s="72" t="s">
        <v>1413</v>
      </c>
      <c r="G69" s="73" t="s">
        <v>190</v>
      </c>
      <c r="H69" s="74" t="s">
        <v>1420</v>
      </c>
      <c r="I69" s="227">
        <v>2375.15</v>
      </c>
      <c r="J69" s="74" t="s">
        <v>71</v>
      </c>
      <c r="K69" s="74" t="s">
        <v>82</v>
      </c>
      <c r="L69" s="74" t="s">
        <v>1421</v>
      </c>
      <c r="M69" s="24" t="s">
        <v>266</v>
      </c>
      <c r="N69" s="232">
        <v>11972.41</v>
      </c>
      <c r="O69" s="24" t="s">
        <v>1360</v>
      </c>
      <c r="P69" s="117">
        <v>45292</v>
      </c>
    </row>
    <row r="70" spans="1:16" s="15" customFormat="1" ht="30.75">
      <c r="A70" s="74" t="s">
        <v>1422</v>
      </c>
      <c r="B70" s="102" t="s">
        <v>1423</v>
      </c>
      <c r="C70" s="72" t="s">
        <v>1404</v>
      </c>
      <c r="D70" s="73">
        <v>24287</v>
      </c>
      <c r="E70" s="97" t="s">
        <v>124</v>
      </c>
      <c r="F70" s="72" t="s">
        <v>1405</v>
      </c>
      <c r="G70" s="73" t="s">
        <v>190</v>
      </c>
      <c r="H70" s="74">
        <v>12</v>
      </c>
      <c r="I70" s="227">
        <v>6600</v>
      </c>
      <c r="J70" s="74" t="s">
        <v>71</v>
      </c>
      <c r="K70" s="74" t="s">
        <v>70</v>
      </c>
      <c r="L70" s="74" t="s">
        <v>1424</v>
      </c>
      <c r="M70" s="24" t="s">
        <v>93</v>
      </c>
      <c r="N70" s="232">
        <v>6600</v>
      </c>
      <c r="O70" s="24" t="s">
        <v>1360</v>
      </c>
      <c r="P70" s="117">
        <v>45292</v>
      </c>
    </row>
    <row r="71" spans="1:16" s="15" customFormat="1" ht="91.5">
      <c r="A71" s="74" t="s">
        <v>1422</v>
      </c>
      <c r="B71" s="102" t="s">
        <v>1423</v>
      </c>
      <c r="C71" s="72" t="s">
        <v>1412</v>
      </c>
      <c r="D71" s="73">
        <v>3697</v>
      </c>
      <c r="E71" s="97" t="s">
        <v>124</v>
      </c>
      <c r="F71" s="72" t="s">
        <v>1413</v>
      </c>
      <c r="G71" s="73" t="s">
        <v>190</v>
      </c>
      <c r="H71" s="74" t="s">
        <v>1425</v>
      </c>
      <c r="I71" s="227">
        <v>9494.1</v>
      </c>
      <c r="J71" s="74" t="s">
        <v>71</v>
      </c>
      <c r="K71" s="74" t="s">
        <v>82</v>
      </c>
      <c r="L71" s="74" t="s">
        <v>1426</v>
      </c>
      <c r="M71" s="24" t="s">
        <v>266</v>
      </c>
      <c r="N71" s="232">
        <v>23774.48</v>
      </c>
      <c r="O71" s="24" t="s">
        <v>1360</v>
      </c>
      <c r="P71" s="117">
        <v>45292</v>
      </c>
    </row>
    <row r="72" spans="1:16" s="15" customFormat="1" ht="30.75">
      <c r="A72" s="74" t="s">
        <v>1427</v>
      </c>
      <c r="B72" s="102" t="s">
        <v>1428</v>
      </c>
      <c r="C72" s="72" t="s">
        <v>1404</v>
      </c>
      <c r="D72" s="73">
        <v>24287</v>
      </c>
      <c r="E72" s="97" t="s">
        <v>124</v>
      </c>
      <c r="F72" s="72" t="s">
        <v>1405</v>
      </c>
      <c r="G72" s="73" t="s">
        <v>190</v>
      </c>
      <c r="H72" s="74">
        <v>12</v>
      </c>
      <c r="I72" s="227">
        <v>20960</v>
      </c>
      <c r="J72" s="74" t="s">
        <v>71</v>
      </c>
      <c r="K72" s="74" t="s">
        <v>70</v>
      </c>
      <c r="L72" s="74" t="s">
        <v>1429</v>
      </c>
      <c r="M72" s="24" t="s">
        <v>93</v>
      </c>
      <c r="N72" s="232">
        <v>28000</v>
      </c>
      <c r="O72" s="24" t="s">
        <v>1360</v>
      </c>
      <c r="P72" s="117">
        <v>45292</v>
      </c>
    </row>
    <row r="73" spans="1:16" s="15" customFormat="1" ht="30.75">
      <c r="A73" s="74" t="s">
        <v>1430</v>
      </c>
      <c r="B73" s="102" t="s">
        <v>1431</v>
      </c>
      <c r="C73" s="72" t="s">
        <v>1404</v>
      </c>
      <c r="D73" s="73">
        <v>24287</v>
      </c>
      <c r="E73" s="97" t="s">
        <v>124</v>
      </c>
      <c r="F73" s="72" t="s">
        <v>1405</v>
      </c>
      <c r="G73" s="73" t="s">
        <v>190</v>
      </c>
      <c r="H73" s="74">
        <v>12</v>
      </c>
      <c r="I73" s="227">
        <v>9000</v>
      </c>
      <c r="J73" s="74" t="s">
        <v>71</v>
      </c>
      <c r="K73" s="74" t="s">
        <v>70</v>
      </c>
      <c r="L73" s="74" t="s">
        <v>1432</v>
      </c>
      <c r="M73" s="24" t="s">
        <v>93</v>
      </c>
      <c r="N73" s="232">
        <v>6960</v>
      </c>
      <c r="O73" s="24" t="s">
        <v>1360</v>
      </c>
      <c r="P73" s="117">
        <v>45292</v>
      </c>
    </row>
    <row r="74" spans="1:16" s="15" customFormat="1" ht="91.5">
      <c r="A74" s="74" t="s">
        <v>1430</v>
      </c>
      <c r="B74" s="102" t="s">
        <v>1431</v>
      </c>
      <c r="C74" s="72" t="s">
        <v>1412</v>
      </c>
      <c r="D74" s="73">
        <v>3697</v>
      </c>
      <c r="E74" s="97" t="s">
        <v>124</v>
      </c>
      <c r="F74" s="72" t="s">
        <v>1413</v>
      </c>
      <c r="G74" s="73" t="s">
        <v>190</v>
      </c>
      <c r="H74" s="74" t="s">
        <v>1420</v>
      </c>
      <c r="I74" s="227">
        <v>2554.1999999999998</v>
      </c>
      <c r="J74" s="74" t="s">
        <v>71</v>
      </c>
      <c r="K74" s="74" t="s">
        <v>82</v>
      </c>
      <c r="L74" s="74" t="s">
        <v>1433</v>
      </c>
      <c r="M74" s="24" t="s">
        <v>266</v>
      </c>
      <c r="N74" s="232">
        <v>11161.8</v>
      </c>
      <c r="O74" s="24" t="s">
        <v>1360</v>
      </c>
      <c r="P74" s="117">
        <v>45292</v>
      </c>
    </row>
    <row r="75" spans="1:16" s="15" customFormat="1" ht="30.75">
      <c r="A75" s="74" t="s">
        <v>1434</v>
      </c>
      <c r="B75" s="102" t="s">
        <v>1435</v>
      </c>
      <c r="C75" s="72" t="s">
        <v>1404</v>
      </c>
      <c r="D75" s="73">
        <v>24287</v>
      </c>
      <c r="E75" s="97" t="s">
        <v>124</v>
      </c>
      <c r="F75" s="72" t="s">
        <v>1405</v>
      </c>
      <c r="G75" s="73" t="s">
        <v>190</v>
      </c>
      <c r="H75" s="74">
        <v>12</v>
      </c>
      <c r="I75" s="227">
        <v>10440</v>
      </c>
      <c r="J75" s="74" t="s">
        <v>71</v>
      </c>
      <c r="K75" s="74" t="s">
        <v>70</v>
      </c>
      <c r="L75" s="74"/>
      <c r="M75" s="24" t="s">
        <v>745</v>
      </c>
      <c r="N75" s="232"/>
      <c r="O75" s="24" t="s">
        <v>1360</v>
      </c>
      <c r="P75" s="117">
        <v>45292</v>
      </c>
    </row>
    <row r="76" spans="1:16" s="15" customFormat="1" ht="30.75">
      <c r="A76" s="74" t="s">
        <v>1436</v>
      </c>
      <c r="B76" s="102" t="s">
        <v>1437</v>
      </c>
      <c r="C76" s="72" t="s">
        <v>1404</v>
      </c>
      <c r="D76" s="73">
        <v>24287</v>
      </c>
      <c r="E76" s="97" t="s">
        <v>124</v>
      </c>
      <c r="F76" s="72" t="s">
        <v>1405</v>
      </c>
      <c r="G76" s="73" t="s">
        <v>190</v>
      </c>
      <c r="H76" s="74">
        <v>12</v>
      </c>
      <c r="I76" s="227">
        <v>7360</v>
      </c>
      <c r="J76" s="101" t="s">
        <v>71</v>
      </c>
      <c r="K76" s="101" t="s">
        <v>70</v>
      </c>
      <c r="L76" s="74" t="s">
        <v>1438</v>
      </c>
      <c r="M76" s="24" t="s">
        <v>93</v>
      </c>
      <c r="N76" s="232">
        <v>15600</v>
      </c>
      <c r="O76" s="24" t="s">
        <v>1360</v>
      </c>
      <c r="P76" s="117">
        <v>45292</v>
      </c>
    </row>
    <row r="77" spans="1:16" s="15" customFormat="1" ht="30.75">
      <c r="A77" s="74" t="s">
        <v>1439</v>
      </c>
      <c r="B77" s="102" t="s">
        <v>1440</v>
      </c>
      <c r="C77" s="72" t="s">
        <v>1404</v>
      </c>
      <c r="D77" s="73">
        <v>24287</v>
      </c>
      <c r="E77" s="97" t="s">
        <v>124</v>
      </c>
      <c r="F77" s="72" t="s">
        <v>1405</v>
      </c>
      <c r="G77" s="73" t="s">
        <v>190</v>
      </c>
      <c r="H77" s="74">
        <v>12</v>
      </c>
      <c r="I77" s="227">
        <v>10650</v>
      </c>
      <c r="J77" s="101" t="s">
        <v>71</v>
      </c>
      <c r="K77" s="101" t="s">
        <v>70</v>
      </c>
      <c r="L77" s="74" t="s">
        <v>1441</v>
      </c>
      <c r="M77" s="24" t="s">
        <v>93</v>
      </c>
      <c r="N77" s="232">
        <v>9810</v>
      </c>
      <c r="O77" s="24" t="s">
        <v>1360</v>
      </c>
      <c r="P77" s="117">
        <v>45292</v>
      </c>
    </row>
    <row r="78" spans="1:16" s="15" customFormat="1" ht="30.75">
      <c r="A78" s="74" t="s">
        <v>1442</v>
      </c>
      <c r="B78" s="102" t="s">
        <v>1443</v>
      </c>
      <c r="C78" s="72" t="s">
        <v>1404</v>
      </c>
      <c r="D78" s="73">
        <v>24287</v>
      </c>
      <c r="E78" s="97" t="s">
        <v>124</v>
      </c>
      <c r="F78" s="72" t="s">
        <v>1405</v>
      </c>
      <c r="G78" s="73" t="s">
        <v>190</v>
      </c>
      <c r="H78" s="74">
        <v>12</v>
      </c>
      <c r="I78" s="227">
        <v>1920</v>
      </c>
      <c r="J78" s="74" t="s">
        <v>71</v>
      </c>
      <c r="K78" s="74" t="s">
        <v>70</v>
      </c>
      <c r="L78" s="74" t="s">
        <v>1444</v>
      </c>
      <c r="M78" s="24" t="s">
        <v>93</v>
      </c>
      <c r="N78" s="232">
        <v>2160</v>
      </c>
      <c r="O78" s="24" t="s">
        <v>1360</v>
      </c>
      <c r="P78" s="117">
        <v>45292</v>
      </c>
    </row>
    <row r="79" spans="1:16" s="15" customFormat="1" ht="30.75">
      <c r="A79" s="74" t="s">
        <v>1445</v>
      </c>
      <c r="B79" s="102" t="s">
        <v>1446</v>
      </c>
      <c r="C79" s="72" t="s">
        <v>1404</v>
      </c>
      <c r="D79" s="73">
        <v>24287</v>
      </c>
      <c r="E79" s="97" t="s">
        <v>124</v>
      </c>
      <c r="F79" s="72" t="s">
        <v>1405</v>
      </c>
      <c r="G79" s="73" t="s">
        <v>190</v>
      </c>
      <c r="H79" s="74">
        <v>12</v>
      </c>
      <c r="I79" s="227">
        <v>1040</v>
      </c>
      <c r="J79" s="74" t="s">
        <v>71</v>
      </c>
      <c r="K79" s="74" t="s">
        <v>70</v>
      </c>
      <c r="L79" s="74"/>
      <c r="M79" s="24" t="s">
        <v>745</v>
      </c>
      <c r="N79" s="232"/>
      <c r="O79" s="24" t="s">
        <v>1360</v>
      </c>
      <c r="P79" s="117">
        <v>45292</v>
      </c>
    </row>
    <row r="80" spans="1:16" s="15" customFormat="1" ht="45.75">
      <c r="A80" s="74" t="s">
        <v>1447</v>
      </c>
      <c r="B80" s="102" t="s">
        <v>1448</v>
      </c>
      <c r="C80" s="72" t="s">
        <v>1449</v>
      </c>
      <c r="D80" s="73">
        <v>3417</v>
      </c>
      <c r="E80" s="97" t="s">
        <v>124</v>
      </c>
      <c r="F80" s="72" t="s">
        <v>1450</v>
      </c>
      <c r="G80" s="73" t="s">
        <v>273</v>
      </c>
      <c r="H80" s="74">
        <v>2</v>
      </c>
      <c r="I80" s="227">
        <v>1720</v>
      </c>
      <c r="J80" s="74" t="s">
        <v>71</v>
      </c>
      <c r="K80" s="74" t="s">
        <v>70</v>
      </c>
      <c r="L80" s="74" t="s">
        <v>1451</v>
      </c>
      <c r="M80" s="24" t="s">
        <v>93</v>
      </c>
      <c r="N80" s="232">
        <v>3627</v>
      </c>
      <c r="O80" s="24" t="s">
        <v>1360</v>
      </c>
      <c r="P80" s="117">
        <v>45292</v>
      </c>
    </row>
    <row r="81" spans="1:16" s="15" customFormat="1" ht="30.75">
      <c r="A81" s="74" t="s">
        <v>1452</v>
      </c>
      <c r="B81" s="102" t="s">
        <v>1453</v>
      </c>
      <c r="C81" s="72" t="s">
        <v>1404</v>
      </c>
      <c r="D81" s="73">
        <v>24287</v>
      </c>
      <c r="E81" s="97" t="s">
        <v>124</v>
      </c>
      <c r="F81" s="72" t="s">
        <v>1405</v>
      </c>
      <c r="G81" s="73" t="s">
        <v>190</v>
      </c>
      <c r="H81" s="74">
        <v>12</v>
      </c>
      <c r="I81" s="227">
        <v>7460</v>
      </c>
      <c r="J81" s="74" t="s">
        <v>71</v>
      </c>
      <c r="K81" s="74" t="s">
        <v>70</v>
      </c>
      <c r="L81" s="74" t="s">
        <v>1454</v>
      </c>
      <c r="M81" s="24" t="s">
        <v>93</v>
      </c>
      <c r="N81" s="232">
        <v>6930</v>
      </c>
      <c r="O81" s="24" t="s">
        <v>1360</v>
      </c>
      <c r="P81" s="117">
        <v>45292</v>
      </c>
    </row>
    <row r="82" spans="1:16" s="15" customFormat="1" ht="60.75">
      <c r="A82" s="74" t="s">
        <v>1455</v>
      </c>
      <c r="B82" s="102" t="s">
        <v>1456</v>
      </c>
      <c r="C82" s="72" t="s">
        <v>1404</v>
      </c>
      <c r="D82" s="73">
        <v>24287</v>
      </c>
      <c r="E82" s="97" t="s">
        <v>124</v>
      </c>
      <c r="F82" s="72" t="s">
        <v>1405</v>
      </c>
      <c r="G82" s="73" t="s">
        <v>190</v>
      </c>
      <c r="H82" s="74">
        <v>12</v>
      </c>
      <c r="I82" s="227">
        <v>11360</v>
      </c>
      <c r="J82" s="74" t="s">
        <v>71</v>
      </c>
      <c r="K82" s="74" t="s">
        <v>70</v>
      </c>
      <c r="L82" s="74" t="s">
        <v>1457</v>
      </c>
      <c r="M82" s="24" t="s">
        <v>266</v>
      </c>
      <c r="N82" s="232">
        <v>11195</v>
      </c>
      <c r="O82" s="24" t="s">
        <v>1360</v>
      </c>
      <c r="P82" s="117">
        <v>45292</v>
      </c>
    </row>
    <row r="83" spans="1:16" s="15" customFormat="1" ht="152.25">
      <c r="A83" s="74" t="s">
        <v>1458</v>
      </c>
      <c r="B83" s="102" t="s">
        <v>1459</v>
      </c>
      <c r="C83" s="72" t="s">
        <v>1412</v>
      </c>
      <c r="D83" s="73">
        <v>3697</v>
      </c>
      <c r="E83" s="97" t="s">
        <v>124</v>
      </c>
      <c r="F83" s="72" t="s">
        <v>1413</v>
      </c>
      <c r="G83" s="73" t="s">
        <v>190</v>
      </c>
      <c r="H83" s="74" t="s">
        <v>1460</v>
      </c>
      <c r="I83" s="227">
        <v>31083</v>
      </c>
      <c r="J83" s="74" t="s">
        <v>71</v>
      </c>
      <c r="K83" s="74" t="s">
        <v>82</v>
      </c>
      <c r="L83" s="74" t="s">
        <v>1461</v>
      </c>
      <c r="M83" s="24" t="s">
        <v>266</v>
      </c>
      <c r="N83" s="232">
        <v>20448</v>
      </c>
      <c r="O83" s="24" t="s">
        <v>1360</v>
      </c>
      <c r="P83" s="117">
        <v>45292</v>
      </c>
    </row>
    <row r="84" spans="1:16" s="15" customFormat="1" ht="121.5">
      <c r="A84" s="74" t="s">
        <v>1462</v>
      </c>
      <c r="B84" s="102" t="s">
        <v>1463</v>
      </c>
      <c r="C84" s="72" t="s">
        <v>1412</v>
      </c>
      <c r="D84" s="73">
        <v>3697</v>
      </c>
      <c r="E84" s="97" t="s">
        <v>124</v>
      </c>
      <c r="F84" s="72" t="s">
        <v>1413</v>
      </c>
      <c r="G84" s="73" t="s">
        <v>190</v>
      </c>
      <c r="H84" s="74" t="s">
        <v>1464</v>
      </c>
      <c r="I84" s="227">
        <v>4552.32</v>
      </c>
      <c r="J84" s="74" t="s">
        <v>71</v>
      </c>
      <c r="K84" s="74" t="s">
        <v>82</v>
      </c>
      <c r="L84" s="95" t="s">
        <v>1465</v>
      </c>
      <c r="M84" s="24" t="s">
        <v>266</v>
      </c>
      <c r="N84" s="232">
        <v>5754</v>
      </c>
      <c r="O84" s="24" t="s">
        <v>1360</v>
      </c>
      <c r="P84" s="117">
        <v>45292</v>
      </c>
    </row>
    <row r="85" spans="1:16" s="15" customFormat="1" ht="30.75">
      <c r="A85" s="74" t="s">
        <v>1466</v>
      </c>
      <c r="B85" s="102" t="s">
        <v>1467</v>
      </c>
      <c r="C85" s="72" t="s">
        <v>1404</v>
      </c>
      <c r="D85" s="73">
        <v>24287</v>
      </c>
      <c r="E85" s="97" t="s">
        <v>124</v>
      </c>
      <c r="F85" s="72" t="s">
        <v>1405</v>
      </c>
      <c r="G85" s="73" t="s">
        <v>190</v>
      </c>
      <c r="H85" s="74">
        <v>12</v>
      </c>
      <c r="I85" s="227">
        <v>9900</v>
      </c>
      <c r="J85" s="74" t="s">
        <v>71</v>
      </c>
      <c r="K85" s="74" t="s">
        <v>70</v>
      </c>
      <c r="L85" s="71" t="s">
        <v>1468</v>
      </c>
      <c r="M85" s="24" t="s">
        <v>93</v>
      </c>
      <c r="N85" s="232">
        <v>19277.18</v>
      </c>
      <c r="O85" s="24" t="s">
        <v>1360</v>
      </c>
      <c r="P85" s="117">
        <v>45292</v>
      </c>
    </row>
    <row r="86" spans="1:16" s="15" customFormat="1" ht="30.75">
      <c r="A86" s="74" t="s">
        <v>1469</v>
      </c>
      <c r="B86" s="102" t="s">
        <v>1470</v>
      </c>
      <c r="C86" s="72" t="s">
        <v>1404</v>
      </c>
      <c r="D86" s="73">
        <v>24287</v>
      </c>
      <c r="E86" s="97" t="s">
        <v>124</v>
      </c>
      <c r="F86" s="72" t="s">
        <v>1405</v>
      </c>
      <c r="G86" s="73" t="s">
        <v>190</v>
      </c>
      <c r="H86" s="74">
        <v>12</v>
      </c>
      <c r="I86" s="227">
        <v>27300</v>
      </c>
      <c r="J86" s="74" t="s">
        <v>71</v>
      </c>
      <c r="K86" s="74" t="s">
        <v>70</v>
      </c>
      <c r="L86" s="74" t="s">
        <v>1471</v>
      </c>
      <c r="M86" s="24" t="s">
        <v>93</v>
      </c>
      <c r="N86" s="232">
        <v>29450</v>
      </c>
      <c r="O86" s="24" t="s">
        <v>1360</v>
      </c>
      <c r="P86" s="117">
        <v>45292</v>
      </c>
    </row>
    <row r="87" spans="1:16" s="15" customFormat="1" ht="30.75">
      <c r="A87" s="131" t="s">
        <v>1472</v>
      </c>
      <c r="B87" s="102" t="s">
        <v>1473</v>
      </c>
      <c r="C87" s="72" t="s">
        <v>1404</v>
      </c>
      <c r="D87" s="73">
        <v>24287</v>
      </c>
      <c r="E87" s="97" t="s">
        <v>124</v>
      </c>
      <c r="F87" s="72" t="s">
        <v>1405</v>
      </c>
      <c r="G87" s="73" t="s">
        <v>190</v>
      </c>
      <c r="H87" s="74">
        <v>12</v>
      </c>
      <c r="I87" s="227">
        <v>2350</v>
      </c>
      <c r="J87" s="74" t="s">
        <v>71</v>
      </c>
      <c r="K87" s="74" t="s">
        <v>70</v>
      </c>
      <c r="L87" s="74"/>
      <c r="M87" s="24" t="s">
        <v>745</v>
      </c>
      <c r="N87" s="232"/>
      <c r="O87" s="24" t="s">
        <v>1360</v>
      </c>
      <c r="P87" s="117">
        <v>45292</v>
      </c>
    </row>
    <row r="88" spans="1:16" s="15" customFormat="1" ht="30.75">
      <c r="A88" s="74" t="s">
        <v>1474</v>
      </c>
      <c r="B88" s="102" t="s">
        <v>1475</v>
      </c>
      <c r="C88" s="72" t="s">
        <v>1404</v>
      </c>
      <c r="D88" s="73">
        <v>24287</v>
      </c>
      <c r="E88" s="95" t="s">
        <v>124</v>
      </c>
      <c r="F88" s="72" t="s">
        <v>1405</v>
      </c>
      <c r="G88" s="73" t="s">
        <v>190</v>
      </c>
      <c r="H88" s="74">
        <v>12</v>
      </c>
      <c r="I88" s="227">
        <v>13290</v>
      </c>
      <c r="J88" s="74" t="s">
        <v>71</v>
      </c>
      <c r="K88" s="74" t="s">
        <v>70</v>
      </c>
      <c r="L88" s="74" t="s">
        <v>1476</v>
      </c>
      <c r="M88" s="24" t="s">
        <v>93</v>
      </c>
      <c r="N88" s="232">
        <v>13410</v>
      </c>
      <c r="O88" s="24" t="s">
        <v>1360</v>
      </c>
      <c r="P88" s="117">
        <v>45292</v>
      </c>
    </row>
    <row r="89" spans="1:16" s="15" customFormat="1" ht="30.75">
      <c r="A89" s="74" t="s">
        <v>1474</v>
      </c>
      <c r="B89" s="102" t="s">
        <v>1475</v>
      </c>
      <c r="C89" s="72" t="s">
        <v>1412</v>
      </c>
      <c r="D89" s="73">
        <v>3697</v>
      </c>
      <c r="E89" s="97" t="s">
        <v>124</v>
      </c>
      <c r="F89" s="72" t="s">
        <v>1413</v>
      </c>
      <c r="G89" s="73" t="s">
        <v>190</v>
      </c>
      <c r="H89" s="74" t="s">
        <v>1477</v>
      </c>
      <c r="I89" s="227">
        <v>5352.3</v>
      </c>
      <c r="J89" s="74" t="s">
        <v>71</v>
      </c>
      <c r="K89" s="74" t="s">
        <v>82</v>
      </c>
      <c r="L89" s="74"/>
      <c r="M89" s="24" t="s">
        <v>745</v>
      </c>
      <c r="N89" s="232"/>
      <c r="O89" s="24" t="s">
        <v>1360</v>
      </c>
      <c r="P89" s="117">
        <v>45292</v>
      </c>
    </row>
    <row r="90" spans="1:16" s="15" customFormat="1" ht="60.75">
      <c r="A90" s="74" t="s">
        <v>1478</v>
      </c>
      <c r="B90" s="102" t="s">
        <v>1479</v>
      </c>
      <c r="C90" s="72" t="s">
        <v>1404</v>
      </c>
      <c r="D90" s="73">
        <v>24287</v>
      </c>
      <c r="E90" s="97" t="s">
        <v>124</v>
      </c>
      <c r="F90" s="72" t="s">
        <v>1405</v>
      </c>
      <c r="G90" s="73" t="s">
        <v>190</v>
      </c>
      <c r="H90" s="74">
        <v>12</v>
      </c>
      <c r="I90" s="227">
        <v>20880</v>
      </c>
      <c r="J90" s="74" t="s">
        <v>71</v>
      </c>
      <c r="K90" s="74" t="s">
        <v>70</v>
      </c>
      <c r="L90" s="425" t="s">
        <v>1480</v>
      </c>
      <c r="M90" s="24" t="s">
        <v>266</v>
      </c>
      <c r="N90" s="232">
        <v>19320</v>
      </c>
      <c r="O90" s="24" t="s">
        <v>1360</v>
      </c>
      <c r="P90" s="117">
        <v>45292</v>
      </c>
    </row>
    <row r="91" spans="1:16" s="15" customFormat="1" ht="45.75">
      <c r="A91" s="74" t="s">
        <v>1478</v>
      </c>
      <c r="B91" s="102" t="s">
        <v>1479</v>
      </c>
      <c r="C91" s="72" t="s">
        <v>1481</v>
      </c>
      <c r="D91" s="73">
        <v>445995</v>
      </c>
      <c r="E91" s="97" t="s">
        <v>124</v>
      </c>
      <c r="F91" s="72" t="s">
        <v>1482</v>
      </c>
      <c r="G91" s="73" t="s">
        <v>130</v>
      </c>
      <c r="H91" s="74">
        <v>192</v>
      </c>
      <c r="I91" s="227">
        <v>224.55</v>
      </c>
      <c r="J91" s="74" t="s">
        <v>71</v>
      </c>
      <c r="K91" s="74" t="s">
        <v>82</v>
      </c>
      <c r="L91" s="99"/>
      <c r="M91" s="24" t="s">
        <v>745</v>
      </c>
      <c r="N91" s="232"/>
      <c r="O91" s="24" t="s">
        <v>1360</v>
      </c>
      <c r="P91" s="117">
        <v>45292</v>
      </c>
    </row>
    <row r="92" spans="1:16" s="15" customFormat="1" ht="30.75">
      <c r="A92" s="74" t="s">
        <v>1483</v>
      </c>
      <c r="B92" s="102" t="s">
        <v>1484</v>
      </c>
      <c r="C92" s="72" t="s">
        <v>1404</v>
      </c>
      <c r="D92" s="73">
        <v>24287</v>
      </c>
      <c r="E92" s="97" t="s">
        <v>124</v>
      </c>
      <c r="F92" s="72" t="s">
        <v>1405</v>
      </c>
      <c r="G92" s="73" t="s">
        <v>190</v>
      </c>
      <c r="H92" s="74">
        <v>12</v>
      </c>
      <c r="I92" s="227">
        <v>16530</v>
      </c>
      <c r="J92" s="74" t="s">
        <v>71</v>
      </c>
      <c r="K92" s="74" t="s">
        <v>70</v>
      </c>
      <c r="L92" s="74" t="s">
        <v>1485</v>
      </c>
      <c r="M92" s="24" t="s">
        <v>93</v>
      </c>
      <c r="N92" s="232">
        <v>17400</v>
      </c>
      <c r="O92" s="24" t="s">
        <v>1360</v>
      </c>
      <c r="P92" s="117">
        <v>45292</v>
      </c>
    </row>
    <row r="93" spans="1:16" s="15" customFormat="1" ht="45.75">
      <c r="A93" s="71" t="s">
        <v>1483</v>
      </c>
      <c r="B93" s="102" t="s">
        <v>1484</v>
      </c>
      <c r="C93" s="72" t="s">
        <v>1481</v>
      </c>
      <c r="D93" s="73">
        <v>445995</v>
      </c>
      <c r="E93" s="97" t="s">
        <v>124</v>
      </c>
      <c r="F93" s="72" t="s">
        <v>1482</v>
      </c>
      <c r="G93" s="73" t="s">
        <v>130</v>
      </c>
      <c r="H93" s="74">
        <v>170</v>
      </c>
      <c r="I93" s="227">
        <v>873.84</v>
      </c>
      <c r="J93" s="74" t="s">
        <v>71</v>
      </c>
      <c r="K93" s="74" t="s">
        <v>82</v>
      </c>
      <c r="L93" s="74"/>
      <c r="M93" s="24" t="s">
        <v>745</v>
      </c>
      <c r="N93" s="232"/>
      <c r="O93" s="24" t="s">
        <v>1360</v>
      </c>
      <c r="P93" s="117">
        <v>45292</v>
      </c>
    </row>
    <row r="94" spans="1:16" s="15" customFormat="1" ht="60.75">
      <c r="A94" s="71" t="s">
        <v>1486</v>
      </c>
      <c r="B94" s="102" t="s">
        <v>1487</v>
      </c>
      <c r="C94" s="72" t="s">
        <v>1404</v>
      </c>
      <c r="D94" s="73">
        <v>24287</v>
      </c>
      <c r="E94" s="97" t="s">
        <v>124</v>
      </c>
      <c r="F94" s="72" t="s">
        <v>1405</v>
      </c>
      <c r="G94" s="73" t="s">
        <v>190</v>
      </c>
      <c r="H94" s="74">
        <v>12</v>
      </c>
      <c r="I94" s="227">
        <v>37040</v>
      </c>
      <c r="J94" s="74" t="s">
        <v>71</v>
      </c>
      <c r="K94" s="74" t="s">
        <v>70</v>
      </c>
      <c r="L94" s="74" t="s">
        <v>1488</v>
      </c>
      <c r="M94" s="24" t="s">
        <v>266</v>
      </c>
      <c r="N94" s="232">
        <v>38400</v>
      </c>
      <c r="O94" s="24" t="s">
        <v>1360</v>
      </c>
      <c r="P94" s="117">
        <v>45292</v>
      </c>
    </row>
    <row r="95" spans="1:16" s="15" customFormat="1" ht="30.75">
      <c r="A95" s="154" t="s">
        <v>1489</v>
      </c>
      <c r="B95" s="102" t="s">
        <v>1490</v>
      </c>
      <c r="C95" s="72" t="s">
        <v>1404</v>
      </c>
      <c r="D95" s="73">
        <v>24287</v>
      </c>
      <c r="E95" s="97" t="s">
        <v>124</v>
      </c>
      <c r="F95" s="72" t="s">
        <v>1405</v>
      </c>
      <c r="G95" s="73" t="s">
        <v>190</v>
      </c>
      <c r="H95" s="74">
        <v>12</v>
      </c>
      <c r="I95" s="227">
        <v>41880</v>
      </c>
      <c r="J95" s="74" t="s">
        <v>71</v>
      </c>
      <c r="K95" s="74" t="s">
        <v>70</v>
      </c>
      <c r="L95" s="74" t="s">
        <v>1491</v>
      </c>
      <c r="M95" s="24" t="s">
        <v>93</v>
      </c>
      <c r="N95" s="232">
        <v>41110</v>
      </c>
      <c r="O95" s="24" t="s">
        <v>1360</v>
      </c>
      <c r="P95" s="117">
        <v>45292</v>
      </c>
    </row>
    <row r="96" spans="1:16" s="15" customFormat="1" ht="30.75">
      <c r="A96" s="179" t="s">
        <v>1492</v>
      </c>
      <c r="B96" s="102" t="s">
        <v>1493</v>
      </c>
      <c r="C96" s="72" t="s">
        <v>1404</v>
      </c>
      <c r="D96" s="73">
        <v>24287</v>
      </c>
      <c r="E96" s="97" t="s">
        <v>124</v>
      </c>
      <c r="F96" s="72" t="s">
        <v>1405</v>
      </c>
      <c r="G96" s="73" t="s">
        <v>190</v>
      </c>
      <c r="H96" s="74">
        <v>12</v>
      </c>
      <c r="I96" s="227">
        <v>5340</v>
      </c>
      <c r="J96" s="74" t="s">
        <v>71</v>
      </c>
      <c r="K96" s="74" t="s">
        <v>70</v>
      </c>
      <c r="L96" s="74" t="s">
        <v>1494</v>
      </c>
      <c r="M96" s="24" t="s">
        <v>93</v>
      </c>
      <c r="N96" s="232">
        <v>4290</v>
      </c>
      <c r="O96" s="24" t="s">
        <v>1360</v>
      </c>
      <c r="P96" s="117">
        <v>45292</v>
      </c>
    </row>
    <row r="97" spans="1:16" s="15" customFormat="1" ht="30.75">
      <c r="A97" s="122" t="s">
        <v>1495</v>
      </c>
      <c r="B97" s="102" t="s">
        <v>1496</v>
      </c>
      <c r="C97" s="72" t="s">
        <v>1412</v>
      </c>
      <c r="D97" s="73">
        <v>3697</v>
      </c>
      <c r="E97" s="97" t="s">
        <v>124</v>
      </c>
      <c r="F97" s="72" t="s">
        <v>1413</v>
      </c>
      <c r="G97" s="73" t="s">
        <v>190</v>
      </c>
      <c r="H97" s="74" t="s">
        <v>1497</v>
      </c>
      <c r="I97" s="227">
        <v>43712.6</v>
      </c>
      <c r="J97" s="74" t="s">
        <v>71</v>
      </c>
      <c r="K97" s="74" t="s">
        <v>82</v>
      </c>
      <c r="L97" s="74" t="s">
        <v>1498</v>
      </c>
      <c r="M97" s="24" t="s">
        <v>266</v>
      </c>
      <c r="N97" s="232">
        <v>350</v>
      </c>
      <c r="O97" s="24" t="s">
        <v>1360</v>
      </c>
      <c r="P97" s="117">
        <v>45292</v>
      </c>
    </row>
    <row r="98" spans="1:16" s="15" customFormat="1" ht="30.75">
      <c r="A98" s="179" t="s">
        <v>1499</v>
      </c>
      <c r="B98" s="102" t="s">
        <v>1500</v>
      </c>
      <c r="C98" s="72" t="s">
        <v>1404</v>
      </c>
      <c r="D98" s="73">
        <v>24287</v>
      </c>
      <c r="E98" s="97" t="s">
        <v>124</v>
      </c>
      <c r="F98" s="72" t="s">
        <v>1405</v>
      </c>
      <c r="G98" s="73" t="s">
        <v>190</v>
      </c>
      <c r="H98" s="74">
        <v>12</v>
      </c>
      <c r="I98" s="227">
        <v>8990</v>
      </c>
      <c r="J98" s="74" t="s">
        <v>71</v>
      </c>
      <c r="K98" s="74" t="s">
        <v>70</v>
      </c>
      <c r="L98" s="74" t="s">
        <v>1501</v>
      </c>
      <c r="M98" s="24" t="s">
        <v>93</v>
      </c>
      <c r="N98" s="232">
        <v>11806</v>
      </c>
      <c r="O98" s="24" t="s">
        <v>1360</v>
      </c>
      <c r="P98" s="117">
        <v>45292</v>
      </c>
    </row>
    <row r="99" spans="1:16" s="15" customFormat="1" ht="30.75">
      <c r="A99" s="179" t="s">
        <v>1502</v>
      </c>
      <c r="B99" s="102" t="s">
        <v>1503</v>
      </c>
      <c r="C99" s="72" t="s">
        <v>1404</v>
      </c>
      <c r="D99" s="73">
        <v>24287</v>
      </c>
      <c r="E99" s="97" t="s">
        <v>124</v>
      </c>
      <c r="F99" s="72" t="s">
        <v>1405</v>
      </c>
      <c r="G99" s="73" t="s">
        <v>190</v>
      </c>
      <c r="H99" s="74">
        <v>12</v>
      </c>
      <c r="I99" s="227">
        <v>5600</v>
      </c>
      <c r="J99" s="74" t="s">
        <v>71</v>
      </c>
      <c r="K99" s="74" t="s">
        <v>70</v>
      </c>
      <c r="L99" s="74" t="s">
        <v>1504</v>
      </c>
      <c r="M99" s="24" t="s">
        <v>93</v>
      </c>
      <c r="N99" s="232">
        <v>5600</v>
      </c>
      <c r="O99" s="24" t="s">
        <v>1360</v>
      </c>
      <c r="P99" s="117">
        <v>45292</v>
      </c>
    </row>
    <row r="100" spans="1:16" s="15" customFormat="1" ht="45.75">
      <c r="A100" s="179" t="s">
        <v>1304</v>
      </c>
      <c r="B100" s="102" t="s">
        <v>1356</v>
      </c>
      <c r="C100" s="72" t="s">
        <v>1404</v>
      </c>
      <c r="D100" s="73">
        <v>24287</v>
      </c>
      <c r="E100" s="97" t="s">
        <v>124</v>
      </c>
      <c r="F100" s="72" t="s">
        <v>1405</v>
      </c>
      <c r="G100" s="73" t="s">
        <v>190</v>
      </c>
      <c r="H100" s="74">
        <v>12</v>
      </c>
      <c r="I100" s="227">
        <v>43200</v>
      </c>
      <c r="J100" s="74" t="s">
        <v>71</v>
      </c>
      <c r="K100" s="74" t="s">
        <v>70</v>
      </c>
      <c r="L100" s="74" t="s">
        <v>1505</v>
      </c>
      <c r="M100" s="24" t="s">
        <v>93</v>
      </c>
      <c r="N100" s="232">
        <v>53780</v>
      </c>
      <c r="O100" s="24" t="s">
        <v>1360</v>
      </c>
      <c r="P100" s="117">
        <v>45292</v>
      </c>
    </row>
    <row r="101" spans="1:16" s="15" customFormat="1" ht="30.75">
      <c r="A101" s="179" t="s">
        <v>1506</v>
      </c>
      <c r="B101" s="102" t="s">
        <v>1507</v>
      </c>
      <c r="C101" s="72" t="s">
        <v>1404</v>
      </c>
      <c r="D101" s="73">
        <v>24287</v>
      </c>
      <c r="E101" s="97" t="s">
        <v>124</v>
      </c>
      <c r="F101" s="72" t="s">
        <v>1405</v>
      </c>
      <c r="G101" s="73" t="s">
        <v>190</v>
      </c>
      <c r="H101" s="74">
        <v>12</v>
      </c>
      <c r="I101" s="227">
        <v>7200</v>
      </c>
      <c r="J101" s="101" t="s">
        <v>71</v>
      </c>
      <c r="K101" s="101" t="s">
        <v>70</v>
      </c>
      <c r="L101" s="74" t="s">
        <v>1508</v>
      </c>
      <c r="M101" s="24" t="s">
        <v>93</v>
      </c>
      <c r="N101" s="232">
        <v>9600</v>
      </c>
      <c r="O101" s="24" t="s">
        <v>1360</v>
      </c>
      <c r="P101" s="117">
        <v>45292</v>
      </c>
    </row>
    <row r="102" spans="1:16" s="15" customFormat="1" ht="30.75">
      <c r="A102" s="122" t="s">
        <v>1509</v>
      </c>
      <c r="B102" s="102" t="s">
        <v>1510</v>
      </c>
      <c r="C102" s="72" t="s">
        <v>1412</v>
      </c>
      <c r="D102" s="73">
        <v>3697</v>
      </c>
      <c r="E102" s="97" t="s">
        <v>124</v>
      </c>
      <c r="F102" s="72" t="s">
        <v>1413</v>
      </c>
      <c r="G102" s="73" t="s">
        <v>190</v>
      </c>
      <c r="H102" s="74" t="s">
        <v>1511</v>
      </c>
      <c r="I102" s="227">
        <v>2241</v>
      </c>
      <c r="J102" s="74" t="s">
        <v>71</v>
      </c>
      <c r="K102" s="74" t="s">
        <v>82</v>
      </c>
      <c r="L102" s="74"/>
      <c r="M102" s="24" t="s">
        <v>745</v>
      </c>
      <c r="N102" s="232"/>
      <c r="O102" s="24" t="s">
        <v>1360</v>
      </c>
      <c r="P102" s="117">
        <v>45292</v>
      </c>
    </row>
    <row r="103" spans="1:16" s="15" customFormat="1" ht="60.75">
      <c r="A103" s="179" t="s">
        <v>1512</v>
      </c>
      <c r="B103" s="102" t="s">
        <v>1513</v>
      </c>
      <c r="C103" s="72" t="s">
        <v>1404</v>
      </c>
      <c r="D103" s="73">
        <v>24287</v>
      </c>
      <c r="E103" s="97" t="s">
        <v>124</v>
      </c>
      <c r="F103" s="72" t="s">
        <v>1405</v>
      </c>
      <c r="G103" s="73" t="s">
        <v>190</v>
      </c>
      <c r="H103" s="74">
        <v>12</v>
      </c>
      <c r="I103" s="227">
        <v>18000</v>
      </c>
      <c r="J103" s="74" t="s">
        <v>71</v>
      </c>
      <c r="K103" s="74" t="s">
        <v>70</v>
      </c>
      <c r="L103" s="74" t="s">
        <v>1514</v>
      </c>
      <c r="M103" s="24" t="s">
        <v>266</v>
      </c>
      <c r="N103" s="232">
        <v>20400</v>
      </c>
      <c r="O103" s="24" t="s">
        <v>1360</v>
      </c>
      <c r="P103" s="117">
        <v>45292</v>
      </c>
    </row>
    <row r="104" spans="1:16" s="15" customFormat="1" ht="76.5">
      <c r="A104" s="122" t="s">
        <v>1512</v>
      </c>
      <c r="B104" s="102" t="s">
        <v>1513</v>
      </c>
      <c r="C104" s="72" t="s">
        <v>1412</v>
      </c>
      <c r="D104" s="73">
        <v>3697</v>
      </c>
      <c r="E104" s="97" t="s">
        <v>124</v>
      </c>
      <c r="F104" s="72" t="s">
        <v>1413</v>
      </c>
      <c r="G104" s="73" t="s">
        <v>190</v>
      </c>
      <c r="H104" s="74" t="s">
        <v>1515</v>
      </c>
      <c r="I104" s="227">
        <v>12648</v>
      </c>
      <c r="J104" s="74" t="s">
        <v>71</v>
      </c>
      <c r="K104" s="74" t="s">
        <v>82</v>
      </c>
      <c r="L104" s="74" t="s">
        <v>1516</v>
      </c>
      <c r="M104" s="24" t="s">
        <v>266</v>
      </c>
      <c r="N104" s="232">
        <v>21060</v>
      </c>
      <c r="O104" s="24" t="s">
        <v>1360</v>
      </c>
      <c r="P104" s="117">
        <v>45292</v>
      </c>
    </row>
    <row r="105" spans="1:16" s="15" customFormat="1" ht="30.75">
      <c r="A105" s="179" t="s">
        <v>1517</v>
      </c>
      <c r="B105" s="102" t="s">
        <v>1518</v>
      </c>
      <c r="C105" s="72" t="s">
        <v>1412</v>
      </c>
      <c r="D105" s="73">
        <v>3697</v>
      </c>
      <c r="E105" s="97" t="s">
        <v>124</v>
      </c>
      <c r="F105" s="72" t="s">
        <v>1413</v>
      </c>
      <c r="G105" s="73" t="s">
        <v>190</v>
      </c>
      <c r="H105" s="74" t="s">
        <v>1519</v>
      </c>
      <c r="I105" s="227">
        <v>2166.5</v>
      </c>
      <c r="J105" s="74" t="s">
        <v>71</v>
      </c>
      <c r="K105" s="74" t="s">
        <v>82</v>
      </c>
      <c r="L105" s="74"/>
      <c r="M105" s="24" t="s">
        <v>745</v>
      </c>
      <c r="N105" s="232"/>
      <c r="O105" s="24" t="s">
        <v>1360</v>
      </c>
      <c r="P105" s="117">
        <v>45292</v>
      </c>
    </row>
    <row r="106" spans="1:16" s="15" customFormat="1" ht="30.75">
      <c r="A106" s="179" t="s">
        <v>1520</v>
      </c>
      <c r="B106" s="102" t="s">
        <v>1521</v>
      </c>
      <c r="C106" s="72" t="s">
        <v>1404</v>
      </c>
      <c r="D106" s="73">
        <v>24287</v>
      </c>
      <c r="E106" s="97" t="s">
        <v>124</v>
      </c>
      <c r="F106" s="72" t="s">
        <v>1405</v>
      </c>
      <c r="G106" s="73" t="s">
        <v>190</v>
      </c>
      <c r="H106" s="74">
        <v>12</v>
      </c>
      <c r="I106" s="227">
        <v>33600</v>
      </c>
      <c r="J106" s="74" t="s">
        <v>71</v>
      </c>
      <c r="K106" s="74" t="s">
        <v>70</v>
      </c>
      <c r="L106" s="74" t="s">
        <v>1522</v>
      </c>
      <c r="M106" s="24" t="s">
        <v>93</v>
      </c>
      <c r="N106" s="232">
        <v>42000</v>
      </c>
      <c r="O106" s="24" t="s">
        <v>1360</v>
      </c>
      <c r="P106" s="117">
        <v>45292</v>
      </c>
    </row>
    <row r="107" spans="1:16" s="15" customFormat="1" ht="60.75">
      <c r="A107" s="74" t="s">
        <v>1520</v>
      </c>
      <c r="B107" s="102" t="s">
        <v>1521</v>
      </c>
      <c r="C107" s="72" t="s">
        <v>1412</v>
      </c>
      <c r="D107" s="73">
        <v>3697</v>
      </c>
      <c r="E107" s="97" t="s">
        <v>124</v>
      </c>
      <c r="F107" s="72" t="s">
        <v>1413</v>
      </c>
      <c r="G107" s="73" t="s">
        <v>190</v>
      </c>
      <c r="H107" s="74" t="s">
        <v>1523</v>
      </c>
      <c r="I107" s="227">
        <v>8730</v>
      </c>
      <c r="J107" s="74" t="s">
        <v>71</v>
      </c>
      <c r="K107" s="74" t="s">
        <v>82</v>
      </c>
      <c r="L107" s="74" t="s">
        <v>1524</v>
      </c>
      <c r="M107" s="24" t="s">
        <v>266</v>
      </c>
      <c r="N107" s="232">
        <v>8761.2000000000007</v>
      </c>
      <c r="O107" s="24" t="s">
        <v>1360</v>
      </c>
      <c r="P107" s="117">
        <v>45292</v>
      </c>
    </row>
    <row r="108" spans="1:16" s="15" customFormat="1" ht="30.75">
      <c r="A108" s="74" t="s">
        <v>1525</v>
      </c>
      <c r="B108" s="102" t="s">
        <v>1526</v>
      </c>
      <c r="C108" s="72" t="s">
        <v>1404</v>
      </c>
      <c r="D108" s="73">
        <v>24287</v>
      </c>
      <c r="E108" s="97" t="s">
        <v>124</v>
      </c>
      <c r="F108" s="72" t="s">
        <v>1405</v>
      </c>
      <c r="G108" s="73" t="s">
        <v>190</v>
      </c>
      <c r="H108" s="74">
        <v>12</v>
      </c>
      <c r="I108" s="227">
        <v>6600</v>
      </c>
      <c r="J108" s="74" t="s">
        <v>71</v>
      </c>
      <c r="K108" s="74" t="s">
        <v>70</v>
      </c>
      <c r="L108" s="74" t="s">
        <v>1527</v>
      </c>
      <c r="M108" s="24" t="s">
        <v>93</v>
      </c>
      <c r="N108" s="232">
        <v>9680</v>
      </c>
      <c r="O108" s="24" t="s">
        <v>1360</v>
      </c>
      <c r="P108" s="117">
        <v>45292</v>
      </c>
    </row>
    <row r="109" spans="1:16" s="15" customFormat="1" ht="60.75">
      <c r="A109" s="98" t="s">
        <v>1528</v>
      </c>
      <c r="B109" s="102" t="s">
        <v>1240</v>
      </c>
      <c r="C109" s="72" t="s">
        <v>1412</v>
      </c>
      <c r="D109" s="73">
        <v>3697</v>
      </c>
      <c r="E109" s="97" t="s">
        <v>124</v>
      </c>
      <c r="F109" s="72" t="s">
        <v>1413</v>
      </c>
      <c r="G109" s="73" t="s">
        <v>190</v>
      </c>
      <c r="H109" s="74" t="s">
        <v>1529</v>
      </c>
      <c r="I109" s="227">
        <v>1948.5</v>
      </c>
      <c r="J109" s="74" t="s">
        <v>71</v>
      </c>
      <c r="K109" s="74" t="s">
        <v>82</v>
      </c>
      <c r="L109" s="74" t="s">
        <v>1530</v>
      </c>
      <c r="M109" s="24" t="s">
        <v>266</v>
      </c>
      <c r="N109" s="232">
        <v>4458.1000000000004</v>
      </c>
      <c r="O109" s="24" t="s">
        <v>1360</v>
      </c>
      <c r="P109" s="117">
        <v>45292</v>
      </c>
    </row>
    <row r="110" spans="1:16" s="15" customFormat="1" ht="30.75">
      <c r="A110" s="74" t="s">
        <v>1531</v>
      </c>
      <c r="B110" s="102" t="s">
        <v>1532</v>
      </c>
      <c r="C110" s="72" t="s">
        <v>1404</v>
      </c>
      <c r="D110" s="73">
        <v>24287</v>
      </c>
      <c r="E110" s="97" t="s">
        <v>124</v>
      </c>
      <c r="F110" s="72" t="s">
        <v>1405</v>
      </c>
      <c r="G110" s="73" t="s">
        <v>190</v>
      </c>
      <c r="H110" s="74">
        <v>12</v>
      </c>
      <c r="I110" s="227">
        <v>4502</v>
      </c>
      <c r="J110" s="74" t="s">
        <v>71</v>
      </c>
      <c r="K110" s="74" t="s">
        <v>70</v>
      </c>
      <c r="L110" s="74" t="s">
        <v>1533</v>
      </c>
      <c r="M110" s="24" t="s">
        <v>93</v>
      </c>
      <c r="N110" s="232">
        <v>8372</v>
      </c>
      <c r="O110" s="24" t="s">
        <v>1360</v>
      </c>
      <c r="P110" s="117">
        <v>45292</v>
      </c>
    </row>
    <row r="111" spans="1:16" s="15" customFormat="1" ht="30.75">
      <c r="A111" s="98" t="s">
        <v>1531</v>
      </c>
      <c r="B111" s="102" t="s">
        <v>1532</v>
      </c>
      <c r="C111" s="72" t="s">
        <v>1412</v>
      </c>
      <c r="D111" s="73">
        <v>3697</v>
      </c>
      <c r="E111" s="97" t="s">
        <v>124</v>
      </c>
      <c r="F111" s="72" t="s">
        <v>1413</v>
      </c>
      <c r="G111" s="73" t="s">
        <v>190</v>
      </c>
      <c r="H111" s="74" t="s">
        <v>1534</v>
      </c>
      <c r="I111" s="227">
        <v>8453</v>
      </c>
      <c r="J111" s="74" t="s">
        <v>71</v>
      </c>
      <c r="K111" s="74" t="s">
        <v>82</v>
      </c>
      <c r="L111" s="74"/>
      <c r="M111" s="24" t="s">
        <v>745</v>
      </c>
      <c r="N111" s="232"/>
      <c r="O111" s="24" t="s">
        <v>1360</v>
      </c>
      <c r="P111" s="117">
        <v>45292</v>
      </c>
    </row>
    <row r="112" spans="1:16" s="15" customFormat="1" ht="30.75">
      <c r="A112" s="74" t="s">
        <v>1535</v>
      </c>
      <c r="B112" s="102" t="s">
        <v>1536</v>
      </c>
      <c r="C112" s="72" t="s">
        <v>1404</v>
      </c>
      <c r="D112" s="73">
        <v>24287</v>
      </c>
      <c r="E112" s="97" t="s">
        <v>124</v>
      </c>
      <c r="F112" s="72" t="s">
        <v>1405</v>
      </c>
      <c r="G112" s="73" t="s">
        <v>190</v>
      </c>
      <c r="H112" s="74">
        <v>12</v>
      </c>
      <c r="I112" s="227">
        <v>2600</v>
      </c>
      <c r="J112" s="74" t="s">
        <v>71</v>
      </c>
      <c r="K112" s="74" t="s">
        <v>70</v>
      </c>
      <c r="L112" s="74" t="s">
        <v>1537</v>
      </c>
      <c r="M112" s="24" t="s">
        <v>93</v>
      </c>
      <c r="N112" s="232">
        <v>4600</v>
      </c>
      <c r="O112" s="24" t="s">
        <v>1360</v>
      </c>
      <c r="P112" s="117">
        <v>45292</v>
      </c>
    </row>
    <row r="113" spans="1:16" s="15" customFormat="1" ht="30.75">
      <c r="A113" s="74" t="s">
        <v>1538</v>
      </c>
      <c r="B113" s="102" t="s">
        <v>927</v>
      </c>
      <c r="C113" s="72" t="s">
        <v>1404</v>
      </c>
      <c r="D113" s="73">
        <v>24287</v>
      </c>
      <c r="E113" s="97" t="s">
        <v>124</v>
      </c>
      <c r="F113" s="72" t="s">
        <v>1405</v>
      </c>
      <c r="G113" s="73" t="s">
        <v>190</v>
      </c>
      <c r="H113" s="74">
        <v>12</v>
      </c>
      <c r="I113" s="227">
        <v>47600</v>
      </c>
      <c r="J113" s="74" t="s">
        <v>71</v>
      </c>
      <c r="K113" s="74" t="s">
        <v>70</v>
      </c>
      <c r="L113" s="74" t="s">
        <v>1539</v>
      </c>
      <c r="M113" s="24" t="s">
        <v>93</v>
      </c>
      <c r="N113" s="232">
        <v>48800</v>
      </c>
      <c r="O113" s="24" t="s">
        <v>1360</v>
      </c>
      <c r="P113" s="117">
        <v>45292</v>
      </c>
    </row>
    <row r="114" spans="1:16" s="15" customFormat="1" ht="30.75">
      <c r="A114" s="74" t="s">
        <v>1540</v>
      </c>
      <c r="B114" s="102" t="s">
        <v>1541</v>
      </c>
      <c r="C114" s="72" t="s">
        <v>1404</v>
      </c>
      <c r="D114" s="73">
        <v>24287</v>
      </c>
      <c r="E114" s="97" t="s">
        <v>124</v>
      </c>
      <c r="F114" s="72" t="s">
        <v>1405</v>
      </c>
      <c r="G114" s="73" t="s">
        <v>190</v>
      </c>
      <c r="H114" s="74">
        <v>12</v>
      </c>
      <c r="I114" s="227">
        <v>6790</v>
      </c>
      <c r="J114" s="74" t="s">
        <v>71</v>
      </c>
      <c r="K114" s="74" t="s">
        <v>70</v>
      </c>
      <c r="L114" s="74" t="s">
        <v>1542</v>
      </c>
      <c r="M114" s="24" t="s">
        <v>266</v>
      </c>
      <c r="N114" s="232">
        <v>9900</v>
      </c>
      <c r="O114" s="24" t="s">
        <v>1360</v>
      </c>
      <c r="P114" s="117">
        <v>45292</v>
      </c>
    </row>
    <row r="115" spans="1:16" s="15" customFormat="1" ht="106.5">
      <c r="A115" s="131" t="s">
        <v>1540</v>
      </c>
      <c r="B115" s="102" t="s">
        <v>1541</v>
      </c>
      <c r="C115" s="72" t="s">
        <v>1412</v>
      </c>
      <c r="D115" s="73">
        <v>3697</v>
      </c>
      <c r="E115" s="97" t="s">
        <v>124</v>
      </c>
      <c r="F115" s="72" t="s">
        <v>1413</v>
      </c>
      <c r="G115" s="73" t="s">
        <v>190</v>
      </c>
      <c r="H115" s="74" t="s">
        <v>1543</v>
      </c>
      <c r="I115" s="227">
        <v>26179.200000000001</v>
      </c>
      <c r="J115" s="74" t="s">
        <v>71</v>
      </c>
      <c r="K115" s="74" t="s">
        <v>82</v>
      </c>
      <c r="L115" s="74" t="s">
        <v>1544</v>
      </c>
      <c r="M115" s="24" t="s">
        <v>266</v>
      </c>
      <c r="N115" s="232">
        <v>23836.22</v>
      </c>
      <c r="O115" s="24" t="s">
        <v>1360</v>
      </c>
      <c r="P115" s="117">
        <v>45292</v>
      </c>
    </row>
    <row r="116" spans="1:16" s="15" customFormat="1" ht="30.75">
      <c r="A116" s="74" t="s">
        <v>1545</v>
      </c>
      <c r="B116" s="102" t="s">
        <v>1546</v>
      </c>
      <c r="C116" s="72" t="s">
        <v>1404</v>
      </c>
      <c r="D116" s="73">
        <v>24287</v>
      </c>
      <c r="E116" s="97" t="s">
        <v>124</v>
      </c>
      <c r="F116" s="72" t="s">
        <v>1405</v>
      </c>
      <c r="G116" s="73" t="s">
        <v>190</v>
      </c>
      <c r="H116" s="74">
        <v>12</v>
      </c>
      <c r="I116" s="227">
        <v>6480</v>
      </c>
      <c r="J116" s="74" t="s">
        <v>71</v>
      </c>
      <c r="K116" s="74" t="s">
        <v>70</v>
      </c>
      <c r="L116" s="74" t="s">
        <v>1547</v>
      </c>
      <c r="M116" s="24" t="s">
        <v>93</v>
      </c>
      <c r="N116" s="232">
        <v>8100</v>
      </c>
      <c r="O116" s="24" t="s">
        <v>1360</v>
      </c>
      <c r="P116" s="117">
        <v>45292</v>
      </c>
    </row>
    <row r="117" spans="1:16" s="15" customFormat="1" ht="30.75">
      <c r="A117" s="131" t="s">
        <v>1545</v>
      </c>
      <c r="B117" s="102" t="s">
        <v>1546</v>
      </c>
      <c r="C117" s="72" t="s">
        <v>1412</v>
      </c>
      <c r="D117" s="73">
        <v>3697</v>
      </c>
      <c r="E117" s="97" t="s">
        <v>124</v>
      </c>
      <c r="F117" s="72" t="s">
        <v>1413</v>
      </c>
      <c r="G117" s="73" t="s">
        <v>190</v>
      </c>
      <c r="H117" s="74" t="s">
        <v>1548</v>
      </c>
      <c r="I117" s="227">
        <v>1590</v>
      </c>
      <c r="J117" s="74" t="s">
        <v>71</v>
      </c>
      <c r="K117" s="74" t="s">
        <v>82</v>
      </c>
      <c r="L117" s="74"/>
      <c r="M117" s="24" t="s">
        <v>745</v>
      </c>
      <c r="N117" s="232"/>
      <c r="O117" s="24" t="s">
        <v>1360</v>
      </c>
      <c r="P117" s="117">
        <v>45292</v>
      </c>
    </row>
    <row r="118" spans="1:16" s="15" customFormat="1" ht="45.75">
      <c r="A118" s="74" t="s">
        <v>1545</v>
      </c>
      <c r="B118" s="102" t="s">
        <v>1546</v>
      </c>
      <c r="C118" s="72" t="s">
        <v>1481</v>
      </c>
      <c r="D118" s="73">
        <v>445995</v>
      </c>
      <c r="E118" s="97" t="s">
        <v>124</v>
      </c>
      <c r="F118" s="72" t="s">
        <v>1482</v>
      </c>
      <c r="G118" s="73" t="s">
        <v>130</v>
      </c>
      <c r="H118" s="74">
        <v>82</v>
      </c>
      <c r="I118" s="227">
        <v>414.4</v>
      </c>
      <c r="J118" s="74" t="s">
        <v>71</v>
      </c>
      <c r="K118" s="74" t="s">
        <v>82</v>
      </c>
      <c r="L118" s="74"/>
      <c r="M118" s="24" t="s">
        <v>745</v>
      </c>
      <c r="N118" s="232"/>
      <c r="O118" s="24" t="s">
        <v>1360</v>
      </c>
      <c r="P118" s="117">
        <v>45292</v>
      </c>
    </row>
    <row r="119" spans="1:16" s="15" customFormat="1" ht="76.5">
      <c r="A119" s="74" t="s">
        <v>1549</v>
      </c>
      <c r="B119" s="102" t="s">
        <v>1550</v>
      </c>
      <c r="C119" s="72" t="s">
        <v>1404</v>
      </c>
      <c r="D119" s="73">
        <v>24287</v>
      </c>
      <c r="E119" s="97" t="s">
        <v>124</v>
      </c>
      <c r="F119" s="72" t="s">
        <v>1405</v>
      </c>
      <c r="G119" s="73" t="s">
        <v>190</v>
      </c>
      <c r="H119" s="74">
        <v>12</v>
      </c>
      <c r="I119" s="227">
        <v>5520</v>
      </c>
      <c r="J119" s="74" t="s">
        <v>71</v>
      </c>
      <c r="K119" s="74" t="s">
        <v>70</v>
      </c>
      <c r="L119" s="74" t="s">
        <v>1551</v>
      </c>
      <c r="M119" s="24" t="s">
        <v>93</v>
      </c>
      <c r="N119" s="232">
        <v>11830</v>
      </c>
      <c r="O119" s="24" t="s">
        <v>1360</v>
      </c>
      <c r="P119" s="117">
        <v>45292</v>
      </c>
    </row>
    <row r="120" spans="1:16" s="15" customFormat="1" ht="30.75">
      <c r="A120" s="74" t="s">
        <v>1552</v>
      </c>
      <c r="B120" s="102" t="s">
        <v>1553</v>
      </c>
      <c r="C120" s="72" t="s">
        <v>1404</v>
      </c>
      <c r="D120" s="73">
        <v>24287</v>
      </c>
      <c r="E120" s="97" t="s">
        <v>124</v>
      </c>
      <c r="F120" s="72" t="s">
        <v>1405</v>
      </c>
      <c r="G120" s="73" t="s">
        <v>190</v>
      </c>
      <c r="H120" s="74">
        <v>12</v>
      </c>
      <c r="I120" s="227">
        <v>17779.919999999998</v>
      </c>
      <c r="J120" s="74" t="s">
        <v>71</v>
      </c>
      <c r="K120" s="74" t="s">
        <v>70</v>
      </c>
      <c r="L120" s="74" t="s">
        <v>1554</v>
      </c>
      <c r="M120" s="24" t="s">
        <v>93</v>
      </c>
      <c r="N120" s="232">
        <v>20400</v>
      </c>
      <c r="O120" s="24" t="s">
        <v>1360</v>
      </c>
      <c r="P120" s="117">
        <v>45292</v>
      </c>
    </row>
    <row r="121" spans="1:16" s="15" customFormat="1" ht="60.75">
      <c r="A121" s="131" t="s">
        <v>1552</v>
      </c>
      <c r="B121" s="102" t="s">
        <v>1553</v>
      </c>
      <c r="C121" s="72" t="s">
        <v>1412</v>
      </c>
      <c r="D121" s="73">
        <v>3697</v>
      </c>
      <c r="E121" s="97" t="s">
        <v>124</v>
      </c>
      <c r="F121" s="72" t="s">
        <v>1413</v>
      </c>
      <c r="G121" s="73" t="s">
        <v>190</v>
      </c>
      <c r="H121" s="74" t="s">
        <v>1555</v>
      </c>
      <c r="I121" s="227">
        <v>8640</v>
      </c>
      <c r="J121" s="74" t="s">
        <v>71</v>
      </c>
      <c r="K121" s="74" t="s">
        <v>82</v>
      </c>
      <c r="L121" s="74" t="s">
        <v>1556</v>
      </c>
      <c r="M121" s="24" t="s">
        <v>266</v>
      </c>
      <c r="N121" s="232">
        <v>11395</v>
      </c>
      <c r="O121" s="24" t="s">
        <v>1360</v>
      </c>
      <c r="P121" s="117">
        <v>45292</v>
      </c>
    </row>
    <row r="122" spans="1:16" s="15" customFormat="1" ht="30.75">
      <c r="A122" s="74" t="s">
        <v>1557</v>
      </c>
      <c r="B122" s="102" t="s">
        <v>1558</v>
      </c>
      <c r="C122" s="72" t="s">
        <v>1404</v>
      </c>
      <c r="D122" s="73">
        <v>24287</v>
      </c>
      <c r="E122" s="97" t="s">
        <v>124</v>
      </c>
      <c r="F122" s="72" t="s">
        <v>1405</v>
      </c>
      <c r="G122" s="73" t="s">
        <v>190</v>
      </c>
      <c r="H122" s="74">
        <v>12</v>
      </c>
      <c r="I122" s="227">
        <v>10020</v>
      </c>
      <c r="J122" s="101" t="s">
        <v>71</v>
      </c>
      <c r="K122" s="101" t="s">
        <v>70</v>
      </c>
      <c r="L122" s="74" t="s">
        <v>1559</v>
      </c>
      <c r="M122" s="24" t="s">
        <v>93</v>
      </c>
      <c r="N122" s="232">
        <v>6960</v>
      </c>
      <c r="O122" s="24" t="s">
        <v>1360</v>
      </c>
      <c r="P122" s="117">
        <v>45292</v>
      </c>
    </row>
    <row r="123" spans="1:16" s="15" customFormat="1" ht="183">
      <c r="A123" s="131" t="s">
        <v>1557</v>
      </c>
      <c r="B123" s="102" t="s">
        <v>1558</v>
      </c>
      <c r="C123" s="72" t="s">
        <v>1412</v>
      </c>
      <c r="D123" s="73">
        <v>3697</v>
      </c>
      <c r="E123" s="97" t="s">
        <v>124</v>
      </c>
      <c r="F123" s="72" t="s">
        <v>1413</v>
      </c>
      <c r="G123" s="73" t="s">
        <v>190</v>
      </c>
      <c r="H123" s="74" t="s">
        <v>1560</v>
      </c>
      <c r="I123" s="227">
        <v>34877.800000000003</v>
      </c>
      <c r="J123" s="74" t="s">
        <v>71</v>
      </c>
      <c r="K123" s="74" t="s">
        <v>82</v>
      </c>
      <c r="L123" s="74" t="s">
        <v>1561</v>
      </c>
      <c r="M123" s="24" t="s">
        <v>266</v>
      </c>
      <c r="N123" s="232">
        <v>23427</v>
      </c>
      <c r="O123" s="24" t="s">
        <v>1360</v>
      </c>
      <c r="P123" s="117">
        <v>45292</v>
      </c>
    </row>
    <row r="124" spans="1:16" s="15" customFormat="1" ht="121.5">
      <c r="A124" s="131" t="s">
        <v>1562</v>
      </c>
      <c r="B124" s="102" t="s">
        <v>1563</v>
      </c>
      <c r="C124" s="72" t="s">
        <v>1412</v>
      </c>
      <c r="D124" s="73">
        <v>3697</v>
      </c>
      <c r="E124" s="97" t="s">
        <v>124</v>
      </c>
      <c r="F124" s="72" t="s">
        <v>1413</v>
      </c>
      <c r="G124" s="73" t="s">
        <v>190</v>
      </c>
      <c r="H124" s="74" t="s">
        <v>1564</v>
      </c>
      <c r="I124" s="227">
        <v>5711</v>
      </c>
      <c r="J124" s="74" t="s">
        <v>71</v>
      </c>
      <c r="K124" s="74" t="s">
        <v>82</v>
      </c>
      <c r="L124" s="74" t="s">
        <v>1565</v>
      </c>
      <c r="M124" s="24" t="s">
        <v>266</v>
      </c>
      <c r="N124" s="232">
        <v>11423</v>
      </c>
      <c r="O124" s="24" t="s">
        <v>1360</v>
      </c>
      <c r="P124" s="117">
        <v>45292</v>
      </c>
    </row>
    <row r="125" spans="1:16" s="15" customFormat="1" ht="30.75">
      <c r="A125" s="74" t="s">
        <v>1566</v>
      </c>
      <c r="B125" s="102" t="s">
        <v>1567</v>
      </c>
      <c r="C125" s="72" t="s">
        <v>1404</v>
      </c>
      <c r="D125" s="73">
        <v>24287</v>
      </c>
      <c r="E125" s="97" t="s">
        <v>124</v>
      </c>
      <c r="F125" s="72" t="s">
        <v>1405</v>
      </c>
      <c r="G125" s="73" t="s">
        <v>190</v>
      </c>
      <c r="H125" s="74">
        <v>12</v>
      </c>
      <c r="I125" s="227">
        <v>10820</v>
      </c>
      <c r="J125" s="74" t="s">
        <v>71</v>
      </c>
      <c r="K125" s="74" t="s">
        <v>70</v>
      </c>
      <c r="L125" s="74" t="s">
        <v>1568</v>
      </c>
      <c r="M125" s="24" t="s">
        <v>93</v>
      </c>
      <c r="N125" s="232">
        <v>12060</v>
      </c>
      <c r="O125" s="24" t="s">
        <v>1360</v>
      </c>
      <c r="P125" s="117">
        <v>45292</v>
      </c>
    </row>
    <row r="126" spans="1:16" s="15" customFormat="1" ht="30.75">
      <c r="A126" s="74" t="s">
        <v>1569</v>
      </c>
      <c r="B126" s="102" t="s">
        <v>271</v>
      </c>
      <c r="C126" s="72" t="s">
        <v>1404</v>
      </c>
      <c r="D126" s="73">
        <v>24287</v>
      </c>
      <c r="E126" s="97" t="s">
        <v>124</v>
      </c>
      <c r="F126" s="72" t="s">
        <v>1405</v>
      </c>
      <c r="G126" s="73" t="s">
        <v>190</v>
      </c>
      <c r="H126" s="74">
        <v>12</v>
      </c>
      <c r="I126" s="227">
        <v>30500</v>
      </c>
      <c r="J126" s="74" t="s">
        <v>71</v>
      </c>
      <c r="K126" s="74" t="s">
        <v>70</v>
      </c>
      <c r="L126" s="74" t="s">
        <v>1570</v>
      </c>
      <c r="M126" s="24" t="s">
        <v>93</v>
      </c>
      <c r="N126" s="232">
        <v>48300</v>
      </c>
      <c r="O126" s="24" t="s">
        <v>1360</v>
      </c>
      <c r="P126" s="117">
        <v>45292</v>
      </c>
    </row>
    <row r="127" spans="1:16" s="15" customFormat="1" ht="30.75">
      <c r="A127" s="74" t="s">
        <v>1571</v>
      </c>
      <c r="B127" s="102" t="s">
        <v>1572</v>
      </c>
      <c r="C127" s="72" t="s">
        <v>1404</v>
      </c>
      <c r="D127" s="73">
        <v>24287</v>
      </c>
      <c r="E127" s="97" t="s">
        <v>124</v>
      </c>
      <c r="F127" s="72" t="s">
        <v>1405</v>
      </c>
      <c r="G127" s="73" t="s">
        <v>190</v>
      </c>
      <c r="H127" s="74">
        <v>12</v>
      </c>
      <c r="I127" s="227">
        <v>11880</v>
      </c>
      <c r="J127" s="74" t="s">
        <v>71</v>
      </c>
      <c r="K127" s="74" t="s">
        <v>70</v>
      </c>
      <c r="L127" s="74" t="s">
        <v>1573</v>
      </c>
      <c r="M127" s="24" t="s">
        <v>93</v>
      </c>
      <c r="N127" s="232">
        <v>15360</v>
      </c>
      <c r="O127" s="24" t="s">
        <v>1360</v>
      </c>
      <c r="P127" s="117">
        <v>45292</v>
      </c>
    </row>
    <row r="128" spans="1:16" s="15" customFormat="1" ht="60.75">
      <c r="A128" s="131" t="s">
        <v>1571</v>
      </c>
      <c r="B128" s="102" t="s">
        <v>1572</v>
      </c>
      <c r="C128" s="72" t="s">
        <v>1412</v>
      </c>
      <c r="D128" s="73">
        <v>3697</v>
      </c>
      <c r="E128" s="97" t="s">
        <v>124</v>
      </c>
      <c r="F128" s="72" t="s">
        <v>1413</v>
      </c>
      <c r="G128" s="73" t="s">
        <v>190</v>
      </c>
      <c r="H128" s="74" t="s">
        <v>1548</v>
      </c>
      <c r="I128" s="227">
        <v>1605.07</v>
      </c>
      <c r="J128" s="74" t="s">
        <v>71</v>
      </c>
      <c r="K128" s="74" t="s">
        <v>82</v>
      </c>
      <c r="L128" s="74" t="s">
        <v>1574</v>
      </c>
      <c r="M128" s="24" t="s">
        <v>266</v>
      </c>
      <c r="N128" s="232">
        <v>5005.41</v>
      </c>
      <c r="O128" s="24" t="s">
        <v>1360</v>
      </c>
      <c r="P128" s="117">
        <v>45292</v>
      </c>
    </row>
    <row r="129" spans="1:16" s="15" customFormat="1" ht="30.75">
      <c r="A129" s="74" t="s">
        <v>1575</v>
      </c>
      <c r="B129" s="102" t="s">
        <v>1576</v>
      </c>
      <c r="C129" s="72" t="s">
        <v>1404</v>
      </c>
      <c r="D129" s="73">
        <v>24287</v>
      </c>
      <c r="E129" s="97" t="s">
        <v>124</v>
      </c>
      <c r="F129" s="72" t="s">
        <v>1405</v>
      </c>
      <c r="G129" s="73" t="s">
        <v>190</v>
      </c>
      <c r="H129" s="74">
        <v>12</v>
      </c>
      <c r="I129" s="227">
        <v>6336</v>
      </c>
      <c r="J129" s="74" t="s">
        <v>71</v>
      </c>
      <c r="K129" s="74" t="s">
        <v>70</v>
      </c>
      <c r="L129" s="74"/>
      <c r="M129" s="24" t="s">
        <v>745</v>
      </c>
      <c r="N129" s="232"/>
      <c r="O129" s="24" t="s">
        <v>1360</v>
      </c>
      <c r="P129" s="117">
        <v>45292</v>
      </c>
    </row>
    <row r="130" spans="1:16" s="15" customFormat="1" ht="30.75">
      <c r="A130" s="74" t="s">
        <v>1577</v>
      </c>
      <c r="B130" s="102" t="s">
        <v>1578</v>
      </c>
      <c r="C130" s="72" t="s">
        <v>1404</v>
      </c>
      <c r="D130" s="73">
        <v>24287</v>
      </c>
      <c r="E130" s="97" t="s">
        <v>124</v>
      </c>
      <c r="F130" s="72" t="s">
        <v>1405</v>
      </c>
      <c r="G130" s="73" t="s">
        <v>190</v>
      </c>
      <c r="H130" s="74">
        <v>12</v>
      </c>
      <c r="I130" s="227">
        <v>6240</v>
      </c>
      <c r="J130" s="74" t="s">
        <v>71</v>
      </c>
      <c r="K130" s="74" t="s">
        <v>70</v>
      </c>
      <c r="L130" s="74" t="s">
        <v>1579</v>
      </c>
      <c r="M130" s="24" t="s">
        <v>93</v>
      </c>
      <c r="N130" s="232">
        <v>6300</v>
      </c>
      <c r="O130" s="24" t="s">
        <v>1360</v>
      </c>
      <c r="P130" s="117">
        <v>45292</v>
      </c>
    </row>
    <row r="131" spans="1:16" s="15" customFormat="1" ht="45.75">
      <c r="A131" s="96" t="s">
        <v>1580</v>
      </c>
      <c r="B131" s="102" t="s">
        <v>1581</v>
      </c>
      <c r="C131" s="72" t="s">
        <v>1481</v>
      </c>
      <c r="D131" s="70">
        <v>445995</v>
      </c>
      <c r="E131" s="100" t="s">
        <v>124</v>
      </c>
      <c r="F131" s="69" t="s">
        <v>1482</v>
      </c>
      <c r="G131" s="70" t="s">
        <v>130</v>
      </c>
      <c r="H131" s="71">
        <v>134</v>
      </c>
      <c r="I131" s="228">
        <v>689.5</v>
      </c>
      <c r="J131" s="71" t="s">
        <v>71</v>
      </c>
      <c r="K131" s="71" t="s">
        <v>82</v>
      </c>
      <c r="L131" s="74"/>
      <c r="M131" s="24" t="s">
        <v>745</v>
      </c>
      <c r="N131" s="232"/>
      <c r="O131" s="24" t="s">
        <v>1360</v>
      </c>
      <c r="P131" s="117">
        <v>45292</v>
      </c>
    </row>
    <row r="132" spans="1:16" s="15" customFormat="1" ht="30.75">
      <c r="A132" s="156" t="s">
        <v>1582</v>
      </c>
      <c r="B132" s="102" t="s">
        <v>1583</v>
      </c>
      <c r="C132" s="72" t="s">
        <v>1404</v>
      </c>
      <c r="D132" s="73">
        <v>24287</v>
      </c>
      <c r="E132" s="97" t="s">
        <v>124</v>
      </c>
      <c r="F132" s="72" t="s">
        <v>1405</v>
      </c>
      <c r="G132" s="73" t="s">
        <v>190</v>
      </c>
      <c r="H132" s="74">
        <v>12</v>
      </c>
      <c r="I132" s="227">
        <v>19800</v>
      </c>
      <c r="J132" s="74" t="s">
        <v>71</v>
      </c>
      <c r="K132" s="74" t="s">
        <v>70</v>
      </c>
      <c r="L132" s="74" t="s">
        <v>1584</v>
      </c>
      <c r="M132" s="24" t="s">
        <v>93</v>
      </c>
      <c r="N132" s="232">
        <v>17540</v>
      </c>
      <c r="O132" s="24" t="s">
        <v>1360</v>
      </c>
      <c r="P132" s="117">
        <v>45292</v>
      </c>
    </row>
    <row r="133" spans="1:16" s="15" customFormat="1" ht="30.75">
      <c r="A133" s="131" t="s">
        <v>1585</v>
      </c>
      <c r="B133" s="102" t="s">
        <v>1586</v>
      </c>
      <c r="C133" s="72" t="s">
        <v>1404</v>
      </c>
      <c r="D133" s="73">
        <v>24287</v>
      </c>
      <c r="E133" s="97" t="s">
        <v>124</v>
      </c>
      <c r="F133" s="72" t="s">
        <v>1405</v>
      </c>
      <c r="G133" s="73" t="s">
        <v>190</v>
      </c>
      <c r="H133" s="74">
        <v>12</v>
      </c>
      <c r="I133" s="227">
        <v>8205</v>
      </c>
      <c r="J133" s="74" t="s">
        <v>71</v>
      </c>
      <c r="K133" s="74" t="s">
        <v>70</v>
      </c>
      <c r="L133" s="74" t="s">
        <v>1587</v>
      </c>
      <c r="M133" s="24" t="s">
        <v>93</v>
      </c>
      <c r="N133" s="232">
        <v>8965</v>
      </c>
      <c r="O133" s="24" t="s">
        <v>1360</v>
      </c>
      <c r="P133" s="117">
        <v>45292</v>
      </c>
    </row>
    <row r="134" spans="1:16" s="15" customFormat="1" ht="45.75">
      <c r="A134" s="98" t="s">
        <v>1585</v>
      </c>
      <c r="B134" s="102" t="s">
        <v>1586</v>
      </c>
      <c r="C134" s="72" t="s">
        <v>1481</v>
      </c>
      <c r="D134" s="73">
        <v>445995</v>
      </c>
      <c r="E134" s="97" t="s">
        <v>124</v>
      </c>
      <c r="F134" s="72" t="s">
        <v>1482</v>
      </c>
      <c r="G134" s="73" t="s">
        <v>130</v>
      </c>
      <c r="H134" s="74">
        <v>224</v>
      </c>
      <c r="I134" s="227">
        <v>2446.1999999999998</v>
      </c>
      <c r="J134" s="74" t="s">
        <v>71</v>
      </c>
      <c r="K134" s="74" t="s">
        <v>82</v>
      </c>
      <c r="L134" s="74" t="s">
        <v>1588</v>
      </c>
      <c r="M134" s="24" t="s">
        <v>266</v>
      </c>
      <c r="N134" s="232">
        <v>2376</v>
      </c>
      <c r="O134" s="24" t="s">
        <v>1360</v>
      </c>
      <c r="P134" s="117">
        <v>45292</v>
      </c>
    </row>
    <row r="135" spans="1:16" s="15" customFormat="1" ht="91.5">
      <c r="A135" s="131" t="s">
        <v>1589</v>
      </c>
      <c r="B135" s="102" t="s">
        <v>1590</v>
      </c>
      <c r="C135" s="72" t="s">
        <v>1481</v>
      </c>
      <c r="D135" s="73">
        <v>445995</v>
      </c>
      <c r="E135" s="97" t="s">
        <v>124</v>
      </c>
      <c r="F135" s="72" t="s">
        <v>1482</v>
      </c>
      <c r="G135" s="73" t="s">
        <v>130</v>
      </c>
      <c r="H135" s="74">
        <v>680</v>
      </c>
      <c r="I135" s="227">
        <v>3710.48</v>
      </c>
      <c r="J135" s="74" t="s">
        <v>71</v>
      </c>
      <c r="K135" s="74" t="s">
        <v>82</v>
      </c>
      <c r="L135" s="74" t="s">
        <v>1591</v>
      </c>
      <c r="M135" s="24" t="s">
        <v>266</v>
      </c>
      <c r="N135" s="232">
        <v>3754.2</v>
      </c>
      <c r="O135" s="24" t="s">
        <v>1360</v>
      </c>
      <c r="P135" s="117">
        <v>45292</v>
      </c>
    </row>
    <row r="136" spans="1:16" s="15" customFormat="1" ht="30.75">
      <c r="A136" s="131" t="s">
        <v>1592</v>
      </c>
      <c r="B136" s="102" t="s">
        <v>1593</v>
      </c>
      <c r="C136" s="72" t="s">
        <v>1404</v>
      </c>
      <c r="D136" s="73">
        <v>24287</v>
      </c>
      <c r="E136" s="97" t="s">
        <v>124</v>
      </c>
      <c r="F136" s="72" t="s">
        <v>1405</v>
      </c>
      <c r="G136" s="73" t="s">
        <v>190</v>
      </c>
      <c r="H136" s="74">
        <v>12</v>
      </c>
      <c r="I136" s="227">
        <v>6760</v>
      </c>
      <c r="J136" s="74" t="s">
        <v>71</v>
      </c>
      <c r="K136" s="74" t="s">
        <v>70</v>
      </c>
      <c r="L136" s="74" t="s">
        <v>1594</v>
      </c>
      <c r="M136" s="24" t="s">
        <v>93</v>
      </c>
      <c r="N136" s="232">
        <v>14620</v>
      </c>
      <c r="O136" s="24" t="s">
        <v>1360</v>
      </c>
      <c r="P136" s="117">
        <v>45292</v>
      </c>
    </row>
    <row r="137" spans="1:16" s="15" customFormat="1" ht="45.75">
      <c r="A137" s="131" t="s">
        <v>1592</v>
      </c>
      <c r="B137" s="102" t="s">
        <v>1593</v>
      </c>
      <c r="C137" s="72" t="s">
        <v>1481</v>
      </c>
      <c r="D137" s="73">
        <v>445995</v>
      </c>
      <c r="E137" s="97" t="s">
        <v>124</v>
      </c>
      <c r="F137" s="72" t="s">
        <v>1482</v>
      </c>
      <c r="G137" s="73" t="s">
        <v>130</v>
      </c>
      <c r="H137" s="74">
        <v>196</v>
      </c>
      <c r="I137" s="227">
        <v>1000</v>
      </c>
      <c r="J137" s="74" t="s">
        <v>71</v>
      </c>
      <c r="K137" s="74" t="s">
        <v>82</v>
      </c>
      <c r="L137" s="74"/>
      <c r="M137" s="24" t="s">
        <v>745</v>
      </c>
      <c r="N137" s="232"/>
      <c r="O137" s="24" t="s">
        <v>1360</v>
      </c>
      <c r="P137" s="117">
        <v>45292</v>
      </c>
    </row>
    <row r="138" spans="1:16" s="15" customFormat="1" ht="45.75">
      <c r="A138" s="131" t="s">
        <v>1595</v>
      </c>
      <c r="B138" s="102" t="s">
        <v>1596</v>
      </c>
      <c r="C138" s="72" t="s">
        <v>1481</v>
      </c>
      <c r="D138" s="73">
        <v>445995</v>
      </c>
      <c r="E138" s="97" t="s">
        <v>124</v>
      </c>
      <c r="F138" s="72" t="s">
        <v>1482</v>
      </c>
      <c r="G138" s="73" t="s">
        <v>130</v>
      </c>
      <c r="H138" s="74">
        <v>344</v>
      </c>
      <c r="I138" s="227">
        <v>1532</v>
      </c>
      <c r="J138" s="74" t="s">
        <v>71</v>
      </c>
      <c r="K138" s="74" t="s">
        <v>82</v>
      </c>
      <c r="L138" s="74" t="s">
        <v>1597</v>
      </c>
      <c r="M138" s="24" t="s">
        <v>93</v>
      </c>
      <c r="N138" s="232">
        <v>1750.5</v>
      </c>
      <c r="O138" s="24" t="s">
        <v>1360</v>
      </c>
      <c r="P138" s="117">
        <v>45292</v>
      </c>
    </row>
    <row r="139" spans="1:16" s="15" customFormat="1" ht="30.75">
      <c r="A139" s="131" t="s">
        <v>1598</v>
      </c>
      <c r="B139" s="102" t="s">
        <v>1599</v>
      </c>
      <c r="C139" s="72" t="s">
        <v>1404</v>
      </c>
      <c r="D139" s="73">
        <v>24287</v>
      </c>
      <c r="E139" s="97" t="s">
        <v>124</v>
      </c>
      <c r="F139" s="72" t="s">
        <v>1405</v>
      </c>
      <c r="G139" s="73" t="s">
        <v>190</v>
      </c>
      <c r="H139" s="74">
        <v>12</v>
      </c>
      <c r="I139" s="227">
        <v>1518</v>
      </c>
      <c r="J139" s="74" t="s">
        <v>71</v>
      </c>
      <c r="K139" s="74" t="s">
        <v>70</v>
      </c>
      <c r="L139" s="74"/>
      <c r="M139" s="24" t="s">
        <v>745</v>
      </c>
      <c r="N139" s="232"/>
      <c r="O139" s="24" t="s">
        <v>1360</v>
      </c>
      <c r="P139" s="117">
        <v>45292</v>
      </c>
    </row>
    <row r="140" spans="1:16" s="15" customFormat="1" ht="45.75">
      <c r="A140" s="98" t="s">
        <v>1598</v>
      </c>
      <c r="B140" s="102" t="s">
        <v>1599</v>
      </c>
      <c r="C140" s="72" t="s">
        <v>1412</v>
      </c>
      <c r="D140" s="73">
        <v>3697</v>
      </c>
      <c r="E140" s="97" t="s">
        <v>124</v>
      </c>
      <c r="F140" s="72" t="s">
        <v>1413</v>
      </c>
      <c r="G140" s="73" t="s">
        <v>190</v>
      </c>
      <c r="H140" s="74" t="s">
        <v>1600</v>
      </c>
      <c r="I140" s="227">
        <v>3452.7</v>
      </c>
      <c r="J140" s="74" t="s">
        <v>71</v>
      </c>
      <c r="K140" s="74" t="s">
        <v>82</v>
      </c>
      <c r="L140" s="74" t="s">
        <v>1601</v>
      </c>
      <c r="M140" s="24" t="s">
        <v>266</v>
      </c>
      <c r="N140" s="232">
        <v>9273.76</v>
      </c>
      <c r="O140" s="24" t="s">
        <v>1360</v>
      </c>
      <c r="P140" s="117">
        <v>45292</v>
      </c>
    </row>
    <row r="141" spans="1:16" s="15" customFormat="1" ht="30.75">
      <c r="A141" s="131" t="s">
        <v>1602</v>
      </c>
      <c r="B141" s="102" t="s">
        <v>1603</v>
      </c>
      <c r="C141" s="72" t="s">
        <v>1404</v>
      </c>
      <c r="D141" s="73">
        <v>24287</v>
      </c>
      <c r="E141" s="97" t="s">
        <v>124</v>
      </c>
      <c r="F141" s="72" t="s">
        <v>1405</v>
      </c>
      <c r="G141" s="73" t="s">
        <v>190</v>
      </c>
      <c r="H141" s="74">
        <v>12</v>
      </c>
      <c r="I141" s="227">
        <v>11008</v>
      </c>
      <c r="J141" s="74" t="s">
        <v>71</v>
      </c>
      <c r="K141" s="74" t="s">
        <v>70</v>
      </c>
      <c r="L141" s="74" t="s">
        <v>1604</v>
      </c>
      <c r="M141" s="24" t="s">
        <v>93</v>
      </c>
      <c r="N141" s="232">
        <v>10859</v>
      </c>
      <c r="O141" s="24" t="s">
        <v>1360</v>
      </c>
      <c r="P141" s="117">
        <v>45292</v>
      </c>
    </row>
    <row r="142" spans="1:16" s="15" customFormat="1" ht="60.75">
      <c r="A142" s="98" t="s">
        <v>1602</v>
      </c>
      <c r="B142" s="102" t="s">
        <v>1603</v>
      </c>
      <c r="C142" s="72" t="s">
        <v>1412</v>
      </c>
      <c r="D142" s="73">
        <v>3697</v>
      </c>
      <c r="E142" s="97" t="s">
        <v>124</v>
      </c>
      <c r="F142" s="72" t="s">
        <v>1413</v>
      </c>
      <c r="G142" s="73" t="s">
        <v>190</v>
      </c>
      <c r="H142" s="74" t="s">
        <v>1605</v>
      </c>
      <c r="I142" s="227">
        <v>1104</v>
      </c>
      <c r="J142" s="74" t="s">
        <v>71</v>
      </c>
      <c r="K142" s="74" t="s">
        <v>82</v>
      </c>
      <c r="L142" s="74" t="s">
        <v>1606</v>
      </c>
      <c r="M142" s="24" t="s">
        <v>266</v>
      </c>
      <c r="N142" s="232">
        <v>6240</v>
      </c>
      <c r="O142" s="24" t="s">
        <v>1360</v>
      </c>
      <c r="P142" s="117">
        <v>45292</v>
      </c>
    </row>
    <row r="143" spans="1:16" s="15" customFormat="1" ht="45.75">
      <c r="A143" s="131" t="s">
        <v>1602</v>
      </c>
      <c r="B143" s="102" t="s">
        <v>1603</v>
      </c>
      <c r="C143" s="72" t="s">
        <v>1481</v>
      </c>
      <c r="D143" s="73">
        <v>445995</v>
      </c>
      <c r="E143" s="97" t="s">
        <v>124</v>
      </c>
      <c r="F143" s="72" t="s">
        <v>1482</v>
      </c>
      <c r="G143" s="73" t="s">
        <v>130</v>
      </c>
      <c r="H143" s="74">
        <v>148</v>
      </c>
      <c r="I143" s="227">
        <v>756</v>
      </c>
      <c r="J143" s="74" t="s">
        <v>71</v>
      </c>
      <c r="K143" s="74" t="s">
        <v>82</v>
      </c>
      <c r="L143" s="74"/>
      <c r="M143" s="24" t="s">
        <v>745</v>
      </c>
      <c r="N143" s="232"/>
      <c r="O143" s="24" t="s">
        <v>1360</v>
      </c>
      <c r="P143" s="117">
        <v>45292</v>
      </c>
    </row>
    <row r="144" spans="1:16" s="15" customFormat="1" ht="30.75">
      <c r="A144" s="131" t="s">
        <v>1607</v>
      </c>
      <c r="B144" s="102" t="s">
        <v>1608</v>
      </c>
      <c r="C144" s="72" t="s">
        <v>1404</v>
      </c>
      <c r="D144" s="73">
        <v>24287</v>
      </c>
      <c r="E144" s="97" t="s">
        <v>124</v>
      </c>
      <c r="F144" s="72" t="s">
        <v>1405</v>
      </c>
      <c r="G144" s="73" t="s">
        <v>190</v>
      </c>
      <c r="H144" s="74">
        <v>12</v>
      </c>
      <c r="I144" s="227">
        <v>13950.7</v>
      </c>
      <c r="J144" s="74" t="s">
        <v>71</v>
      </c>
      <c r="K144" s="74" t="s">
        <v>70</v>
      </c>
      <c r="L144" s="74" t="s">
        <v>1609</v>
      </c>
      <c r="M144" s="24" t="s">
        <v>93</v>
      </c>
      <c r="N144" s="232">
        <v>3600</v>
      </c>
      <c r="O144" s="24" t="s">
        <v>1360</v>
      </c>
      <c r="P144" s="117">
        <v>45292</v>
      </c>
    </row>
    <row r="145" spans="1:16" s="15" customFormat="1" ht="30.75">
      <c r="A145" s="131" t="s">
        <v>1610</v>
      </c>
      <c r="B145" s="102" t="s">
        <v>1611</v>
      </c>
      <c r="C145" s="72" t="s">
        <v>1412</v>
      </c>
      <c r="D145" s="73">
        <v>3697</v>
      </c>
      <c r="E145" s="97" t="s">
        <v>124</v>
      </c>
      <c r="F145" s="72" t="s">
        <v>1413</v>
      </c>
      <c r="G145" s="73" t="s">
        <v>190</v>
      </c>
      <c r="H145" s="74" t="s">
        <v>1612</v>
      </c>
      <c r="I145" s="227">
        <v>3480</v>
      </c>
      <c r="J145" s="74" t="s">
        <v>71</v>
      </c>
      <c r="K145" s="74" t="s">
        <v>82</v>
      </c>
      <c r="L145" s="74"/>
      <c r="M145" s="24" t="s">
        <v>745</v>
      </c>
      <c r="N145" s="232"/>
      <c r="O145" s="24" t="s">
        <v>1360</v>
      </c>
      <c r="P145" s="117">
        <v>45292</v>
      </c>
    </row>
    <row r="146" spans="1:16" s="15" customFormat="1" ht="30.75">
      <c r="A146" s="74" t="s">
        <v>1613</v>
      </c>
      <c r="B146" s="102" t="s">
        <v>1614</v>
      </c>
      <c r="C146" s="72" t="s">
        <v>1404</v>
      </c>
      <c r="D146" s="129">
        <v>24287</v>
      </c>
      <c r="E146" s="130" t="s">
        <v>124</v>
      </c>
      <c r="F146" s="72" t="s">
        <v>1405</v>
      </c>
      <c r="G146" s="73" t="s">
        <v>190</v>
      </c>
      <c r="H146" s="74">
        <v>12</v>
      </c>
      <c r="I146" s="227">
        <v>6300</v>
      </c>
      <c r="J146" s="74" t="s">
        <v>71</v>
      </c>
      <c r="K146" s="74" t="s">
        <v>70</v>
      </c>
      <c r="L146" s="74" t="s">
        <v>1615</v>
      </c>
      <c r="M146" s="24" t="s">
        <v>93</v>
      </c>
      <c r="N146" s="232">
        <v>6300</v>
      </c>
      <c r="O146" s="24" t="s">
        <v>1360</v>
      </c>
      <c r="P146" s="117">
        <v>45292</v>
      </c>
    </row>
    <row r="147" spans="1:16" s="15" customFormat="1" ht="106.5">
      <c r="A147" s="131" t="s">
        <v>1613</v>
      </c>
      <c r="B147" s="102" t="s">
        <v>1614</v>
      </c>
      <c r="C147" s="72" t="s">
        <v>1412</v>
      </c>
      <c r="D147" s="129">
        <v>3697</v>
      </c>
      <c r="E147" s="130" t="s">
        <v>124</v>
      </c>
      <c r="F147" s="72" t="s">
        <v>1413</v>
      </c>
      <c r="G147" s="73" t="s">
        <v>190</v>
      </c>
      <c r="H147" s="74" t="s">
        <v>1616</v>
      </c>
      <c r="I147" s="220">
        <v>15318</v>
      </c>
      <c r="J147" s="74" t="s">
        <v>71</v>
      </c>
      <c r="K147" s="74" t="s">
        <v>82</v>
      </c>
      <c r="L147" s="74" t="s">
        <v>1617</v>
      </c>
      <c r="M147" s="24" t="s">
        <v>266</v>
      </c>
      <c r="N147" s="232">
        <v>15142</v>
      </c>
      <c r="O147" s="24" t="s">
        <v>1360</v>
      </c>
      <c r="P147" s="117">
        <v>45292</v>
      </c>
    </row>
    <row r="148" spans="1:16" s="15" customFormat="1" ht="45.75">
      <c r="A148" s="74" t="s">
        <v>1618</v>
      </c>
      <c r="B148" s="102" t="s">
        <v>1619</v>
      </c>
      <c r="C148" s="72" t="s">
        <v>1404</v>
      </c>
      <c r="D148" s="129">
        <v>24287</v>
      </c>
      <c r="E148" s="130" t="s">
        <v>124</v>
      </c>
      <c r="F148" s="72" t="s">
        <v>1405</v>
      </c>
      <c r="G148" s="73" t="s">
        <v>190</v>
      </c>
      <c r="H148" s="74">
        <v>12</v>
      </c>
      <c r="I148" s="227">
        <v>2400</v>
      </c>
      <c r="J148" s="74" t="s">
        <v>71</v>
      </c>
      <c r="K148" s="74" t="s">
        <v>70</v>
      </c>
      <c r="L148" s="74" t="s">
        <v>1620</v>
      </c>
      <c r="M148" s="24" t="s">
        <v>93</v>
      </c>
      <c r="N148" s="232">
        <v>3530</v>
      </c>
      <c r="O148" s="24" t="s">
        <v>1360</v>
      </c>
      <c r="P148" s="117">
        <v>45292</v>
      </c>
    </row>
    <row r="149" spans="1:16" s="15" customFormat="1" ht="275.25">
      <c r="A149" s="131" t="s">
        <v>1618</v>
      </c>
      <c r="B149" s="102" t="s">
        <v>1619</v>
      </c>
      <c r="C149" s="72" t="s">
        <v>1412</v>
      </c>
      <c r="D149" s="129">
        <v>3697</v>
      </c>
      <c r="E149" s="130" t="s">
        <v>124</v>
      </c>
      <c r="F149" s="72" t="s">
        <v>1413</v>
      </c>
      <c r="G149" s="73" t="s">
        <v>190</v>
      </c>
      <c r="H149" s="74" t="s">
        <v>1621</v>
      </c>
      <c r="I149" s="227">
        <v>9150</v>
      </c>
      <c r="J149" s="74" t="s">
        <v>71</v>
      </c>
      <c r="K149" s="74" t="s">
        <v>82</v>
      </c>
      <c r="L149" s="74" t="s">
        <v>1622</v>
      </c>
      <c r="M149" s="24" t="s">
        <v>266</v>
      </c>
      <c r="N149" s="232">
        <v>9000</v>
      </c>
      <c r="O149" s="24" t="s">
        <v>1360</v>
      </c>
      <c r="P149" s="117">
        <v>45292</v>
      </c>
    </row>
    <row r="150" spans="1:16" s="15" customFormat="1" ht="30.75">
      <c r="A150" s="74" t="s">
        <v>1623</v>
      </c>
      <c r="B150" s="102" t="s">
        <v>1624</v>
      </c>
      <c r="C150" s="72" t="s">
        <v>1404</v>
      </c>
      <c r="D150" s="129">
        <v>24287</v>
      </c>
      <c r="E150" s="130" t="s">
        <v>124</v>
      </c>
      <c r="F150" s="72" t="s">
        <v>1405</v>
      </c>
      <c r="G150" s="73" t="s">
        <v>190</v>
      </c>
      <c r="H150" s="74">
        <v>12</v>
      </c>
      <c r="I150" s="220">
        <v>7200</v>
      </c>
      <c r="J150" s="74" t="s">
        <v>71</v>
      </c>
      <c r="K150" s="74" t="s">
        <v>70</v>
      </c>
      <c r="L150" s="74" t="s">
        <v>1625</v>
      </c>
      <c r="M150" s="24" t="s">
        <v>93</v>
      </c>
      <c r="N150" s="232">
        <v>6960</v>
      </c>
      <c r="O150" s="24" t="s">
        <v>1360</v>
      </c>
      <c r="P150" s="117">
        <v>45292</v>
      </c>
    </row>
    <row r="151" spans="1:16" s="15" customFormat="1" ht="30.75">
      <c r="A151" s="74" t="s">
        <v>1626</v>
      </c>
      <c r="B151" s="102" t="s">
        <v>1627</v>
      </c>
      <c r="C151" s="72" t="s">
        <v>1404</v>
      </c>
      <c r="D151" s="129">
        <v>24287</v>
      </c>
      <c r="E151" s="130" t="s">
        <v>124</v>
      </c>
      <c r="F151" s="72" t="s">
        <v>1405</v>
      </c>
      <c r="G151" s="73" t="s">
        <v>190</v>
      </c>
      <c r="H151" s="74">
        <v>12</v>
      </c>
      <c r="I151" s="220">
        <v>11970</v>
      </c>
      <c r="J151" s="74" t="s">
        <v>71</v>
      </c>
      <c r="K151" s="74" t="s">
        <v>70</v>
      </c>
      <c r="L151" s="74" t="s">
        <v>1628</v>
      </c>
      <c r="M151" s="24" t="s">
        <v>266</v>
      </c>
      <c r="N151" s="232">
        <v>19083.900000000001</v>
      </c>
      <c r="O151" s="24" t="s">
        <v>1360</v>
      </c>
      <c r="P151" s="117">
        <v>45292</v>
      </c>
    </row>
    <row r="152" spans="1:16" s="15" customFormat="1" ht="30.75">
      <c r="A152" s="71" t="s">
        <v>1629</v>
      </c>
      <c r="B152" s="102" t="s">
        <v>1630</v>
      </c>
      <c r="C152" s="72" t="s">
        <v>1404</v>
      </c>
      <c r="D152" s="129">
        <v>24287</v>
      </c>
      <c r="E152" s="130" t="s">
        <v>124</v>
      </c>
      <c r="F152" s="72" t="s">
        <v>1405</v>
      </c>
      <c r="G152" s="73" t="s">
        <v>190</v>
      </c>
      <c r="H152" s="74">
        <v>12</v>
      </c>
      <c r="I152" s="220">
        <v>15000</v>
      </c>
      <c r="J152" s="74" t="s">
        <v>71</v>
      </c>
      <c r="K152" s="74" t="s">
        <v>70</v>
      </c>
      <c r="L152" s="74" t="s">
        <v>1631</v>
      </c>
      <c r="M152" s="24" t="s">
        <v>93</v>
      </c>
      <c r="N152" s="232">
        <v>14550</v>
      </c>
      <c r="O152" s="24" t="s">
        <v>1360</v>
      </c>
      <c r="P152" s="117">
        <v>45292</v>
      </c>
    </row>
    <row r="153" spans="1:16" s="15" customFormat="1" ht="30.75">
      <c r="A153" s="178" t="s">
        <v>1629</v>
      </c>
      <c r="B153" s="102" t="s">
        <v>1630</v>
      </c>
      <c r="C153" s="72" t="s">
        <v>1412</v>
      </c>
      <c r="D153" s="129">
        <v>3697</v>
      </c>
      <c r="E153" s="130" t="s">
        <v>124</v>
      </c>
      <c r="F153" s="72" t="s">
        <v>1413</v>
      </c>
      <c r="G153" s="73" t="s">
        <v>190</v>
      </c>
      <c r="H153" s="74" t="s">
        <v>1632</v>
      </c>
      <c r="I153" s="220">
        <v>15409</v>
      </c>
      <c r="J153" s="74" t="s">
        <v>71</v>
      </c>
      <c r="K153" s="74" t="s">
        <v>82</v>
      </c>
      <c r="L153" s="74"/>
      <c r="M153" s="24" t="s">
        <v>745</v>
      </c>
      <c r="N153" s="232"/>
      <c r="O153" s="24" t="s">
        <v>1360</v>
      </c>
      <c r="P153" s="117">
        <v>45292</v>
      </c>
    </row>
    <row r="154" spans="1:16" s="15" customFormat="1" ht="45.75">
      <c r="A154" s="122" t="s">
        <v>1629</v>
      </c>
      <c r="B154" s="102" t="s">
        <v>1630</v>
      </c>
      <c r="C154" s="72" t="s">
        <v>1481</v>
      </c>
      <c r="D154" s="129">
        <v>445995</v>
      </c>
      <c r="E154" s="130" t="s">
        <v>124</v>
      </c>
      <c r="F154" s="72" t="s">
        <v>1482</v>
      </c>
      <c r="G154" s="73" t="s">
        <v>130</v>
      </c>
      <c r="H154" s="74">
        <v>212</v>
      </c>
      <c r="I154" s="220">
        <v>1080</v>
      </c>
      <c r="J154" s="74" t="s">
        <v>71</v>
      </c>
      <c r="K154" s="74" t="s">
        <v>82</v>
      </c>
      <c r="L154" s="74"/>
      <c r="M154" s="24" t="s">
        <v>745</v>
      </c>
      <c r="N154" s="232"/>
      <c r="O154" s="24" t="s">
        <v>1360</v>
      </c>
      <c r="P154" s="117">
        <v>45292</v>
      </c>
    </row>
    <row r="155" spans="1:16" s="15" customFormat="1" ht="30.75">
      <c r="A155" s="179" t="s">
        <v>1633</v>
      </c>
      <c r="B155" s="102" t="s">
        <v>1634</v>
      </c>
      <c r="C155" s="72" t="s">
        <v>1404</v>
      </c>
      <c r="D155" s="129">
        <v>24287</v>
      </c>
      <c r="E155" s="130" t="s">
        <v>124</v>
      </c>
      <c r="F155" s="72" t="s">
        <v>1405</v>
      </c>
      <c r="G155" s="73" t="s">
        <v>190</v>
      </c>
      <c r="H155" s="74">
        <v>12</v>
      </c>
      <c r="I155" s="220">
        <v>4920</v>
      </c>
      <c r="J155" s="101" t="s">
        <v>71</v>
      </c>
      <c r="K155" s="101" t="s">
        <v>70</v>
      </c>
      <c r="L155" s="74" t="s">
        <v>1635</v>
      </c>
      <c r="M155" s="24" t="s">
        <v>93</v>
      </c>
      <c r="N155" s="232">
        <v>4950</v>
      </c>
      <c r="O155" s="24" t="s">
        <v>1360</v>
      </c>
      <c r="P155" s="117">
        <v>45292</v>
      </c>
    </row>
    <row r="156" spans="1:16" s="15" customFormat="1" ht="30.75">
      <c r="A156" s="179" t="s">
        <v>1636</v>
      </c>
      <c r="B156" s="102" t="s">
        <v>1637</v>
      </c>
      <c r="C156" s="72" t="s">
        <v>1404</v>
      </c>
      <c r="D156" s="73">
        <v>24287</v>
      </c>
      <c r="E156" s="97" t="s">
        <v>124</v>
      </c>
      <c r="F156" s="72" t="s">
        <v>1405</v>
      </c>
      <c r="G156" s="73" t="s">
        <v>190</v>
      </c>
      <c r="H156" s="74">
        <v>12</v>
      </c>
      <c r="I156" s="227">
        <v>13751.2</v>
      </c>
      <c r="J156" s="74" t="s">
        <v>71</v>
      </c>
      <c r="K156" s="74" t="s">
        <v>70</v>
      </c>
      <c r="L156" s="74" t="s">
        <v>1638</v>
      </c>
      <c r="M156" s="24" t="s">
        <v>93</v>
      </c>
      <c r="N156" s="232">
        <v>9600</v>
      </c>
      <c r="O156" s="24" t="s">
        <v>1360</v>
      </c>
      <c r="P156" s="117">
        <v>45292</v>
      </c>
    </row>
    <row r="157" spans="1:16" s="15" customFormat="1" ht="30.75">
      <c r="A157" s="179" t="s">
        <v>1639</v>
      </c>
      <c r="B157" s="102" t="s">
        <v>1640</v>
      </c>
      <c r="C157" s="72" t="s">
        <v>1404</v>
      </c>
      <c r="D157" s="73">
        <v>24287</v>
      </c>
      <c r="E157" s="97" t="s">
        <v>124</v>
      </c>
      <c r="F157" s="72" t="s">
        <v>1405</v>
      </c>
      <c r="G157" s="73" t="s">
        <v>190</v>
      </c>
      <c r="H157" s="74">
        <v>12</v>
      </c>
      <c r="I157" s="227">
        <v>12912</v>
      </c>
      <c r="J157" s="74" t="s">
        <v>71</v>
      </c>
      <c r="K157" s="74" t="s">
        <v>70</v>
      </c>
      <c r="L157" s="74" t="s">
        <v>1641</v>
      </c>
      <c r="M157" s="24" t="s">
        <v>93</v>
      </c>
      <c r="N157" s="232">
        <v>15240</v>
      </c>
      <c r="O157" s="24" t="s">
        <v>1360</v>
      </c>
      <c r="P157" s="117">
        <v>45292</v>
      </c>
    </row>
    <row r="158" spans="1:16" s="15" customFormat="1" ht="30.75">
      <c r="A158" s="179" t="s">
        <v>1642</v>
      </c>
      <c r="B158" s="102" t="s">
        <v>1643</v>
      </c>
      <c r="C158" s="72" t="s">
        <v>1404</v>
      </c>
      <c r="D158" s="73">
        <v>24287</v>
      </c>
      <c r="E158" s="97" t="s">
        <v>124</v>
      </c>
      <c r="F158" s="72" t="s">
        <v>1405</v>
      </c>
      <c r="G158" s="73" t="s">
        <v>190</v>
      </c>
      <c r="H158" s="74">
        <v>12</v>
      </c>
      <c r="I158" s="227">
        <v>34000</v>
      </c>
      <c r="J158" s="74" t="s">
        <v>71</v>
      </c>
      <c r="K158" s="74" t="s">
        <v>70</v>
      </c>
      <c r="L158" s="74" t="s">
        <v>1644</v>
      </c>
      <c r="M158" s="24" t="s">
        <v>93</v>
      </c>
      <c r="N158" s="232">
        <v>27700</v>
      </c>
      <c r="O158" s="24" t="s">
        <v>1360</v>
      </c>
      <c r="P158" s="117">
        <v>45292</v>
      </c>
    </row>
    <row r="159" spans="1:16" s="15" customFormat="1" ht="45.75">
      <c r="A159" s="122" t="s">
        <v>1645</v>
      </c>
      <c r="B159" s="102" t="s">
        <v>1646</v>
      </c>
      <c r="C159" s="72" t="s">
        <v>1481</v>
      </c>
      <c r="D159" s="73">
        <v>445995</v>
      </c>
      <c r="E159" s="97" t="s">
        <v>124</v>
      </c>
      <c r="F159" s="72" t="s">
        <v>1482</v>
      </c>
      <c r="G159" s="73" t="s">
        <v>130</v>
      </c>
      <c r="H159" s="101">
        <v>160</v>
      </c>
      <c r="I159" s="230">
        <v>754.32</v>
      </c>
      <c r="J159" s="74" t="s">
        <v>71</v>
      </c>
      <c r="K159" s="74" t="s">
        <v>82</v>
      </c>
      <c r="L159" s="74"/>
      <c r="M159" s="24" t="s">
        <v>745</v>
      </c>
      <c r="N159" s="232"/>
      <c r="O159" s="24" t="s">
        <v>1360</v>
      </c>
      <c r="P159" s="117">
        <v>45292</v>
      </c>
    </row>
    <row r="160" spans="1:16" s="15" customFormat="1" ht="91.5">
      <c r="A160" s="179" t="s">
        <v>1647</v>
      </c>
      <c r="B160" s="102" t="s">
        <v>1648</v>
      </c>
      <c r="C160" s="72" t="s">
        <v>1412</v>
      </c>
      <c r="D160" s="73">
        <v>3697</v>
      </c>
      <c r="E160" s="97" t="s">
        <v>124</v>
      </c>
      <c r="F160" s="72" t="s">
        <v>1413</v>
      </c>
      <c r="G160" s="73" t="s">
        <v>190</v>
      </c>
      <c r="H160" s="74" t="s">
        <v>1649</v>
      </c>
      <c r="I160" s="227">
        <v>9225</v>
      </c>
      <c r="J160" s="74" t="s">
        <v>71</v>
      </c>
      <c r="K160" s="74" t="s">
        <v>82</v>
      </c>
      <c r="L160" s="74" t="s">
        <v>1650</v>
      </c>
      <c r="M160" s="24" t="s">
        <v>266</v>
      </c>
      <c r="N160" s="232">
        <v>19580</v>
      </c>
      <c r="O160" s="24" t="s">
        <v>1360</v>
      </c>
      <c r="P160" s="117">
        <v>45292</v>
      </c>
    </row>
    <row r="161" spans="1:16" s="15" customFormat="1" ht="45.75">
      <c r="A161" s="122" t="s">
        <v>1647</v>
      </c>
      <c r="B161" s="102" t="s">
        <v>1648</v>
      </c>
      <c r="C161" s="72" t="s">
        <v>1481</v>
      </c>
      <c r="D161" s="73">
        <v>445995</v>
      </c>
      <c r="E161" s="97" t="s">
        <v>124</v>
      </c>
      <c r="F161" s="72" t="s">
        <v>1482</v>
      </c>
      <c r="G161" s="73" t="s">
        <v>130</v>
      </c>
      <c r="H161" s="101">
        <v>162</v>
      </c>
      <c r="I161" s="230">
        <v>988.2</v>
      </c>
      <c r="J161" s="74" t="s">
        <v>71</v>
      </c>
      <c r="K161" s="74" t="s">
        <v>82</v>
      </c>
      <c r="L161" s="74" t="s">
        <v>1651</v>
      </c>
      <c r="M161" s="24" t="s">
        <v>93</v>
      </c>
      <c r="N161" s="232">
        <v>808.2</v>
      </c>
      <c r="O161" s="24" t="s">
        <v>1360</v>
      </c>
      <c r="P161" s="117">
        <v>45292</v>
      </c>
    </row>
    <row r="162" spans="1:16" s="15" customFormat="1" ht="45.75">
      <c r="A162" s="179" t="s">
        <v>1652</v>
      </c>
      <c r="B162" s="102" t="s">
        <v>1653</v>
      </c>
      <c r="C162" s="72" t="s">
        <v>1404</v>
      </c>
      <c r="D162" s="73">
        <v>24287</v>
      </c>
      <c r="E162" s="97" t="s">
        <v>124</v>
      </c>
      <c r="F162" s="72" t="s">
        <v>1405</v>
      </c>
      <c r="G162" s="73" t="s">
        <v>190</v>
      </c>
      <c r="H162" s="74">
        <v>12</v>
      </c>
      <c r="I162" s="227">
        <v>11700</v>
      </c>
      <c r="J162" s="74" t="s">
        <v>71</v>
      </c>
      <c r="K162" s="74" t="s">
        <v>70</v>
      </c>
      <c r="L162" s="74" t="s">
        <v>1654</v>
      </c>
      <c r="M162" s="24" t="s">
        <v>93</v>
      </c>
      <c r="N162" s="232">
        <v>14700</v>
      </c>
      <c r="O162" s="24" t="s">
        <v>1360</v>
      </c>
      <c r="P162" s="117">
        <v>45292</v>
      </c>
    </row>
    <row r="163" spans="1:16" s="15" customFormat="1" ht="76.5">
      <c r="A163" s="179" t="s">
        <v>1652</v>
      </c>
      <c r="B163" s="102" t="s">
        <v>1653</v>
      </c>
      <c r="C163" s="72" t="s">
        <v>1412</v>
      </c>
      <c r="D163" s="73">
        <v>3697</v>
      </c>
      <c r="E163" s="97" t="s">
        <v>124</v>
      </c>
      <c r="F163" s="72" t="s">
        <v>1413</v>
      </c>
      <c r="G163" s="73" t="s">
        <v>190</v>
      </c>
      <c r="H163" s="74" t="s">
        <v>1655</v>
      </c>
      <c r="I163" s="227">
        <v>21410.3</v>
      </c>
      <c r="J163" s="74" t="s">
        <v>71</v>
      </c>
      <c r="K163" s="74" t="s">
        <v>82</v>
      </c>
      <c r="L163" s="74" t="s">
        <v>1656</v>
      </c>
      <c r="M163" s="24" t="s">
        <v>266</v>
      </c>
      <c r="N163" s="232">
        <v>9330.4500000000007</v>
      </c>
      <c r="O163" s="24" t="s">
        <v>1360</v>
      </c>
      <c r="P163" s="117">
        <v>45292</v>
      </c>
    </row>
    <row r="164" spans="1:16" s="15" customFormat="1" ht="30.75">
      <c r="A164" s="179" t="s">
        <v>1657</v>
      </c>
      <c r="B164" s="102" t="s">
        <v>1658</v>
      </c>
      <c r="C164" s="72" t="s">
        <v>1404</v>
      </c>
      <c r="D164" s="73">
        <v>24287</v>
      </c>
      <c r="E164" s="97" t="s">
        <v>124</v>
      </c>
      <c r="F164" s="72" t="s">
        <v>1405</v>
      </c>
      <c r="G164" s="73" t="s">
        <v>190</v>
      </c>
      <c r="H164" s="74">
        <v>12</v>
      </c>
      <c r="I164" s="227">
        <v>3495</v>
      </c>
      <c r="J164" s="74" t="s">
        <v>71</v>
      </c>
      <c r="K164" s="74" t="s">
        <v>70</v>
      </c>
      <c r="L164" s="74" t="s">
        <v>1659</v>
      </c>
      <c r="M164" s="24" t="s">
        <v>93</v>
      </c>
      <c r="N164" s="232">
        <v>3875</v>
      </c>
      <c r="O164" s="24" t="s">
        <v>1360</v>
      </c>
      <c r="P164" s="117">
        <v>45292</v>
      </c>
    </row>
    <row r="165" spans="1:16" s="15" customFormat="1" ht="30.75">
      <c r="A165" s="179" t="s">
        <v>1660</v>
      </c>
      <c r="B165" s="102" t="s">
        <v>1661</v>
      </c>
      <c r="C165" s="72" t="s">
        <v>1404</v>
      </c>
      <c r="D165" s="73">
        <v>24287</v>
      </c>
      <c r="E165" s="97" t="s">
        <v>124</v>
      </c>
      <c r="F165" s="72" t="s">
        <v>1405</v>
      </c>
      <c r="G165" s="73" t="s">
        <v>190</v>
      </c>
      <c r="H165" s="74">
        <v>12</v>
      </c>
      <c r="I165" s="227">
        <v>10560</v>
      </c>
      <c r="J165" s="74" t="s">
        <v>71</v>
      </c>
      <c r="K165" s="74" t="s">
        <v>70</v>
      </c>
      <c r="L165" s="95" t="s">
        <v>1662</v>
      </c>
      <c r="M165" s="24" t="s">
        <v>93</v>
      </c>
      <c r="N165" s="232">
        <v>11400</v>
      </c>
      <c r="O165" s="24" t="s">
        <v>1360</v>
      </c>
      <c r="P165" s="117">
        <v>45292</v>
      </c>
    </row>
    <row r="166" spans="1:16" s="15" customFormat="1" ht="45.75">
      <c r="A166" s="98" t="s">
        <v>1660</v>
      </c>
      <c r="B166" s="102" t="s">
        <v>1661</v>
      </c>
      <c r="C166" s="72" t="s">
        <v>1412</v>
      </c>
      <c r="D166" s="73">
        <v>3697</v>
      </c>
      <c r="E166" s="97" t="s">
        <v>124</v>
      </c>
      <c r="F166" s="72" t="s">
        <v>1413</v>
      </c>
      <c r="G166" s="73" t="s">
        <v>190</v>
      </c>
      <c r="H166" s="74" t="s">
        <v>1663</v>
      </c>
      <c r="I166" s="227">
        <v>1485</v>
      </c>
      <c r="J166" s="74" t="s">
        <v>71</v>
      </c>
      <c r="K166" s="74" t="s">
        <v>82</v>
      </c>
      <c r="L166" s="74" t="s">
        <v>1664</v>
      </c>
      <c r="M166" s="24" t="s">
        <v>266</v>
      </c>
      <c r="N166" s="232">
        <v>7875.6</v>
      </c>
      <c r="O166" s="24" t="s">
        <v>1360</v>
      </c>
      <c r="P166" s="117">
        <v>45292</v>
      </c>
    </row>
    <row r="167" spans="1:16" s="15" customFormat="1" ht="30.75">
      <c r="A167" s="74" t="s">
        <v>1665</v>
      </c>
      <c r="B167" s="102" t="s">
        <v>1666</v>
      </c>
      <c r="C167" s="72" t="s">
        <v>1404</v>
      </c>
      <c r="D167" s="73">
        <v>24287</v>
      </c>
      <c r="E167" s="97" t="s">
        <v>124</v>
      </c>
      <c r="F167" s="72" t="s">
        <v>1405</v>
      </c>
      <c r="G167" s="73" t="s">
        <v>190</v>
      </c>
      <c r="H167" s="74">
        <v>12</v>
      </c>
      <c r="I167" s="227">
        <v>10200</v>
      </c>
      <c r="J167" s="74" t="s">
        <v>71</v>
      </c>
      <c r="K167" s="74" t="s">
        <v>70</v>
      </c>
      <c r="L167" s="74"/>
      <c r="M167" s="24" t="s">
        <v>745</v>
      </c>
      <c r="N167" s="232"/>
      <c r="O167" s="24" t="s">
        <v>1360</v>
      </c>
      <c r="P167" s="117">
        <v>45292</v>
      </c>
    </row>
    <row r="168" spans="1:16" s="15" customFormat="1" ht="45.75">
      <c r="A168" s="131" t="s">
        <v>1665</v>
      </c>
      <c r="B168" s="102" t="s">
        <v>1666</v>
      </c>
      <c r="C168" s="72" t="s">
        <v>1481</v>
      </c>
      <c r="D168" s="73">
        <v>445995</v>
      </c>
      <c r="E168" s="97" t="s">
        <v>124</v>
      </c>
      <c r="F168" s="72" t="s">
        <v>1482</v>
      </c>
      <c r="G168" s="73" t="s">
        <v>130</v>
      </c>
      <c r="H168" s="74">
        <v>100</v>
      </c>
      <c r="I168" s="227">
        <v>511.2</v>
      </c>
      <c r="J168" s="74" t="s">
        <v>71</v>
      </c>
      <c r="K168" s="74" t="s">
        <v>82</v>
      </c>
      <c r="L168" s="74"/>
      <c r="M168" s="24" t="s">
        <v>745</v>
      </c>
      <c r="N168" s="232"/>
      <c r="O168" s="24" t="s">
        <v>1360</v>
      </c>
      <c r="P168" s="117">
        <v>45292</v>
      </c>
    </row>
    <row r="169" spans="1:16" s="15" customFormat="1" ht="30.75">
      <c r="A169" s="131" t="s">
        <v>1667</v>
      </c>
      <c r="B169" s="102" t="s">
        <v>1668</v>
      </c>
      <c r="C169" s="72" t="s">
        <v>1412</v>
      </c>
      <c r="D169" s="73">
        <v>3697</v>
      </c>
      <c r="E169" s="97" t="s">
        <v>124</v>
      </c>
      <c r="F169" s="72" t="s">
        <v>1413</v>
      </c>
      <c r="G169" s="73" t="s">
        <v>190</v>
      </c>
      <c r="H169" s="74" t="s">
        <v>1669</v>
      </c>
      <c r="I169" s="227">
        <v>18293</v>
      </c>
      <c r="J169" s="74" t="s">
        <v>71</v>
      </c>
      <c r="K169" s="74" t="s">
        <v>82</v>
      </c>
      <c r="L169" s="74" t="s">
        <v>1670</v>
      </c>
      <c r="M169" s="24" t="s">
        <v>266</v>
      </c>
      <c r="N169" s="232">
        <v>18800</v>
      </c>
      <c r="O169" s="24" t="s">
        <v>1360</v>
      </c>
      <c r="P169" s="117">
        <v>45292</v>
      </c>
    </row>
    <row r="170" spans="1:16" s="15" customFormat="1" ht="45.75">
      <c r="A170" s="131" t="s">
        <v>1667</v>
      </c>
      <c r="B170" s="102" t="s">
        <v>1668</v>
      </c>
      <c r="C170" s="72" t="s">
        <v>1481</v>
      </c>
      <c r="D170" s="73">
        <v>445995</v>
      </c>
      <c r="E170" s="97" t="s">
        <v>124</v>
      </c>
      <c r="F170" s="72" t="s">
        <v>1482</v>
      </c>
      <c r="G170" s="73" t="s">
        <v>130</v>
      </c>
      <c r="H170" s="74">
        <v>82</v>
      </c>
      <c r="I170" s="227">
        <v>418.32</v>
      </c>
      <c r="J170" s="74" t="s">
        <v>71</v>
      </c>
      <c r="K170" s="74" t="s">
        <v>82</v>
      </c>
      <c r="L170" s="74"/>
      <c r="M170" s="24" t="s">
        <v>745</v>
      </c>
      <c r="N170" s="232"/>
      <c r="O170" s="24" t="s">
        <v>1360</v>
      </c>
      <c r="P170" s="117">
        <v>45292</v>
      </c>
    </row>
    <row r="171" spans="1:16" s="15" customFormat="1" ht="60.75">
      <c r="A171" s="131" t="s">
        <v>1304</v>
      </c>
      <c r="B171" s="102" t="s">
        <v>1127</v>
      </c>
      <c r="C171" s="72" t="s">
        <v>1404</v>
      </c>
      <c r="D171" s="73">
        <v>24287</v>
      </c>
      <c r="E171" s="97" t="s">
        <v>124</v>
      </c>
      <c r="F171" s="72" t="s">
        <v>1405</v>
      </c>
      <c r="G171" s="73" t="s">
        <v>190</v>
      </c>
      <c r="H171" s="74">
        <v>12</v>
      </c>
      <c r="I171" s="419">
        <v>114416.65</v>
      </c>
      <c r="J171" s="101" t="s">
        <v>71</v>
      </c>
      <c r="K171" s="101" t="s">
        <v>70</v>
      </c>
      <c r="L171" s="74" t="s">
        <v>1671</v>
      </c>
      <c r="M171" s="24" t="s">
        <v>266</v>
      </c>
      <c r="N171" s="232">
        <v>89760</v>
      </c>
      <c r="O171" s="24" t="s">
        <v>1360</v>
      </c>
      <c r="P171" s="117">
        <v>45292</v>
      </c>
    </row>
    <row r="172" spans="1:16" s="15" customFormat="1" ht="30.75">
      <c r="A172" s="74" t="s">
        <v>1672</v>
      </c>
      <c r="B172" s="102" t="s">
        <v>1673</v>
      </c>
      <c r="C172" s="72" t="s">
        <v>1404</v>
      </c>
      <c r="D172" s="73">
        <v>24287</v>
      </c>
      <c r="E172" s="97" t="s">
        <v>124</v>
      </c>
      <c r="F172" s="72" t="s">
        <v>1405</v>
      </c>
      <c r="G172" s="73" t="s">
        <v>190</v>
      </c>
      <c r="H172" s="74">
        <v>12</v>
      </c>
      <c r="I172" s="227">
        <v>18000</v>
      </c>
      <c r="J172" s="74" t="s">
        <v>71</v>
      </c>
      <c r="K172" s="74" t="s">
        <v>70</v>
      </c>
      <c r="L172" s="74" t="s">
        <v>1674</v>
      </c>
      <c r="M172" s="24" t="s">
        <v>93</v>
      </c>
      <c r="N172" s="232">
        <v>28600</v>
      </c>
      <c r="O172" s="24" t="s">
        <v>1360</v>
      </c>
      <c r="P172" s="117">
        <v>45292</v>
      </c>
    </row>
    <row r="173" spans="1:16" s="15" customFormat="1" ht="91.5">
      <c r="A173" s="74" t="s">
        <v>1675</v>
      </c>
      <c r="B173" s="102" t="s">
        <v>1676</v>
      </c>
      <c r="C173" s="72" t="s">
        <v>1404</v>
      </c>
      <c r="D173" s="73">
        <v>24287</v>
      </c>
      <c r="E173" s="97" t="s">
        <v>124</v>
      </c>
      <c r="F173" s="72" t="s">
        <v>1405</v>
      </c>
      <c r="G173" s="73" t="s">
        <v>190</v>
      </c>
      <c r="H173" s="74">
        <v>12</v>
      </c>
      <c r="I173" s="227">
        <v>38500</v>
      </c>
      <c r="J173" s="74" t="s">
        <v>71</v>
      </c>
      <c r="K173" s="74" t="s">
        <v>70</v>
      </c>
      <c r="L173" s="74" t="s">
        <v>1677</v>
      </c>
      <c r="M173" s="24" t="s">
        <v>266</v>
      </c>
      <c r="N173" s="232">
        <v>31560</v>
      </c>
      <c r="O173" s="24" t="s">
        <v>1360</v>
      </c>
      <c r="P173" s="117">
        <v>45292</v>
      </c>
    </row>
    <row r="174" spans="1:16" s="15" customFormat="1" ht="30.75">
      <c r="A174" s="74" t="s">
        <v>1678</v>
      </c>
      <c r="B174" s="102" t="s">
        <v>1679</v>
      </c>
      <c r="C174" s="72" t="s">
        <v>1404</v>
      </c>
      <c r="D174" s="73">
        <v>24287</v>
      </c>
      <c r="E174" s="97" t="s">
        <v>124</v>
      </c>
      <c r="F174" s="72" t="s">
        <v>1405</v>
      </c>
      <c r="G174" s="73" t="s">
        <v>190</v>
      </c>
      <c r="H174" s="74">
        <v>12</v>
      </c>
      <c r="I174" s="227">
        <v>10100</v>
      </c>
      <c r="J174" s="74" t="s">
        <v>71</v>
      </c>
      <c r="K174" s="74" t="s">
        <v>70</v>
      </c>
      <c r="L174" s="74" t="s">
        <v>1680</v>
      </c>
      <c r="M174" s="24" t="s">
        <v>93</v>
      </c>
      <c r="N174" s="232">
        <v>7740</v>
      </c>
      <c r="O174" s="24" t="s">
        <v>1360</v>
      </c>
      <c r="P174" s="117">
        <v>45292</v>
      </c>
    </row>
    <row r="175" spans="1:16" s="15" customFormat="1" ht="30.75">
      <c r="A175" s="74" t="s">
        <v>1681</v>
      </c>
      <c r="B175" s="102" t="s">
        <v>1682</v>
      </c>
      <c r="C175" s="72" t="s">
        <v>1404</v>
      </c>
      <c r="D175" s="73">
        <v>24287</v>
      </c>
      <c r="E175" s="97" t="s">
        <v>124</v>
      </c>
      <c r="F175" s="72" t="s">
        <v>1405</v>
      </c>
      <c r="G175" s="73" t="s">
        <v>190</v>
      </c>
      <c r="H175" s="74">
        <v>12</v>
      </c>
      <c r="I175" s="227">
        <v>11720</v>
      </c>
      <c r="J175" s="74" t="s">
        <v>71</v>
      </c>
      <c r="K175" s="74" t="s">
        <v>70</v>
      </c>
      <c r="L175" s="74" t="s">
        <v>1683</v>
      </c>
      <c r="M175" s="24" t="s">
        <v>93</v>
      </c>
      <c r="N175" s="232">
        <v>11720</v>
      </c>
      <c r="O175" s="24" t="s">
        <v>1360</v>
      </c>
      <c r="P175" s="117">
        <v>45292</v>
      </c>
    </row>
    <row r="176" spans="1:16" s="15" customFormat="1" ht="45.75">
      <c r="A176" s="131" t="s">
        <v>1681</v>
      </c>
      <c r="B176" s="102" t="s">
        <v>1682</v>
      </c>
      <c r="C176" s="72" t="s">
        <v>1481</v>
      </c>
      <c r="D176" s="73">
        <v>445995</v>
      </c>
      <c r="E176" s="97" t="s">
        <v>124</v>
      </c>
      <c r="F176" s="72" t="s">
        <v>1482</v>
      </c>
      <c r="G176" s="73" t="s">
        <v>130</v>
      </c>
      <c r="H176" s="74">
        <v>98</v>
      </c>
      <c r="I176" s="227">
        <v>1076.6400000000001</v>
      </c>
      <c r="J176" s="74" t="s">
        <v>71</v>
      </c>
      <c r="K176" s="74" t="s">
        <v>82</v>
      </c>
      <c r="L176" s="74" t="s">
        <v>1684</v>
      </c>
      <c r="M176" s="24" t="s">
        <v>266</v>
      </c>
      <c r="N176" s="232">
        <v>704.16</v>
      </c>
      <c r="O176" s="24" t="s">
        <v>1360</v>
      </c>
      <c r="P176" s="117">
        <v>45292</v>
      </c>
    </row>
    <row r="177" spans="1:16" s="15" customFormat="1" ht="45.75">
      <c r="A177" s="179" t="s">
        <v>1304</v>
      </c>
      <c r="B177" s="102" t="s">
        <v>178</v>
      </c>
      <c r="C177" s="183" t="s">
        <v>1685</v>
      </c>
      <c r="D177" s="73" t="s">
        <v>1686</v>
      </c>
      <c r="E177" s="156" t="s">
        <v>174</v>
      </c>
      <c r="F177" s="184" t="s">
        <v>1687</v>
      </c>
      <c r="G177" s="73" t="s">
        <v>190</v>
      </c>
      <c r="H177" s="185" t="s">
        <v>1688</v>
      </c>
      <c r="I177" s="227">
        <v>30000</v>
      </c>
      <c r="J177" s="98" t="s">
        <v>71</v>
      </c>
      <c r="K177" s="187" t="s">
        <v>70</v>
      </c>
      <c r="L177" s="74" t="s">
        <v>1689</v>
      </c>
      <c r="M177" s="24" t="s">
        <v>266</v>
      </c>
      <c r="N177" s="232">
        <v>27180</v>
      </c>
      <c r="O177" s="24" t="s">
        <v>1360</v>
      </c>
      <c r="P177" s="117">
        <v>45292</v>
      </c>
    </row>
    <row r="178" spans="1:16" s="15" customFormat="1" ht="137.25">
      <c r="A178" s="122" t="s">
        <v>1304</v>
      </c>
      <c r="B178" s="102" t="s">
        <v>1247</v>
      </c>
      <c r="C178" s="72" t="s">
        <v>1690</v>
      </c>
      <c r="D178" s="73">
        <v>23108</v>
      </c>
      <c r="E178" s="97" t="s">
        <v>174</v>
      </c>
      <c r="F178" s="72" t="s">
        <v>1691</v>
      </c>
      <c r="G178" s="73" t="s">
        <v>1081</v>
      </c>
      <c r="H178" s="74" t="s">
        <v>1692</v>
      </c>
      <c r="I178" s="227">
        <v>7000</v>
      </c>
      <c r="J178" s="74" t="s">
        <v>71</v>
      </c>
      <c r="K178" s="98" t="s">
        <v>70</v>
      </c>
      <c r="L178" s="74" t="s">
        <v>1693</v>
      </c>
      <c r="M178" s="24" t="s">
        <v>93</v>
      </c>
      <c r="N178" s="225">
        <v>6130.25</v>
      </c>
      <c r="O178" s="95" t="s">
        <v>1360</v>
      </c>
      <c r="P178" s="117">
        <v>45292</v>
      </c>
    </row>
    <row r="179" spans="1:16" s="15" customFormat="1" ht="198">
      <c r="A179" s="122" t="s">
        <v>1304</v>
      </c>
      <c r="B179" s="102" t="s">
        <v>1247</v>
      </c>
      <c r="C179" s="72" t="s">
        <v>1694</v>
      </c>
      <c r="D179" s="73">
        <v>23108</v>
      </c>
      <c r="E179" s="156" t="s">
        <v>174</v>
      </c>
      <c r="F179" s="72" t="s">
        <v>1695</v>
      </c>
      <c r="G179" s="73" t="s">
        <v>1081</v>
      </c>
      <c r="H179" s="74" t="s">
        <v>1696</v>
      </c>
      <c r="I179" s="227">
        <v>17000</v>
      </c>
      <c r="J179" s="74" t="s">
        <v>71</v>
      </c>
      <c r="K179" s="98" t="s">
        <v>70</v>
      </c>
      <c r="L179" s="74" t="s">
        <v>1697</v>
      </c>
      <c r="M179" s="24" t="s">
        <v>93</v>
      </c>
      <c r="N179" s="232">
        <v>16548</v>
      </c>
      <c r="O179" s="95" t="s">
        <v>1360</v>
      </c>
      <c r="P179" s="117">
        <v>45292</v>
      </c>
    </row>
    <row r="180" spans="1:16" s="15" customFormat="1" ht="275.25">
      <c r="A180" s="122" t="s">
        <v>1304</v>
      </c>
      <c r="B180" s="102" t="s">
        <v>1247</v>
      </c>
      <c r="C180" s="72" t="s">
        <v>1698</v>
      </c>
      <c r="D180" s="73">
        <v>23108</v>
      </c>
      <c r="E180" s="156" t="s">
        <v>174</v>
      </c>
      <c r="F180" s="72" t="s">
        <v>1699</v>
      </c>
      <c r="G180" s="73" t="s">
        <v>1081</v>
      </c>
      <c r="H180" s="74" t="s">
        <v>1700</v>
      </c>
      <c r="I180" s="227">
        <v>35000</v>
      </c>
      <c r="J180" s="74" t="s">
        <v>71</v>
      </c>
      <c r="K180" s="98" t="s">
        <v>70</v>
      </c>
      <c r="L180" s="74" t="s">
        <v>1701</v>
      </c>
      <c r="M180" s="24" t="s">
        <v>93</v>
      </c>
      <c r="N180" s="232">
        <v>35880</v>
      </c>
      <c r="O180" s="95" t="s">
        <v>1360</v>
      </c>
      <c r="P180" s="117">
        <v>45292</v>
      </c>
    </row>
    <row r="181" spans="1:16" s="15" customFormat="1" ht="45.75">
      <c r="A181" s="179" t="s">
        <v>1304</v>
      </c>
      <c r="B181" s="102" t="s">
        <v>178</v>
      </c>
      <c r="C181" s="72" t="s">
        <v>1702</v>
      </c>
      <c r="D181" s="73">
        <v>243946</v>
      </c>
      <c r="E181" s="156" t="s">
        <v>174</v>
      </c>
      <c r="F181" s="72" t="s">
        <v>1703</v>
      </c>
      <c r="G181" s="73" t="s">
        <v>130</v>
      </c>
      <c r="H181" s="74" t="s">
        <v>1704</v>
      </c>
      <c r="I181" s="227">
        <v>20000</v>
      </c>
      <c r="J181" s="98" t="s">
        <v>71</v>
      </c>
      <c r="K181" s="98" t="s">
        <v>70</v>
      </c>
      <c r="L181" s="74" t="s">
        <v>1705</v>
      </c>
      <c r="M181" s="24" t="s">
        <v>266</v>
      </c>
      <c r="N181" s="232">
        <v>640.5</v>
      </c>
      <c r="O181" s="24" t="s">
        <v>1360</v>
      </c>
      <c r="P181" s="117">
        <v>45292</v>
      </c>
    </row>
    <row r="182" spans="1:16" s="15" customFormat="1" ht="45.75">
      <c r="A182" s="74" t="s">
        <v>1304</v>
      </c>
      <c r="B182" s="102" t="s">
        <v>1706</v>
      </c>
      <c r="C182" s="398" t="s">
        <v>1707</v>
      </c>
      <c r="D182" s="86">
        <v>12920</v>
      </c>
      <c r="E182" s="156" t="s">
        <v>411</v>
      </c>
      <c r="F182" s="184" t="s">
        <v>1708</v>
      </c>
      <c r="G182" s="73" t="s">
        <v>273</v>
      </c>
      <c r="H182" s="185" t="s">
        <v>191</v>
      </c>
      <c r="I182" s="227">
        <v>57000</v>
      </c>
      <c r="J182" s="74" t="s">
        <v>71</v>
      </c>
      <c r="K182" s="98" t="s">
        <v>82</v>
      </c>
      <c r="L182" s="426" t="s">
        <v>1709</v>
      </c>
      <c r="M182" s="24" t="s">
        <v>93</v>
      </c>
      <c r="N182" s="232">
        <v>17360</v>
      </c>
      <c r="O182" s="24" t="s">
        <v>1360</v>
      </c>
      <c r="P182" s="117">
        <v>45292</v>
      </c>
    </row>
    <row r="183" spans="1:16" s="15" customFormat="1" ht="60.75">
      <c r="A183" s="74" t="s">
        <v>1304</v>
      </c>
      <c r="B183" s="102" t="s">
        <v>1706</v>
      </c>
      <c r="C183" s="398" t="s">
        <v>1710</v>
      </c>
      <c r="D183" s="86">
        <v>16055</v>
      </c>
      <c r="E183" s="156" t="s">
        <v>411</v>
      </c>
      <c r="F183" s="411" t="s">
        <v>1711</v>
      </c>
      <c r="G183" s="73" t="s">
        <v>273</v>
      </c>
      <c r="H183" s="185" t="s">
        <v>1712</v>
      </c>
      <c r="I183" s="235">
        <v>54000</v>
      </c>
      <c r="J183" s="98" t="s">
        <v>71</v>
      </c>
      <c r="K183" s="98" t="s">
        <v>90</v>
      </c>
      <c r="L183" s="98" t="s">
        <v>1713</v>
      </c>
      <c r="M183" s="24" t="s">
        <v>93</v>
      </c>
      <c r="N183" s="232">
        <v>28699.8</v>
      </c>
      <c r="O183" s="24" t="s">
        <v>1360</v>
      </c>
      <c r="P183" s="117">
        <v>45292</v>
      </c>
    </row>
    <row r="184" spans="1:16" s="15" customFormat="1" ht="30.75">
      <c r="A184" s="74" t="s">
        <v>1304</v>
      </c>
      <c r="B184" s="102" t="s">
        <v>178</v>
      </c>
      <c r="C184" s="72" t="s">
        <v>1714</v>
      </c>
      <c r="D184" s="73">
        <v>258087</v>
      </c>
      <c r="E184" s="156" t="s">
        <v>332</v>
      </c>
      <c r="F184" s="72" t="s">
        <v>1715</v>
      </c>
      <c r="G184" s="73" t="s">
        <v>190</v>
      </c>
      <c r="H184" s="74" t="s">
        <v>1716</v>
      </c>
      <c r="I184" s="227">
        <v>30000</v>
      </c>
      <c r="J184" s="98" t="s">
        <v>71</v>
      </c>
      <c r="K184" s="98" t="s">
        <v>70</v>
      </c>
      <c r="L184" s="74" t="s">
        <v>1717</v>
      </c>
      <c r="M184" s="24" t="s">
        <v>266</v>
      </c>
      <c r="N184" s="232">
        <v>15825</v>
      </c>
      <c r="O184" s="24" t="s">
        <v>1360</v>
      </c>
      <c r="P184" s="117">
        <v>45292</v>
      </c>
    </row>
    <row r="185" spans="1:16" s="15" customFormat="1" ht="76.5">
      <c r="A185" s="74" t="s">
        <v>1304</v>
      </c>
      <c r="B185" s="102" t="s">
        <v>1718</v>
      </c>
      <c r="C185" s="397" t="s">
        <v>1719</v>
      </c>
      <c r="D185" s="359">
        <v>27472</v>
      </c>
      <c r="E185" s="368" t="s">
        <v>332</v>
      </c>
      <c r="F185" s="184" t="s">
        <v>1720</v>
      </c>
      <c r="G185" s="359" t="s">
        <v>1081</v>
      </c>
      <c r="H185" s="185" t="s">
        <v>1721</v>
      </c>
      <c r="I185" s="235">
        <v>45000</v>
      </c>
      <c r="J185" s="187" t="s">
        <v>71</v>
      </c>
      <c r="K185" s="187" t="s">
        <v>82</v>
      </c>
      <c r="L185" s="428"/>
      <c r="M185" s="24" t="s">
        <v>745</v>
      </c>
      <c r="N185" s="232"/>
      <c r="O185" s="24" t="s">
        <v>1360</v>
      </c>
      <c r="P185" s="117">
        <v>45292</v>
      </c>
    </row>
    <row r="186" spans="1:16" s="15" customFormat="1" ht="91.5">
      <c r="A186" s="74" t="s">
        <v>1304</v>
      </c>
      <c r="B186" s="102" t="s">
        <v>1718</v>
      </c>
      <c r="C186" s="404" t="s">
        <v>1722</v>
      </c>
      <c r="D186" s="406">
        <v>26077</v>
      </c>
      <c r="E186" s="410" t="s">
        <v>332</v>
      </c>
      <c r="F186" s="413" t="s">
        <v>1723</v>
      </c>
      <c r="G186" s="359" t="s">
        <v>338</v>
      </c>
      <c r="H186" s="416" t="s">
        <v>1724</v>
      </c>
      <c r="I186" s="421">
        <v>40000</v>
      </c>
      <c r="J186" s="187" t="s">
        <v>71</v>
      </c>
      <c r="K186" s="187" t="s">
        <v>82</v>
      </c>
      <c r="L186" s="74"/>
      <c r="M186" s="24" t="s">
        <v>745</v>
      </c>
      <c r="N186" s="232"/>
      <c r="O186" s="24" t="s">
        <v>1360</v>
      </c>
      <c r="P186" s="117">
        <v>45292</v>
      </c>
    </row>
    <row r="187" spans="1:16" s="15" customFormat="1" ht="76.5">
      <c r="A187" s="74" t="s">
        <v>1304</v>
      </c>
      <c r="B187" s="102" t="s">
        <v>1718</v>
      </c>
      <c r="C187" s="401" t="s">
        <v>1725</v>
      </c>
      <c r="D187" s="359">
        <v>1279</v>
      </c>
      <c r="E187" s="368" t="s">
        <v>332</v>
      </c>
      <c r="F187" s="412" t="s">
        <v>1726</v>
      </c>
      <c r="G187" s="359" t="s">
        <v>338</v>
      </c>
      <c r="H187" s="187">
        <v>1</v>
      </c>
      <c r="I187" s="235">
        <v>2000</v>
      </c>
      <c r="J187" s="187" t="s">
        <v>71</v>
      </c>
      <c r="K187" s="187" t="s">
        <v>82</v>
      </c>
      <c r="L187" s="74"/>
      <c r="M187" s="24" t="s">
        <v>745</v>
      </c>
      <c r="N187" s="232"/>
      <c r="O187" s="24" t="s">
        <v>1360</v>
      </c>
      <c r="P187" s="117">
        <v>45292</v>
      </c>
    </row>
    <row r="188" spans="1:16" s="15" customFormat="1" ht="137.25">
      <c r="A188" s="74" t="s">
        <v>1304</v>
      </c>
      <c r="B188" s="102" t="s">
        <v>1718</v>
      </c>
      <c r="C188" s="397" t="s">
        <v>1727</v>
      </c>
      <c r="D188" s="359" t="s">
        <v>1728</v>
      </c>
      <c r="E188" s="368" t="s">
        <v>332</v>
      </c>
      <c r="F188" s="184" t="s">
        <v>1729</v>
      </c>
      <c r="G188" s="359" t="s">
        <v>1081</v>
      </c>
      <c r="H188" s="185" t="s">
        <v>1730</v>
      </c>
      <c r="I188" s="235">
        <v>55000</v>
      </c>
      <c r="J188" s="187" t="s">
        <v>71</v>
      </c>
      <c r="K188" s="187" t="s">
        <v>82</v>
      </c>
      <c r="L188" s="74"/>
      <c r="M188" s="24" t="s">
        <v>745</v>
      </c>
      <c r="N188" s="232"/>
      <c r="O188" s="24" t="s">
        <v>1360</v>
      </c>
      <c r="P188" s="117">
        <v>45292</v>
      </c>
    </row>
    <row r="189" spans="1:16" s="15" customFormat="1" ht="60.75">
      <c r="A189" s="74" t="s">
        <v>1304</v>
      </c>
      <c r="B189" s="102" t="s">
        <v>1718</v>
      </c>
      <c r="C189" s="397" t="s">
        <v>1731</v>
      </c>
      <c r="D189" s="359">
        <v>27502</v>
      </c>
      <c r="E189" s="368" t="s">
        <v>332</v>
      </c>
      <c r="F189" s="184" t="s">
        <v>1732</v>
      </c>
      <c r="G189" s="359" t="s">
        <v>338</v>
      </c>
      <c r="H189" s="185" t="s">
        <v>1733</v>
      </c>
      <c r="I189" s="235">
        <v>3500</v>
      </c>
      <c r="J189" s="187" t="s">
        <v>71</v>
      </c>
      <c r="K189" s="187" t="s">
        <v>82</v>
      </c>
      <c r="L189" s="74" t="s">
        <v>1734</v>
      </c>
      <c r="M189" s="24" t="s">
        <v>93</v>
      </c>
      <c r="N189" s="232">
        <v>2800</v>
      </c>
      <c r="O189" s="24" t="s">
        <v>1360</v>
      </c>
      <c r="P189" s="117">
        <v>45292</v>
      </c>
    </row>
    <row r="190" spans="1:16" s="15" customFormat="1" ht="91.5">
      <c r="A190" s="74" t="s">
        <v>1304</v>
      </c>
      <c r="B190" s="102" t="s">
        <v>1718</v>
      </c>
      <c r="C190" s="397" t="s">
        <v>1735</v>
      </c>
      <c r="D190" s="359">
        <v>27502</v>
      </c>
      <c r="E190" s="368" t="s">
        <v>332</v>
      </c>
      <c r="F190" s="184" t="s">
        <v>1736</v>
      </c>
      <c r="G190" s="359" t="s">
        <v>338</v>
      </c>
      <c r="H190" s="185" t="s">
        <v>1737</v>
      </c>
      <c r="I190" s="235">
        <v>15000</v>
      </c>
      <c r="J190" s="187" t="s">
        <v>71</v>
      </c>
      <c r="K190" s="187" t="s">
        <v>82</v>
      </c>
      <c r="L190" s="74" t="s">
        <v>1738</v>
      </c>
      <c r="M190" s="24" t="s">
        <v>93</v>
      </c>
      <c r="N190" s="232">
        <v>11988</v>
      </c>
      <c r="O190" s="24" t="s">
        <v>1360</v>
      </c>
      <c r="P190" s="117">
        <v>45292</v>
      </c>
    </row>
    <row r="191" spans="1:16" s="15" customFormat="1" ht="60.75">
      <c r="A191" s="74" t="s">
        <v>1304</v>
      </c>
      <c r="B191" s="102" t="s">
        <v>1718</v>
      </c>
      <c r="C191" s="397" t="s">
        <v>1739</v>
      </c>
      <c r="D191" s="359">
        <v>26000</v>
      </c>
      <c r="E191" s="368" t="s">
        <v>332</v>
      </c>
      <c r="F191" s="184" t="s">
        <v>1740</v>
      </c>
      <c r="G191" s="359" t="s">
        <v>338</v>
      </c>
      <c r="H191" s="185" t="s">
        <v>1741</v>
      </c>
      <c r="I191" s="235">
        <v>25000</v>
      </c>
      <c r="J191" s="187" t="s">
        <v>71</v>
      </c>
      <c r="K191" s="187" t="s">
        <v>82</v>
      </c>
      <c r="L191" s="74" t="s">
        <v>1742</v>
      </c>
      <c r="M191" s="24" t="s">
        <v>266</v>
      </c>
      <c r="N191" s="232">
        <v>13719.6</v>
      </c>
      <c r="O191" s="24" t="s">
        <v>1360</v>
      </c>
      <c r="P191" s="117">
        <v>45292</v>
      </c>
    </row>
    <row r="192" spans="1:16" s="15" customFormat="1" ht="60.75">
      <c r="A192" s="74" t="s">
        <v>1304</v>
      </c>
      <c r="B192" s="102" t="s">
        <v>1706</v>
      </c>
      <c r="C192" s="397" t="s">
        <v>1743</v>
      </c>
      <c r="D192" s="359">
        <v>27502</v>
      </c>
      <c r="E192" s="368" t="s">
        <v>332</v>
      </c>
      <c r="F192" s="184" t="s">
        <v>1744</v>
      </c>
      <c r="G192" s="359" t="s">
        <v>338</v>
      </c>
      <c r="H192" s="185" t="s">
        <v>1745</v>
      </c>
      <c r="I192" s="235">
        <v>8000</v>
      </c>
      <c r="J192" s="187" t="s">
        <v>71</v>
      </c>
      <c r="K192" s="187" t="s">
        <v>82</v>
      </c>
      <c r="L192" s="74" t="s">
        <v>1746</v>
      </c>
      <c r="M192" s="24" t="s">
        <v>93</v>
      </c>
      <c r="N192" s="232">
        <v>6960</v>
      </c>
      <c r="O192" s="24" t="s">
        <v>1360</v>
      </c>
      <c r="P192" s="117">
        <v>45292</v>
      </c>
    </row>
    <row r="193" spans="1:16" s="15" customFormat="1" ht="76.5">
      <c r="A193" s="71" t="s">
        <v>1304</v>
      </c>
      <c r="B193" s="102" t="s">
        <v>1718</v>
      </c>
      <c r="C193" s="401" t="s">
        <v>1747</v>
      </c>
      <c r="D193" s="359">
        <v>27502</v>
      </c>
      <c r="E193" s="368" t="s">
        <v>332</v>
      </c>
      <c r="F193" s="412" t="s">
        <v>1748</v>
      </c>
      <c r="G193" s="359" t="s">
        <v>338</v>
      </c>
      <c r="H193" s="187" t="s">
        <v>1724</v>
      </c>
      <c r="I193" s="235">
        <v>50000</v>
      </c>
      <c r="J193" s="187" t="s">
        <v>71</v>
      </c>
      <c r="K193" s="187" t="s">
        <v>82</v>
      </c>
      <c r="L193" s="74" t="s">
        <v>1749</v>
      </c>
      <c r="M193" s="24" t="s">
        <v>93</v>
      </c>
      <c r="N193" s="232">
        <v>58800</v>
      </c>
      <c r="O193" s="24" t="s">
        <v>1360</v>
      </c>
      <c r="P193" s="117">
        <v>45292</v>
      </c>
    </row>
    <row r="194" spans="1:16" s="15" customFormat="1" ht="60.75">
      <c r="A194" s="71" t="s">
        <v>1304</v>
      </c>
      <c r="B194" s="102" t="s">
        <v>1718</v>
      </c>
      <c r="C194" s="401" t="s">
        <v>1750</v>
      </c>
      <c r="D194" s="359">
        <v>26077</v>
      </c>
      <c r="E194" s="368" t="s">
        <v>332</v>
      </c>
      <c r="F194" s="412" t="s">
        <v>1751</v>
      </c>
      <c r="G194" s="359" t="s">
        <v>338</v>
      </c>
      <c r="H194" s="415" t="s">
        <v>592</v>
      </c>
      <c r="I194" s="235">
        <v>55000</v>
      </c>
      <c r="J194" s="187" t="s">
        <v>71</v>
      </c>
      <c r="K194" s="187" t="s">
        <v>82</v>
      </c>
      <c r="L194" s="74"/>
      <c r="M194" s="24" t="s">
        <v>745</v>
      </c>
      <c r="N194" s="232"/>
      <c r="O194" s="24" t="s">
        <v>1360</v>
      </c>
      <c r="P194" s="117">
        <v>45292</v>
      </c>
    </row>
    <row r="195" spans="1:16" s="15" customFormat="1" ht="152.25">
      <c r="A195" s="179" t="s">
        <v>1304</v>
      </c>
      <c r="B195" s="102" t="s">
        <v>1718</v>
      </c>
      <c r="C195" s="402" t="s">
        <v>1752</v>
      </c>
      <c r="D195" s="359">
        <v>26077</v>
      </c>
      <c r="E195" s="368" t="s">
        <v>332</v>
      </c>
      <c r="F195" s="412" t="s">
        <v>1753</v>
      </c>
      <c r="G195" s="359" t="s">
        <v>338</v>
      </c>
      <c r="H195" s="187">
        <v>15</v>
      </c>
      <c r="I195" s="235">
        <v>2000</v>
      </c>
      <c r="J195" s="187" t="s">
        <v>71</v>
      </c>
      <c r="K195" s="187" t="s">
        <v>82</v>
      </c>
      <c r="L195" s="74"/>
      <c r="M195" s="24" t="s">
        <v>745</v>
      </c>
      <c r="N195" s="232"/>
      <c r="O195" s="24" t="s">
        <v>1360</v>
      </c>
      <c r="P195" s="117">
        <v>45292</v>
      </c>
    </row>
    <row r="196" spans="1:16" s="15" customFormat="1" ht="60.75">
      <c r="A196" s="179" t="s">
        <v>1304</v>
      </c>
      <c r="B196" s="102" t="s">
        <v>1718</v>
      </c>
      <c r="C196" s="189" t="s">
        <v>1754</v>
      </c>
      <c r="D196" s="73">
        <v>26077</v>
      </c>
      <c r="E196" s="97" t="s">
        <v>332</v>
      </c>
      <c r="F196" s="184" t="s">
        <v>1755</v>
      </c>
      <c r="G196" s="88" t="s">
        <v>338</v>
      </c>
      <c r="H196" s="187">
        <v>10</v>
      </c>
      <c r="I196" s="235">
        <v>5000</v>
      </c>
      <c r="J196" s="187" t="s">
        <v>71</v>
      </c>
      <c r="K196" s="187" t="s">
        <v>82</v>
      </c>
      <c r="L196" s="98"/>
      <c r="M196" s="24" t="s">
        <v>745</v>
      </c>
      <c r="N196" s="232"/>
      <c r="O196" s="24" t="s">
        <v>1360</v>
      </c>
      <c r="P196" s="117">
        <v>45292</v>
      </c>
    </row>
    <row r="197" spans="1:16" s="15" customFormat="1" ht="91.5">
      <c r="A197" s="179" t="s">
        <v>1304</v>
      </c>
      <c r="B197" s="102" t="s">
        <v>1718</v>
      </c>
      <c r="C197" s="189" t="s">
        <v>1756</v>
      </c>
      <c r="D197" s="73">
        <v>26077</v>
      </c>
      <c r="E197" s="97" t="s">
        <v>332</v>
      </c>
      <c r="F197" s="184" t="s">
        <v>1757</v>
      </c>
      <c r="G197" s="88" t="s">
        <v>338</v>
      </c>
      <c r="H197" s="187">
        <v>7</v>
      </c>
      <c r="I197" s="235">
        <v>3000</v>
      </c>
      <c r="J197" s="187" t="s">
        <v>71</v>
      </c>
      <c r="K197" s="187" t="s">
        <v>82</v>
      </c>
      <c r="L197" s="98"/>
      <c r="M197" s="24" t="s">
        <v>745</v>
      </c>
      <c r="N197" s="232"/>
      <c r="O197" s="24" t="s">
        <v>1360</v>
      </c>
      <c r="P197" s="117">
        <v>45292</v>
      </c>
    </row>
    <row r="198" spans="1:16" s="15" customFormat="1" ht="60.75">
      <c r="A198" s="179" t="s">
        <v>1304</v>
      </c>
      <c r="B198" s="102" t="s">
        <v>1718</v>
      </c>
      <c r="C198" s="189" t="s">
        <v>1758</v>
      </c>
      <c r="D198" s="73">
        <v>26077</v>
      </c>
      <c r="E198" s="97" t="s">
        <v>332</v>
      </c>
      <c r="F198" s="184" t="s">
        <v>1759</v>
      </c>
      <c r="G198" s="88" t="s">
        <v>338</v>
      </c>
      <c r="H198" s="187">
        <v>5</v>
      </c>
      <c r="I198" s="235">
        <v>5000</v>
      </c>
      <c r="J198" s="187" t="s">
        <v>71</v>
      </c>
      <c r="K198" s="187" t="s">
        <v>82</v>
      </c>
      <c r="L198" s="98"/>
      <c r="M198" s="24" t="s">
        <v>745</v>
      </c>
      <c r="N198" s="232"/>
      <c r="O198" s="24" t="s">
        <v>1360</v>
      </c>
      <c r="P198" s="117">
        <v>45292</v>
      </c>
    </row>
    <row r="199" spans="1:16" s="15" customFormat="1" ht="198">
      <c r="A199" s="179" t="s">
        <v>1304</v>
      </c>
      <c r="B199" s="102" t="s">
        <v>1718</v>
      </c>
      <c r="C199" s="189" t="s">
        <v>1760</v>
      </c>
      <c r="D199" s="73">
        <v>26077</v>
      </c>
      <c r="E199" s="97" t="s">
        <v>332</v>
      </c>
      <c r="F199" s="184" t="s">
        <v>1761</v>
      </c>
      <c r="G199" s="88" t="s">
        <v>338</v>
      </c>
      <c r="H199" s="187">
        <v>2</v>
      </c>
      <c r="I199" s="235">
        <v>2000</v>
      </c>
      <c r="J199" s="187" t="s">
        <v>71</v>
      </c>
      <c r="K199" s="187" t="s">
        <v>82</v>
      </c>
      <c r="L199" s="98"/>
      <c r="M199" s="24" t="s">
        <v>745</v>
      </c>
      <c r="N199" s="232"/>
      <c r="O199" s="24" t="s">
        <v>1360</v>
      </c>
      <c r="P199" s="117">
        <v>45292</v>
      </c>
    </row>
    <row r="200" spans="1:16" s="15" customFormat="1" ht="60.75">
      <c r="A200" s="179" t="s">
        <v>1304</v>
      </c>
      <c r="B200" s="102" t="s">
        <v>1718</v>
      </c>
      <c r="C200" s="189" t="s">
        <v>1762</v>
      </c>
      <c r="D200" s="73">
        <v>27502</v>
      </c>
      <c r="E200" s="97" t="s">
        <v>332</v>
      </c>
      <c r="F200" s="184" t="s">
        <v>1763</v>
      </c>
      <c r="G200" s="88" t="s">
        <v>338</v>
      </c>
      <c r="H200" s="414">
        <v>8</v>
      </c>
      <c r="I200" s="235">
        <v>2500</v>
      </c>
      <c r="J200" s="187" t="s">
        <v>71</v>
      </c>
      <c r="K200" s="187" t="s">
        <v>70</v>
      </c>
      <c r="L200" s="98"/>
      <c r="M200" s="24" t="s">
        <v>745</v>
      </c>
      <c r="N200" s="232"/>
      <c r="O200" s="24" t="s">
        <v>1360</v>
      </c>
      <c r="P200" s="117">
        <v>45292</v>
      </c>
    </row>
    <row r="201" spans="1:16" s="15" customFormat="1" ht="121.5">
      <c r="A201" s="179" t="s">
        <v>1304</v>
      </c>
      <c r="B201" s="102" t="s">
        <v>384</v>
      </c>
      <c r="C201" s="189" t="s">
        <v>1764</v>
      </c>
      <c r="D201" s="73">
        <v>1279</v>
      </c>
      <c r="E201" s="97" t="s">
        <v>332</v>
      </c>
      <c r="F201" s="184" t="s">
        <v>1765</v>
      </c>
      <c r="G201" s="88" t="s">
        <v>338</v>
      </c>
      <c r="H201" s="187">
        <v>1</v>
      </c>
      <c r="I201" s="235">
        <v>9000</v>
      </c>
      <c r="J201" s="187" t="s">
        <v>71</v>
      </c>
      <c r="K201" s="187" t="s">
        <v>82</v>
      </c>
      <c r="L201" s="98" t="s">
        <v>1766</v>
      </c>
      <c r="M201" s="24" t="s">
        <v>93</v>
      </c>
      <c r="N201" s="232">
        <v>8388</v>
      </c>
      <c r="O201" s="24" t="s">
        <v>1360</v>
      </c>
      <c r="P201" s="117">
        <v>45292</v>
      </c>
    </row>
    <row r="202" spans="1:16" s="15" customFormat="1" ht="45.75">
      <c r="A202" s="179" t="s">
        <v>1304</v>
      </c>
      <c r="B202" s="102" t="s">
        <v>1718</v>
      </c>
      <c r="C202" s="189" t="s">
        <v>1767</v>
      </c>
      <c r="D202" s="73">
        <v>26077</v>
      </c>
      <c r="E202" s="97" t="s">
        <v>332</v>
      </c>
      <c r="F202" s="184" t="s">
        <v>1768</v>
      </c>
      <c r="G202" s="88" t="s">
        <v>190</v>
      </c>
      <c r="H202" s="187">
        <v>1</v>
      </c>
      <c r="I202" s="235">
        <v>57000</v>
      </c>
      <c r="J202" s="187" t="s">
        <v>71</v>
      </c>
      <c r="K202" s="187" t="s">
        <v>82</v>
      </c>
      <c r="L202" s="74"/>
      <c r="M202" s="24" t="s">
        <v>745</v>
      </c>
      <c r="N202" s="232"/>
      <c r="O202" s="24" t="s">
        <v>1360</v>
      </c>
      <c r="P202" s="117">
        <v>45292</v>
      </c>
    </row>
    <row r="203" spans="1:16" s="15" customFormat="1" ht="106.5">
      <c r="A203" s="179" t="s">
        <v>1304</v>
      </c>
      <c r="B203" s="102" t="s">
        <v>1718</v>
      </c>
      <c r="C203" s="72" t="s">
        <v>1769</v>
      </c>
      <c r="D203" s="73">
        <v>443472</v>
      </c>
      <c r="E203" s="97" t="s">
        <v>332</v>
      </c>
      <c r="F203" s="184" t="s">
        <v>1770</v>
      </c>
      <c r="G203" s="88" t="s">
        <v>190</v>
      </c>
      <c r="H203" s="187">
        <v>700</v>
      </c>
      <c r="I203" s="421">
        <v>57000</v>
      </c>
      <c r="J203" s="187" t="s">
        <v>71</v>
      </c>
      <c r="K203" s="187" t="s">
        <v>70</v>
      </c>
      <c r="L203" s="74" t="s">
        <v>1771</v>
      </c>
      <c r="M203" s="24" t="s">
        <v>266</v>
      </c>
      <c r="N203" s="232">
        <v>12294.7</v>
      </c>
      <c r="O203" s="24" t="s">
        <v>1360</v>
      </c>
      <c r="P203" s="117">
        <v>45292</v>
      </c>
    </row>
    <row r="204" spans="1:16" s="15" customFormat="1" ht="60.75">
      <c r="A204" s="179" t="s">
        <v>1304</v>
      </c>
      <c r="B204" s="102" t="s">
        <v>1718</v>
      </c>
      <c r="C204" s="72" t="s">
        <v>1772</v>
      </c>
      <c r="D204" s="73">
        <v>27740</v>
      </c>
      <c r="E204" s="97" t="s">
        <v>332</v>
      </c>
      <c r="F204" s="184" t="s">
        <v>1773</v>
      </c>
      <c r="G204" s="88" t="s">
        <v>338</v>
      </c>
      <c r="H204" s="414">
        <v>5</v>
      </c>
      <c r="I204" s="235">
        <v>55000</v>
      </c>
      <c r="J204" s="187" t="s">
        <v>71</v>
      </c>
      <c r="K204" s="187" t="s">
        <v>82</v>
      </c>
      <c r="L204" s="74"/>
      <c r="M204" s="24" t="s">
        <v>745</v>
      </c>
      <c r="N204" s="232"/>
      <c r="O204" s="24" t="s">
        <v>1360</v>
      </c>
      <c r="P204" s="117">
        <v>45292</v>
      </c>
    </row>
    <row r="205" spans="1:16" s="15" customFormat="1" ht="30.75">
      <c r="A205" s="179" t="s">
        <v>1304</v>
      </c>
      <c r="B205" s="102" t="s">
        <v>1718</v>
      </c>
      <c r="C205" s="72" t="s">
        <v>1774</v>
      </c>
      <c r="D205" s="73">
        <v>400478</v>
      </c>
      <c r="E205" s="97" t="s">
        <v>332</v>
      </c>
      <c r="F205" s="184" t="s">
        <v>1775</v>
      </c>
      <c r="G205" s="88" t="s">
        <v>190</v>
      </c>
      <c r="H205" s="187">
        <v>100</v>
      </c>
      <c r="I205" s="235">
        <v>15000</v>
      </c>
      <c r="J205" s="187" t="s">
        <v>71</v>
      </c>
      <c r="K205" s="187" t="s">
        <v>90</v>
      </c>
      <c r="L205" s="74" t="s">
        <v>1776</v>
      </c>
      <c r="M205" s="24" t="s">
        <v>93</v>
      </c>
      <c r="N205" s="232">
        <v>23600</v>
      </c>
      <c r="O205" s="24" t="s">
        <v>1360</v>
      </c>
      <c r="P205" s="117">
        <v>45292</v>
      </c>
    </row>
    <row r="206" spans="1:16" s="15" customFormat="1" ht="244.5">
      <c r="A206" s="74" t="s">
        <v>1304</v>
      </c>
      <c r="B206" s="102" t="s">
        <v>1127</v>
      </c>
      <c r="C206" s="72" t="s">
        <v>1777</v>
      </c>
      <c r="D206" s="73" t="s">
        <v>1778</v>
      </c>
      <c r="E206" s="156" t="s">
        <v>124</v>
      </c>
      <c r="F206" s="72" t="s">
        <v>1779</v>
      </c>
      <c r="G206" s="73" t="s">
        <v>190</v>
      </c>
      <c r="H206" s="74">
        <v>30</v>
      </c>
      <c r="I206" s="227">
        <v>15000</v>
      </c>
      <c r="J206" s="98" t="s">
        <v>71</v>
      </c>
      <c r="K206" s="98" t="s">
        <v>82</v>
      </c>
      <c r="L206" s="74" t="s">
        <v>1780</v>
      </c>
      <c r="M206" s="24" t="s">
        <v>93</v>
      </c>
      <c r="N206" s="232">
        <v>16560</v>
      </c>
      <c r="O206" s="24" t="s">
        <v>1360</v>
      </c>
      <c r="P206" s="117">
        <v>45292</v>
      </c>
    </row>
    <row r="207" spans="1:16" s="15" customFormat="1" ht="106.5">
      <c r="A207" s="74" t="s">
        <v>1304</v>
      </c>
      <c r="B207" s="102" t="s">
        <v>1127</v>
      </c>
      <c r="C207" s="72" t="s">
        <v>1781</v>
      </c>
      <c r="D207" s="73">
        <v>4014</v>
      </c>
      <c r="E207" s="156" t="s">
        <v>124</v>
      </c>
      <c r="F207" s="72" t="s">
        <v>1782</v>
      </c>
      <c r="G207" s="73" t="s">
        <v>190</v>
      </c>
      <c r="H207" s="74">
        <v>150</v>
      </c>
      <c r="I207" s="227">
        <v>50000</v>
      </c>
      <c r="J207" s="98" t="s">
        <v>71</v>
      </c>
      <c r="K207" s="98" t="s">
        <v>82</v>
      </c>
      <c r="L207" s="74" t="s">
        <v>1783</v>
      </c>
      <c r="M207" s="24" t="s">
        <v>93</v>
      </c>
      <c r="N207" s="232">
        <v>56000</v>
      </c>
      <c r="O207" s="24" t="s">
        <v>1360</v>
      </c>
      <c r="P207" s="117">
        <v>45292</v>
      </c>
    </row>
    <row r="208" spans="1:16" s="15" customFormat="1" ht="409.6">
      <c r="A208" s="74" t="s">
        <v>1304</v>
      </c>
      <c r="B208" s="102" t="s">
        <v>1127</v>
      </c>
      <c r="C208" s="72" t="s">
        <v>1784</v>
      </c>
      <c r="D208" s="73">
        <v>25429</v>
      </c>
      <c r="E208" s="156" t="s">
        <v>124</v>
      </c>
      <c r="F208" s="72" t="s">
        <v>1785</v>
      </c>
      <c r="G208" s="73" t="s">
        <v>190</v>
      </c>
      <c r="H208" s="74">
        <v>60</v>
      </c>
      <c r="I208" s="227">
        <v>4500</v>
      </c>
      <c r="J208" s="74" t="s">
        <v>71</v>
      </c>
      <c r="K208" s="74" t="s">
        <v>82</v>
      </c>
      <c r="L208" s="74"/>
      <c r="M208" s="24" t="s">
        <v>745</v>
      </c>
      <c r="N208" s="232"/>
      <c r="O208" s="24" t="s">
        <v>1360</v>
      </c>
      <c r="P208" s="117">
        <v>45292</v>
      </c>
    </row>
    <row r="209" spans="1:16" s="15" customFormat="1" ht="91.5">
      <c r="A209" s="131" t="s">
        <v>1571</v>
      </c>
      <c r="B209" s="102" t="s">
        <v>1572</v>
      </c>
      <c r="C209" s="72" t="s">
        <v>1786</v>
      </c>
      <c r="D209" s="73"/>
      <c r="E209" s="97" t="s">
        <v>60</v>
      </c>
      <c r="F209" s="275" t="s">
        <v>1787</v>
      </c>
      <c r="G209" s="73" t="s">
        <v>190</v>
      </c>
      <c r="H209" s="74" t="s">
        <v>1788</v>
      </c>
      <c r="I209" s="227">
        <v>1360.66</v>
      </c>
      <c r="J209" s="74" t="s">
        <v>71</v>
      </c>
      <c r="K209" s="74" t="s">
        <v>70</v>
      </c>
      <c r="L209" s="74" t="s">
        <v>1789</v>
      </c>
      <c r="M209" s="24" t="s">
        <v>93</v>
      </c>
      <c r="N209" s="232">
        <v>1360.66</v>
      </c>
      <c r="O209" s="24" t="s">
        <v>1360</v>
      </c>
      <c r="P209" s="117">
        <v>45292</v>
      </c>
    </row>
    <row r="210" spans="1:16" s="15" customFormat="1" ht="259.5">
      <c r="A210" s="131" t="s">
        <v>1304</v>
      </c>
      <c r="B210" s="102" t="s">
        <v>1127</v>
      </c>
      <c r="C210" s="72" t="s">
        <v>1790</v>
      </c>
      <c r="D210" s="73"/>
      <c r="E210" s="97" t="s">
        <v>124</v>
      </c>
      <c r="F210" s="275" t="s">
        <v>1791</v>
      </c>
      <c r="G210" s="73" t="s">
        <v>190</v>
      </c>
      <c r="H210" s="74">
        <v>290</v>
      </c>
      <c r="I210" s="227">
        <v>2730</v>
      </c>
      <c r="J210" s="74" t="s">
        <v>71</v>
      </c>
      <c r="K210" s="74" t="s">
        <v>70</v>
      </c>
      <c r="L210" s="74" t="s">
        <v>1792</v>
      </c>
      <c r="M210" s="24" t="s">
        <v>93</v>
      </c>
      <c r="N210" s="232">
        <v>2730</v>
      </c>
      <c r="O210" s="24" t="s">
        <v>1360</v>
      </c>
      <c r="P210" s="117">
        <v>45292</v>
      </c>
    </row>
    <row r="211" spans="1:16" s="15" customFormat="1" ht="213">
      <c r="A211" s="74" t="s">
        <v>1427</v>
      </c>
      <c r="B211" s="102" t="s">
        <v>1428</v>
      </c>
      <c r="C211" s="72" t="s">
        <v>1793</v>
      </c>
      <c r="D211" s="73"/>
      <c r="E211" s="156" t="s">
        <v>1794</v>
      </c>
      <c r="F211" s="72" t="s">
        <v>1795</v>
      </c>
      <c r="G211" s="73" t="s">
        <v>190</v>
      </c>
      <c r="H211" s="74">
        <v>1</v>
      </c>
      <c r="I211" s="227">
        <v>1855.59</v>
      </c>
      <c r="J211" s="98" t="s">
        <v>71</v>
      </c>
      <c r="K211" s="98" t="s">
        <v>82</v>
      </c>
      <c r="L211" s="74" t="s">
        <v>1796</v>
      </c>
      <c r="M211" s="24" t="s">
        <v>93</v>
      </c>
      <c r="N211" s="232">
        <v>1855.59</v>
      </c>
      <c r="O211" s="24" t="s">
        <v>1360</v>
      </c>
      <c r="P211" s="117"/>
    </row>
    <row r="212" spans="1:16" s="15" customFormat="1" ht="106.5">
      <c r="A212" s="71" t="s">
        <v>1797</v>
      </c>
      <c r="B212" s="102" t="s">
        <v>1798</v>
      </c>
      <c r="C212" s="72" t="s">
        <v>1799</v>
      </c>
      <c r="D212" s="73"/>
      <c r="E212" s="156" t="s">
        <v>60</v>
      </c>
      <c r="F212" s="72" t="s">
        <v>1800</v>
      </c>
      <c r="G212" s="73" t="s">
        <v>190</v>
      </c>
      <c r="H212" s="74">
        <v>1</v>
      </c>
      <c r="I212" s="227">
        <v>450</v>
      </c>
      <c r="J212" s="98" t="s">
        <v>71</v>
      </c>
      <c r="K212" s="98" t="s">
        <v>70</v>
      </c>
      <c r="L212" s="74" t="s">
        <v>1801</v>
      </c>
      <c r="M212" s="24" t="s">
        <v>93</v>
      </c>
      <c r="N212" s="232">
        <v>450</v>
      </c>
      <c r="O212" s="24" t="s">
        <v>1360</v>
      </c>
      <c r="P212" s="117"/>
    </row>
    <row r="213" spans="1:16" s="15" customFormat="1" ht="137.25">
      <c r="A213" s="71" t="s">
        <v>1402</v>
      </c>
      <c r="B213" s="102" t="s">
        <v>1403</v>
      </c>
      <c r="C213" s="72" t="s">
        <v>1802</v>
      </c>
      <c r="D213" s="73"/>
      <c r="E213" s="156" t="s">
        <v>124</v>
      </c>
      <c r="F213" s="72" t="s">
        <v>1803</v>
      </c>
      <c r="G213" s="73" t="s">
        <v>190</v>
      </c>
      <c r="H213" s="74">
        <v>5</v>
      </c>
      <c r="I213" s="227">
        <v>88.5</v>
      </c>
      <c r="J213" s="98" t="s">
        <v>71</v>
      </c>
      <c r="K213" s="98" t="s">
        <v>70</v>
      </c>
      <c r="L213" s="74" t="s">
        <v>1804</v>
      </c>
      <c r="M213" s="24" t="s">
        <v>93</v>
      </c>
      <c r="N213" s="232">
        <v>88.5</v>
      </c>
      <c r="O213" s="24" t="s">
        <v>1360</v>
      </c>
      <c r="P213" s="117"/>
    </row>
    <row r="214" spans="1:16" s="15" customFormat="1" ht="106.5">
      <c r="A214" s="179" t="s">
        <v>1797</v>
      </c>
      <c r="B214" s="102" t="s">
        <v>1798</v>
      </c>
      <c r="C214" s="72" t="s">
        <v>1805</v>
      </c>
      <c r="D214" s="73"/>
      <c r="E214" s="156" t="s">
        <v>60</v>
      </c>
      <c r="F214" s="72" t="s">
        <v>1806</v>
      </c>
      <c r="G214" s="73" t="s">
        <v>190</v>
      </c>
      <c r="H214" s="74" t="s">
        <v>1807</v>
      </c>
      <c r="I214" s="227">
        <v>5130</v>
      </c>
      <c r="J214" s="98" t="s">
        <v>71</v>
      </c>
      <c r="K214" s="98" t="s">
        <v>70</v>
      </c>
      <c r="L214" s="74" t="s">
        <v>1808</v>
      </c>
      <c r="M214" s="24" t="s">
        <v>93</v>
      </c>
      <c r="N214" s="232">
        <v>5130</v>
      </c>
      <c r="O214" s="24" t="s">
        <v>1360</v>
      </c>
      <c r="P214" s="117"/>
    </row>
    <row r="215" spans="1:16" s="15" customFormat="1" ht="76.5">
      <c r="A215" s="179" t="s">
        <v>1304</v>
      </c>
      <c r="B215" s="102" t="s">
        <v>1127</v>
      </c>
      <c r="C215" s="72" t="s">
        <v>1809</v>
      </c>
      <c r="D215" s="73"/>
      <c r="E215" s="156" t="s">
        <v>124</v>
      </c>
      <c r="F215" s="72" t="s">
        <v>1810</v>
      </c>
      <c r="G215" s="73" t="s">
        <v>190</v>
      </c>
      <c r="H215" s="74">
        <v>40</v>
      </c>
      <c r="I215" s="227">
        <v>2150.8000000000002</v>
      </c>
      <c r="J215" s="98" t="s">
        <v>71</v>
      </c>
      <c r="K215" s="98" t="s">
        <v>70</v>
      </c>
      <c r="L215" s="74" t="s">
        <v>1811</v>
      </c>
      <c r="M215" s="24" t="s">
        <v>93</v>
      </c>
      <c r="N215" s="232">
        <v>2150.8000000000002</v>
      </c>
      <c r="O215" s="24" t="s">
        <v>1360</v>
      </c>
      <c r="P215" s="117"/>
    </row>
    <row r="216" spans="1:16" s="15" customFormat="1" ht="137.25">
      <c r="A216" s="179" t="s">
        <v>1538</v>
      </c>
      <c r="B216" s="102" t="s">
        <v>927</v>
      </c>
      <c r="C216" s="72" t="s">
        <v>1812</v>
      </c>
      <c r="D216" s="73"/>
      <c r="E216" s="156" t="s">
        <v>1794</v>
      </c>
      <c r="F216" s="72" t="s">
        <v>1813</v>
      </c>
      <c r="G216" s="73" t="s">
        <v>190</v>
      </c>
      <c r="H216" s="74">
        <v>1</v>
      </c>
      <c r="I216" s="227">
        <v>1855.59</v>
      </c>
      <c r="J216" s="98" t="s">
        <v>71</v>
      </c>
      <c r="K216" s="98" t="s">
        <v>70</v>
      </c>
      <c r="L216" s="74" t="s">
        <v>1814</v>
      </c>
      <c r="M216" s="24" t="s">
        <v>93</v>
      </c>
      <c r="N216" s="232">
        <v>1855.59</v>
      </c>
      <c r="O216" s="24" t="s">
        <v>1360</v>
      </c>
      <c r="P216" s="117"/>
    </row>
    <row r="217" spans="1:16" s="15" customFormat="1" ht="121.5">
      <c r="A217" s="179" t="s">
        <v>1815</v>
      </c>
      <c r="B217" s="102" t="s">
        <v>1816</v>
      </c>
      <c r="C217" s="72" t="s">
        <v>1817</v>
      </c>
      <c r="D217" s="73"/>
      <c r="E217" s="156" t="s">
        <v>124</v>
      </c>
      <c r="F217" s="72" t="s">
        <v>1818</v>
      </c>
      <c r="G217" s="73" t="s">
        <v>190</v>
      </c>
      <c r="H217" s="74">
        <v>1</v>
      </c>
      <c r="I217" s="227">
        <v>680</v>
      </c>
      <c r="J217" s="98" t="s">
        <v>71</v>
      </c>
      <c r="K217" s="98" t="s">
        <v>70</v>
      </c>
      <c r="L217" s="74" t="s">
        <v>1819</v>
      </c>
      <c r="M217" s="24" t="s">
        <v>93</v>
      </c>
      <c r="N217" s="232">
        <v>680</v>
      </c>
      <c r="O217" s="24" t="s">
        <v>1360</v>
      </c>
      <c r="P217" s="117"/>
    </row>
    <row r="218" spans="1:16" s="15" customFormat="1" ht="30.75">
      <c r="A218" s="179" t="s">
        <v>1580</v>
      </c>
      <c r="B218" s="102" t="s">
        <v>1581</v>
      </c>
      <c r="C218" s="72" t="s">
        <v>1404</v>
      </c>
      <c r="D218" s="73">
        <v>24287</v>
      </c>
      <c r="E218" s="97" t="s">
        <v>124</v>
      </c>
      <c r="F218" s="72" t="s">
        <v>1405</v>
      </c>
      <c r="G218" s="73" t="s">
        <v>190</v>
      </c>
      <c r="H218" s="74">
        <v>12</v>
      </c>
      <c r="I218" s="227">
        <v>2978</v>
      </c>
      <c r="J218" s="74" t="s">
        <v>71</v>
      </c>
      <c r="K218" s="74" t="s">
        <v>70</v>
      </c>
      <c r="L218" s="74" t="s">
        <v>1820</v>
      </c>
      <c r="M218" s="24" t="s">
        <v>93</v>
      </c>
      <c r="N218" s="232">
        <v>2978</v>
      </c>
      <c r="O218" s="24" t="s">
        <v>1360</v>
      </c>
      <c r="P218" s="117">
        <v>45292</v>
      </c>
    </row>
    <row r="219" spans="1:16" s="15" customFormat="1" ht="121.5">
      <c r="A219" s="179" t="s">
        <v>1436</v>
      </c>
      <c r="B219" s="102" t="s">
        <v>1437</v>
      </c>
      <c r="C219" s="72" t="s">
        <v>1821</v>
      </c>
      <c r="D219" s="73"/>
      <c r="E219" s="156" t="s">
        <v>124</v>
      </c>
      <c r="F219" s="72" t="s">
        <v>1822</v>
      </c>
      <c r="G219" s="73" t="s">
        <v>190</v>
      </c>
      <c r="H219" s="74">
        <v>10</v>
      </c>
      <c r="I219" s="227">
        <v>4600</v>
      </c>
      <c r="J219" s="98" t="s">
        <v>71</v>
      </c>
      <c r="K219" s="98" t="s">
        <v>90</v>
      </c>
      <c r="L219" s="74" t="s">
        <v>1823</v>
      </c>
      <c r="M219" s="24" t="s">
        <v>93</v>
      </c>
      <c r="N219" s="232">
        <v>4600</v>
      </c>
      <c r="O219" s="24" t="s">
        <v>1360</v>
      </c>
      <c r="P219" s="117">
        <v>45292</v>
      </c>
    </row>
    <row r="220" spans="1:16" s="15" customFormat="1" ht="30.75">
      <c r="A220" s="179" t="s">
        <v>1824</v>
      </c>
      <c r="B220" s="102" t="s">
        <v>1825</v>
      </c>
      <c r="C220" s="72" t="s">
        <v>1404</v>
      </c>
      <c r="D220" s="73">
        <v>24287</v>
      </c>
      <c r="E220" s="97" t="s">
        <v>124</v>
      </c>
      <c r="F220" s="72" t="s">
        <v>1405</v>
      </c>
      <c r="G220" s="73" t="s">
        <v>190</v>
      </c>
      <c r="H220" s="74">
        <v>12</v>
      </c>
      <c r="I220" s="227">
        <v>11200</v>
      </c>
      <c r="J220" s="74" t="s">
        <v>71</v>
      </c>
      <c r="K220" s="74" t="s">
        <v>70</v>
      </c>
      <c r="L220" s="74" t="s">
        <v>1826</v>
      </c>
      <c r="M220" s="24" t="s">
        <v>93</v>
      </c>
      <c r="N220" s="232">
        <v>11200</v>
      </c>
      <c r="O220" s="24" t="s">
        <v>1360</v>
      </c>
      <c r="P220" s="117">
        <v>45292</v>
      </c>
    </row>
    <row r="221" spans="1:16" s="15" customFormat="1" ht="30.75">
      <c r="A221" s="179" t="s">
        <v>1645</v>
      </c>
      <c r="B221" s="102" t="s">
        <v>1646</v>
      </c>
      <c r="C221" s="72" t="s">
        <v>1404</v>
      </c>
      <c r="D221" s="73">
        <v>24287</v>
      </c>
      <c r="E221" s="97" t="s">
        <v>124</v>
      </c>
      <c r="F221" s="72" t="s">
        <v>1405</v>
      </c>
      <c r="G221" s="73" t="s">
        <v>190</v>
      </c>
      <c r="H221" s="74">
        <v>12</v>
      </c>
      <c r="I221" s="227">
        <v>1013</v>
      </c>
      <c r="J221" s="74" t="s">
        <v>71</v>
      </c>
      <c r="K221" s="74" t="s">
        <v>70</v>
      </c>
      <c r="L221" s="74" t="s">
        <v>1827</v>
      </c>
      <c r="M221" s="24" t="s">
        <v>93</v>
      </c>
      <c r="N221" s="232">
        <v>1013</v>
      </c>
      <c r="O221" s="24" t="s">
        <v>1360</v>
      </c>
      <c r="P221" s="117">
        <v>45292</v>
      </c>
    </row>
    <row r="222" spans="1:16" s="15" customFormat="1" ht="121.5">
      <c r="A222" s="179" t="s">
        <v>1828</v>
      </c>
      <c r="B222" s="102" t="s">
        <v>1829</v>
      </c>
      <c r="C222" s="72" t="s">
        <v>1830</v>
      </c>
      <c r="D222" s="73"/>
      <c r="E222" s="156" t="s">
        <v>60</v>
      </c>
      <c r="F222" s="72" t="s">
        <v>1831</v>
      </c>
      <c r="G222" s="73" t="s">
        <v>190</v>
      </c>
      <c r="H222" s="74" t="s">
        <v>1832</v>
      </c>
      <c r="I222" s="227">
        <v>460</v>
      </c>
      <c r="J222" s="98" t="s">
        <v>71</v>
      </c>
      <c r="K222" s="98" t="s">
        <v>90</v>
      </c>
      <c r="L222" s="74" t="s">
        <v>1833</v>
      </c>
      <c r="M222" s="24" t="s">
        <v>93</v>
      </c>
      <c r="N222" s="232">
        <v>1092</v>
      </c>
      <c r="O222" s="24" t="s">
        <v>1360</v>
      </c>
      <c r="P222" s="117">
        <v>45292</v>
      </c>
    </row>
    <row r="223" spans="1:16" s="15" customFormat="1" ht="152.25">
      <c r="A223" s="179" t="s">
        <v>1304</v>
      </c>
      <c r="B223" s="102" t="s">
        <v>178</v>
      </c>
      <c r="C223" s="72" t="s">
        <v>1834</v>
      </c>
      <c r="D223" s="73"/>
      <c r="E223" s="156" t="s">
        <v>174</v>
      </c>
      <c r="F223" s="72" t="s">
        <v>1835</v>
      </c>
      <c r="G223" s="73" t="s">
        <v>190</v>
      </c>
      <c r="H223" s="74" t="s">
        <v>1836</v>
      </c>
      <c r="I223" s="227">
        <v>7167.5</v>
      </c>
      <c r="J223" s="74" t="s">
        <v>71</v>
      </c>
      <c r="K223" s="74" t="s">
        <v>70</v>
      </c>
      <c r="L223" s="74" t="s">
        <v>1837</v>
      </c>
      <c r="M223" s="24" t="s">
        <v>266</v>
      </c>
      <c r="N223" s="232">
        <v>7167.5</v>
      </c>
      <c r="O223" s="24" t="s">
        <v>1360</v>
      </c>
      <c r="P223" s="117">
        <v>45292</v>
      </c>
    </row>
    <row r="224" spans="1:16" s="15" customFormat="1" ht="76.5">
      <c r="A224" s="179" t="s">
        <v>1489</v>
      </c>
      <c r="B224" s="102" t="s">
        <v>1490</v>
      </c>
      <c r="C224" s="72" t="s">
        <v>1838</v>
      </c>
      <c r="D224" s="73"/>
      <c r="E224" s="156" t="s">
        <v>60</v>
      </c>
      <c r="F224" s="72" t="s">
        <v>1839</v>
      </c>
      <c r="G224" s="73" t="s">
        <v>190</v>
      </c>
      <c r="H224" s="74">
        <v>1</v>
      </c>
      <c r="I224" s="227">
        <v>770</v>
      </c>
      <c r="J224" s="98" t="s">
        <v>71</v>
      </c>
      <c r="K224" s="98" t="s">
        <v>70</v>
      </c>
      <c r="L224" s="74" t="s">
        <v>1840</v>
      </c>
      <c r="M224" s="24" t="s">
        <v>93</v>
      </c>
      <c r="N224" s="232">
        <v>770</v>
      </c>
      <c r="O224" s="24" t="s">
        <v>1360</v>
      </c>
      <c r="P224" s="117">
        <v>45292</v>
      </c>
    </row>
    <row r="225" spans="1:16" s="15" customFormat="1" ht="198">
      <c r="A225" s="393" t="s">
        <v>1304</v>
      </c>
      <c r="B225" s="102" t="s">
        <v>1718</v>
      </c>
      <c r="C225" s="72" t="s">
        <v>1841</v>
      </c>
      <c r="D225" s="73"/>
      <c r="E225" s="156" t="s">
        <v>332</v>
      </c>
      <c r="F225" s="72" t="s">
        <v>1842</v>
      </c>
      <c r="G225" s="73" t="s">
        <v>190</v>
      </c>
      <c r="H225" s="74">
        <v>80</v>
      </c>
      <c r="I225" s="227">
        <v>40640</v>
      </c>
      <c r="J225" s="98" t="s">
        <v>71</v>
      </c>
      <c r="K225" s="98" t="s">
        <v>70</v>
      </c>
      <c r="L225" s="74" t="s">
        <v>1843</v>
      </c>
      <c r="M225" s="24" t="s">
        <v>93</v>
      </c>
      <c r="N225" s="232">
        <v>40640</v>
      </c>
      <c r="O225" s="24" t="s">
        <v>1360</v>
      </c>
      <c r="P225" s="117">
        <v>45292</v>
      </c>
    </row>
    <row r="226" spans="1:16" s="15" customFormat="1" ht="137.25">
      <c r="A226" s="74" t="s">
        <v>1304</v>
      </c>
      <c r="B226" s="102" t="s">
        <v>1127</v>
      </c>
      <c r="C226" s="72" t="s">
        <v>1844</v>
      </c>
      <c r="D226" s="73"/>
      <c r="E226" s="156" t="s">
        <v>124</v>
      </c>
      <c r="F226" s="72" t="s">
        <v>1845</v>
      </c>
      <c r="G226" s="73" t="s">
        <v>190</v>
      </c>
      <c r="H226" s="74">
        <v>120</v>
      </c>
      <c r="I226" s="227">
        <v>19575.599999999999</v>
      </c>
      <c r="J226" s="98" t="s">
        <v>71</v>
      </c>
      <c r="K226" s="98" t="s">
        <v>70</v>
      </c>
      <c r="L226" s="74" t="s">
        <v>1846</v>
      </c>
      <c r="M226" s="24" t="s">
        <v>93</v>
      </c>
      <c r="N226" s="232">
        <v>19575.599999999999</v>
      </c>
      <c r="O226" s="24" t="s">
        <v>1360</v>
      </c>
      <c r="P226" s="117">
        <v>45292</v>
      </c>
    </row>
    <row r="227" spans="1:16" s="15" customFormat="1" ht="167.25">
      <c r="A227" s="95" t="s">
        <v>1304</v>
      </c>
      <c r="B227" s="102" t="s">
        <v>1718</v>
      </c>
      <c r="C227" s="72" t="s">
        <v>1847</v>
      </c>
      <c r="D227" s="73"/>
      <c r="E227" s="156" t="s">
        <v>332</v>
      </c>
      <c r="F227" s="72" t="s">
        <v>1848</v>
      </c>
      <c r="G227" s="73" t="s">
        <v>190</v>
      </c>
      <c r="H227" s="74">
        <v>45</v>
      </c>
      <c r="I227" s="227">
        <v>11025</v>
      </c>
      <c r="J227" s="98" t="s">
        <v>71</v>
      </c>
      <c r="K227" s="98" t="s">
        <v>70</v>
      </c>
      <c r="L227" s="74" t="s">
        <v>1849</v>
      </c>
      <c r="M227" s="24" t="s">
        <v>93</v>
      </c>
      <c r="N227" s="232">
        <v>11025</v>
      </c>
      <c r="O227" s="24" t="s">
        <v>1360</v>
      </c>
      <c r="P227" s="117">
        <v>45292</v>
      </c>
    </row>
    <row r="228" spans="1:16" s="15" customFormat="1" ht="106.5">
      <c r="A228" s="125" t="s">
        <v>1623</v>
      </c>
      <c r="B228" s="102" t="s">
        <v>1624</v>
      </c>
      <c r="C228" s="72" t="s">
        <v>1850</v>
      </c>
      <c r="D228" s="73"/>
      <c r="E228" s="156" t="s">
        <v>124</v>
      </c>
      <c r="F228" s="72" t="s">
        <v>1851</v>
      </c>
      <c r="G228" s="73" t="s">
        <v>190</v>
      </c>
      <c r="H228" s="74">
        <v>4</v>
      </c>
      <c r="I228" s="227">
        <v>2600</v>
      </c>
      <c r="J228" s="98" t="s">
        <v>71</v>
      </c>
      <c r="K228" s="98" t="s">
        <v>70</v>
      </c>
      <c r="L228" s="74" t="s">
        <v>1852</v>
      </c>
      <c r="M228" s="24" t="s">
        <v>93</v>
      </c>
      <c r="N228" s="232">
        <v>2600</v>
      </c>
      <c r="O228" s="24" t="s">
        <v>1360</v>
      </c>
      <c r="P228" s="117">
        <v>45292</v>
      </c>
    </row>
    <row r="229" spans="1:16" s="15" customFormat="1" ht="137.25">
      <c r="A229" s="95" t="s">
        <v>1304</v>
      </c>
      <c r="B229" s="102" t="s">
        <v>1718</v>
      </c>
      <c r="C229" s="72" t="s">
        <v>1853</v>
      </c>
      <c r="D229" s="73"/>
      <c r="E229" s="156" t="s">
        <v>332</v>
      </c>
      <c r="F229" s="72" t="s">
        <v>1854</v>
      </c>
      <c r="G229" s="73" t="s">
        <v>190</v>
      </c>
      <c r="H229" s="74">
        <v>3</v>
      </c>
      <c r="I229" s="227">
        <v>3684</v>
      </c>
      <c r="J229" s="98" t="s">
        <v>71</v>
      </c>
      <c r="K229" s="98" t="s">
        <v>70</v>
      </c>
      <c r="L229" s="74" t="s">
        <v>1855</v>
      </c>
      <c r="M229" s="24" t="s">
        <v>93</v>
      </c>
      <c r="N229" s="232">
        <v>3684</v>
      </c>
      <c r="O229" s="24" t="s">
        <v>1360</v>
      </c>
      <c r="P229" s="117">
        <v>45292</v>
      </c>
    </row>
    <row r="230" spans="1:16" s="15" customFormat="1" ht="91.5">
      <c r="A230" s="74" t="s">
        <v>1856</v>
      </c>
      <c r="B230" s="102" t="s">
        <v>1857</v>
      </c>
      <c r="C230" s="72" t="s">
        <v>1858</v>
      </c>
      <c r="D230" s="73"/>
      <c r="E230" s="156" t="s">
        <v>332</v>
      </c>
      <c r="F230" s="72" t="s">
        <v>1859</v>
      </c>
      <c r="G230" s="73" t="s">
        <v>190</v>
      </c>
      <c r="H230" s="74">
        <v>1</v>
      </c>
      <c r="I230" s="227">
        <v>1215</v>
      </c>
      <c r="J230" s="98" t="s">
        <v>71</v>
      </c>
      <c r="K230" s="98" t="s">
        <v>70</v>
      </c>
      <c r="L230" s="74" t="s">
        <v>1860</v>
      </c>
      <c r="M230" s="24" t="s">
        <v>93</v>
      </c>
      <c r="N230" s="232">
        <v>1215</v>
      </c>
      <c r="O230" s="24" t="s">
        <v>1360</v>
      </c>
      <c r="P230" s="117">
        <v>45292</v>
      </c>
    </row>
    <row r="231" spans="1:16" s="15" customFormat="1" ht="91.5">
      <c r="A231" s="74" t="s">
        <v>1304</v>
      </c>
      <c r="B231" s="102" t="s">
        <v>1127</v>
      </c>
      <c r="C231" s="72" t="s">
        <v>1861</v>
      </c>
      <c r="D231" s="73"/>
      <c r="E231" s="156" t="s">
        <v>124</v>
      </c>
      <c r="F231" s="72" t="s">
        <v>1862</v>
      </c>
      <c r="G231" s="73" t="s">
        <v>190</v>
      </c>
      <c r="H231" s="74">
        <v>10</v>
      </c>
      <c r="I231" s="227">
        <v>298.60000000000002</v>
      </c>
      <c r="J231" s="98" t="s">
        <v>71</v>
      </c>
      <c r="K231" s="98" t="s">
        <v>90</v>
      </c>
      <c r="L231" s="74" t="s">
        <v>1863</v>
      </c>
      <c r="M231" s="24" t="s">
        <v>93</v>
      </c>
      <c r="N231" s="232">
        <v>298.60000000000002</v>
      </c>
      <c r="O231" s="24" t="s">
        <v>1360</v>
      </c>
      <c r="P231" s="117">
        <v>45292</v>
      </c>
    </row>
    <row r="232" spans="1:16" s="15" customFormat="1" ht="198">
      <c r="A232" s="71" t="s">
        <v>1466</v>
      </c>
      <c r="B232" s="102" t="s">
        <v>1467</v>
      </c>
      <c r="C232" s="72" t="s">
        <v>1864</v>
      </c>
      <c r="D232" s="73"/>
      <c r="E232" s="156" t="s">
        <v>332</v>
      </c>
      <c r="F232" s="72" t="s">
        <v>1865</v>
      </c>
      <c r="G232" s="73" t="s">
        <v>190</v>
      </c>
      <c r="H232" s="74">
        <v>1</v>
      </c>
      <c r="I232" s="227">
        <v>16990</v>
      </c>
      <c r="J232" s="98" t="s">
        <v>71</v>
      </c>
      <c r="K232" s="98" t="s">
        <v>82</v>
      </c>
      <c r="L232" s="74" t="s">
        <v>1866</v>
      </c>
      <c r="M232" s="24" t="s">
        <v>93</v>
      </c>
      <c r="N232" s="232">
        <v>16990</v>
      </c>
      <c r="O232" s="24" t="s">
        <v>1360</v>
      </c>
      <c r="P232" s="117">
        <v>45292</v>
      </c>
    </row>
    <row r="233" spans="1:16" s="15" customFormat="1" ht="45.75">
      <c r="A233" s="71" t="s">
        <v>1304</v>
      </c>
      <c r="B233" s="102" t="s">
        <v>178</v>
      </c>
      <c r="C233" s="72" t="s">
        <v>1867</v>
      </c>
      <c r="D233" s="73"/>
      <c r="E233" s="156" t="s">
        <v>124</v>
      </c>
      <c r="F233" s="72" t="s">
        <v>1868</v>
      </c>
      <c r="G233" s="73" t="s">
        <v>190</v>
      </c>
      <c r="H233" s="74">
        <v>840</v>
      </c>
      <c r="I233" s="227">
        <v>2940</v>
      </c>
      <c r="J233" s="98" t="s">
        <v>71</v>
      </c>
      <c r="K233" s="98" t="s">
        <v>70</v>
      </c>
      <c r="L233" s="74" t="s">
        <v>1869</v>
      </c>
      <c r="M233" s="24" t="s">
        <v>266</v>
      </c>
      <c r="N233" s="232">
        <v>6324</v>
      </c>
      <c r="O233" s="24" t="s">
        <v>1360</v>
      </c>
      <c r="P233" s="117">
        <v>45292</v>
      </c>
    </row>
    <row r="234" spans="1:16" s="15" customFormat="1" ht="198">
      <c r="A234" s="179" t="s">
        <v>1304</v>
      </c>
      <c r="B234" s="102" t="s">
        <v>178</v>
      </c>
      <c r="C234" s="72" t="s">
        <v>1870</v>
      </c>
      <c r="D234" s="73"/>
      <c r="E234" s="156" t="s">
        <v>332</v>
      </c>
      <c r="F234" s="72" t="s">
        <v>1871</v>
      </c>
      <c r="G234" s="73" t="s">
        <v>190</v>
      </c>
      <c r="H234" s="74">
        <v>20</v>
      </c>
      <c r="I234" s="227">
        <v>8330</v>
      </c>
      <c r="J234" s="98" t="s">
        <v>71</v>
      </c>
      <c r="K234" s="98" t="s">
        <v>70</v>
      </c>
      <c r="L234" s="74" t="s">
        <v>1872</v>
      </c>
      <c r="M234" s="24" t="s">
        <v>93</v>
      </c>
      <c r="N234" s="232">
        <v>8330</v>
      </c>
      <c r="O234" s="24" t="s">
        <v>1360</v>
      </c>
      <c r="P234" s="117">
        <v>45292</v>
      </c>
    </row>
    <row r="235" spans="1:16" s="15" customFormat="1" ht="213">
      <c r="A235" s="179" t="s">
        <v>1304</v>
      </c>
      <c r="B235" s="102" t="s">
        <v>1305</v>
      </c>
      <c r="C235" s="72" t="s">
        <v>1873</v>
      </c>
      <c r="D235" s="73"/>
      <c r="E235" s="156" t="s">
        <v>941</v>
      </c>
      <c r="F235" s="72" t="s">
        <v>1874</v>
      </c>
      <c r="G235" s="73" t="s">
        <v>273</v>
      </c>
      <c r="H235" s="74">
        <v>2</v>
      </c>
      <c r="I235" s="227">
        <v>1290</v>
      </c>
      <c r="J235" s="98" t="s">
        <v>71</v>
      </c>
      <c r="K235" s="98" t="s">
        <v>70</v>
      </c>
      <c r="L235" s="74" t="s">
        <v>1875</v>
      </c>
      <c r="M235" s="24" t="s">
        <v>93</v>
      </c>
      <c r="N235" s="232">
        <v>1290</v>
      </c>
      <c r="O235" s="24" t="s">
        <v>1360</v>
      </c>
      <c r="P235" s="117">
        <v>45292</v>
      </c>
    </row>
    <row r="236" spans="1:16" s="15" customFormat="1" ht="229.5">
      <c r="A236" s="179" t="s">
        <v>1304</v>
      </c>
      <c r="B236" s="102" t="s">
        <v>1718</v>
      </c>
      <c r="C236" s="72" t="s">
        <v>1876</v>
      </c>
      <c r="D236" s="73"/>
      <c r="E236" s="156" t="s">
        <v>332</v>
      </c>
      <c r="F236" s="72" t="s">
        <v>1877</v>
      </c>
      <c r="G236" s="73" t="s">
        <v>190</v>
      </c>
      <c r="H236" s="74">
        <v>6</v>
      </c>
      <c r="I236" s="227">
        <v>173.9</v>
      </c>
      <c r="J236" s="98" t="s">
        <v>71</v>
      </c>
      <c r="K236" s="98" t="s">
        <v>70</v>
      </c>
      <c r="L236" s="74" t="s">
        <v>1878</v>
      </c>
      <c r="M236" s="24" t="s">
        <v>93</v>
      </c>
      <c r="N236" s="232">
        <v>173.9</v>
      </c>
      <c r="O236" s="24" t="s">
        <v>1360</v>
      </c>
      <c r="P236" s="117">
        <v>45292</v>
      </c>
    </row>
    <row r="237" spans="1:16" s="15" customFormat="1" ht="106.5">
      <c r="A237" s="179" t="s">
        <v>1509</v>
      </c>
      <c r="B237" s="102" t="s">
        <v>1510</v>
      </c>
      <c r="C237" s="72" t="s">
        <v>1879</v>
      </c>
      <c r="D237" s="73"/>
      <c r="E237" s="156" t="s">
        <v>124</v>
      </c>
      <c r="F237" s="72" t="s">
        <v>1880</v>
      </c>
      <c r="G237" s="73" t="s">
        <v>190</v>
      </c>
      <c r="H237" s="74">
        <v>1</v>
      </c>
      <c r="I237" s="227">
        <v>7180</v>
      </c>
      <c r="J237" s="98" t="s">
        <v>71</v>
      </c>
      <c r="K237" s="98" t="s">
        <v>82</v>
      </c>
      <c r="L237" s="74" t="s">
        <v>1881</v>
      </c>
      <c r="M237" s="24" t="s">
        <v>93</v>
      </c>
      <c r="N237" s="232">
        <v>7180</v>
      </c>
      <c r="O237" s="24" t="s">
        <v>1360</v>
      </c>
      <c r="P237" s="117">
        <v>45292</v>
      </c>
    </row>
    <row r="238" spans="1:16" s="15" customFormat="1" ht="60.75">
      <c r="A238" s="179" t="s">
        <v>1304</v>
      </c>
      <c r="B238" s="102" t="s">
        <v>178</v>
      </c>
      <c r="C238" s="72" t="s">
        <v>1882</v>
      </c>
      <c r="D238" s="73"/>
      <c r="E238" s="156" t="s">
        <v>174</v>
      </c>
      <c r="F238" s="72" t="s">
        <v>1883</v>
      </c>
      <c r="G238" s="73" t="s">
        <v>190</v>
      </c>
      <c r="H238" s="74" t="s">
        <v>1884</v>
      </c>
      <c r="I238" s="227">
        <v>4012</v>
      </c>
      <c r="J238" s="98" t="s">
        <v>71</v>
      </c>
      <c r="K238" s="98" t="s">
        <v>70</v>
      </c>
      <c r="L238" s="74" t="s">
        <v>1885</v>
      </c>
      <c r="M238" s="24" t="s">
        <v>93</v>
      </c>
      <c r="N238" s="232">
        <v>6168</v>
      </c>
      <c r="O238" s="24" t="s">
        <v>1360</v>
      </c>
      <c r="P238" s="117">
        <v>45292</v>
      </c>
    </row>
    <row r="239" spans="1:16" s="15" customFormat="1" ht="409.6">
      <c r="A239" s="179" t="s">
        <v>1304</v>
      </c>
      <c r="B239" s="102" t="s">
        <v>1305</v>
      </c>
      <c r="C239" s="72" t="s">
        <v>1886</v>
      </c>
      <c r="D239" s="73"/>
      <c r="E239" s="156" t="s">
        <v>941</v>
      </c>
      <c r="F239" s="72" t="s">
        <v>1887</v>
      </c>
      <c r="G239" s="73" t="s">
        <v>1081</v>
      </c>
      <c r="H239" s="74">
        <v>1</v>
      </c>
      <c r="I239" s="227">
        <v>2224</v>
      </c>
      <c r="J239" s="98" t="s">
        <v>71</v>
      </c>
      <c r="K239" s="98" t="s">
        <v>70</v>
      </c>
      <c r="L239" s="74" t="s">
        <v>1888</v>
      </c>
      <c r="M239" s="24" t="s">
        <v>93</v>
      </c>
      <c r="N239" s="232">
        <v>2224</v>
      </c>
      <c r="O239" s="24" t="s">
        <v>1360</v>
      </c>
      <c r="P239" s="117">
        <v>45292</v>
      </c>
    </row>
    <row r="240" spans="1:16" s="15" customFormat="1" ht="213">
      <c r="A240" s="179" t="s">
        <v>1304</v>
      </c>
      <c r="B240" s="102" t="s">
        <v>1127</v>
      </c>
      <c r="C240" s="72" t="s">
        <v>1889</v>
      </c>
      <c r="D240" s="73"/>
      <c r="E240" s="156" t="s">
        <v>124</v>
      </c>
      <c r="F240" s="72" t="s">
        <v>1890</v>
      </c>
      <c r="G240" s="73" t="s">
        <v>190</v>
      </c>
      <c r="H240" s="74">
        <v>40</v>
      </c>
      <c r="I240" s="227">
        <v>1661.8</v>
      </c>
      <c r="J240" s="98" t="s">
        <v>71</v>
      </c>
      <c r="K240" s="98" t="s">
        <v>90</v>
      </c>
      <c r="L240" s="74" t="s">
        <v>1891</v>
      </c>
      <c r="M240" s="24" t="s">
        <v>93</v>
      </c>
      <c r="N240" s="232">
        <v>3340.2</v>
      </c>
      <c r="O240" s="24" t="s">
        <v>1360</v>
      </c>
      <c r="P240" s="117">
        <v>45292</v>
      </c>
    </row>
    <row r="241" spans="1:16" s="15" customFormat="1" ht="321">
      <c r="A241" s="179" t="s">
        <v>1304</v>
      </c>
      <c r="B241" s="102" t="s">
        <v>1305</v>
      </c>
      <c r="C241" s="72" t="s">
        <v>1892</v>
      </c>
      <c r="D241" s="73"/>
      <c r="E241" s="156" t="s">
        <v>941</v>
      </c>
      <c r="F241" s="72" t="s">
        <v>1893</v>
      </c>
      <c r="G241" s="73" t="s">
        <v>1081</v>
      </c>
      <c r="H241" s="74">
        <v>1</v>
      </c>
      <c r="I241" s="227">
        <v>600</v>
      </c>
      <c r="J241" s="98" t="s">
        <v>71</v>
      </c>
      <c r="K241" s="98" t="s">
        <v>70</v>
      </c>
      <c r="L241" s="74" t="s">
        <v>1894</v>
      </c>
      <c r="M241" s="24" t="s">
        <v>93</v>
      </c>
      <c r="N241" s="232">
        <v>600</v>
      </c>
      <c r="O241" s="24" t="s">
        <v>1360</v>
      </c>
      <c r="P241" s="117">
        <v>45292</v>
      </c>
    </row>
    <row r="242" spans="1:16" s="15" customFormat="1" ht="167.25">
      <c r="A242" s="179" t="s">
        <v>1304</v>
      </c>
      <c r="B242" s="102" t="s">
        <v>1305</v>
      </c>
      <c r="C242" s="72" t="s">
        <v>1895</v>
      </c>
      <c r="D242" s="73"/>
      <c r="E242" s="156" t="s">
        <v>941</v>
      </c>
      <c r="F242" s="72" t="s">
        <v>1896</v>
      </c>
      <c r="G242" s="73" t="s">
        <v>1081</v>
      </c>
      <c r="H242" s="74">
        <v>1</v>
      </c>
      <c r="I242" s="227">
        <v>30000</v>
      </c>
      <c r="J242" s="98" t="s">
        <v>71</v>
      </c>
      <c r="K242" s="98" t="s">
        <v>70</v>
      </c>
      <c r="L242" s="74" t="s">
        <v>1897</v>
      </c>
      <c r="M242" s="24" t="s">
        <v>93</v>
      </c>
      <c r="N242" s="232">
        <v>30000</v>
      </c>
      <c r="O242" s="24" t="s">
        <v>1360</v>
      </c>
      <c r="P242" s="117">
        <v>45292</v>
      </c>
    </row>
    <row r="243" spans="1:16" s="15" customFormat="1" ht="259.5">
      <c r="A243" s="179" t="s">
        <v>1304</v>
      </c>
      <c r="B243" s="102" t="s">
        <v>1718</v>
      </c>
      <c r="C243" s="72" t="s">
        <v>1898</v>
      </c>
      <c r="D243" s="73"/>
      <c r="E243" s="156" t="s">
        <v>124</v>
      </c>
      <c r="F243" s="72" t="s">
        <v>1899</v>
      </c>
      <c r="G243" s="73" t="s">
        <v>190</v>
      </c>
      <c r="H243" s="74">
        <v>1</v>
      </c>
      <c r="I243" s="227">
        <v>600.92999999999995</v>
      </c>
      <c r="J243" s="98" t="s">
        <v>71</v>
      </c>
      <c r="K243" s="98" t="s">
        <v>70</v>
      </c>
      <c r="L243" s="74" t="s">
        <v>1900</v>
      </c>
      <c r="M243" s="24" t="s">
        <v>93</v>
      </c>
      <c r="N243" s="232">
        <v>600.96</v>
      </c>
      <c r="O243" s="24" t="s">
        <v>1360</v>
      </c>
      <c r="P243" s="117">
        <v>45292</v>
      </c>
    </row>
    <row r="244" spans="1:16" s="15" customFormat="1" ht="137.25">
      <c r="A244" s="179" t="s">
        <v>1304</v>
      </c>
      <c r="B244" s="102" t="s">
        <v>178</v>
      </c>
      <c r="C244" s="72" t="s">
        <v>1901</v>
      </c>
      <c r="D244" s="124"/>
      <c r="E244" s="409" t="s">
        <v>174</v>
      </c>
      <c r="F244" s="123" t="s">
        <v>1902</v>
      </c>
      <c r="G244" s="124" t="s">
        <v>190</v>
      </c>
      <c r="H244" s="125" t="s">
        <v>1903</v>
      </c>
      <c r="I244" s="229">
        <v>6213.6</v>
      </c>
      <c r="J244" s="423" t="s">
        <v>71</v>
      </c>
      <c r="K244" s="423" t="s">
        <v>70</v>
      </c>
      <c r="L244" s="74" t="s">
        <v>1904</v>
      </c>
      <c r="M244" s="24" t="s">
        <v>266</v>
      </c>
      <c r="N244" s="232">
        <v>6213.6</v>
      </c>
      <c r="O244" s="24" t="s">
        <v>1360</v>
      </c>
      <c r="P244" s="117">
        <v>45292</v>
      </c>
    </row>
    <row r="245" spans="1:16" s="15" customFormat="1" ht="213">
      <c r="A245" s="74" t="s">
        <v>1304</v>
      </c>
      <c r="B245" s="102" t="s">
        <v>1211</v>
      </c>
      <c r="C245" s="72" t="s">
        <v>1905</v>
      </c>
      <c r="D245" s="95"/>
      <c r="E245" s="24" t="s">
        <v>60</v>
      </c>
      <c r="F245" s="95" t="s">
        <v>1906</v>
      </c>
      <c r="G245" s="154" t="s">
        <v>190</v>
      </c>
      <c r="H245" s="95">
        <v>1</v>
      </c>
      <c r="I245" s="229">
        <v>3000</v>
      </c>
      <c r="J245" s="24" t="s">
        <v>71</v>
      </c>
      <c r="K245" s="24" t="s">
        <v>70</v>
      </c>
      <c r="L245" s="74" t="s">
        <v>1907</v>
      </c>
      <c r="M245" s="24" t="s">
        <v>93</v>
      </c>
      <c r="N245" s="232">
        <v>3000</v>
      </c>
      <c r="O245" s="24" t="s">
        <v>1360</v>
      </c>
      <c r="P245" s="117">
        <v>45292</v>
      </c>
    </row>
    <row r="246" spans="1:16" s="15" customFormat="1" ht="121.5">
      <c r="A246" s="126" t="s">
        <v>1304</v>
      </c>
      <c r="B246" s="102" t="s">
        <v>178</v>
      </c>
      <c r="C246" s="72" t="s">
        <v>1908</v>
      </c>
      <c r="D246" s="95"/>
      <c r="E246" s="24" t="s">
        <v>174</v>
      </c>
      <c r="F246" s="95" t="s">
        <v>1909</v>
      </c>
      <c r="G246" s="154" t="s">
        <v>190</v>
      </c>
      <c r="H246" s="95" t="s">
        <v>1910</v>
      </c>
      <c r="I246" s="228">
        <v>3745</v>
      </c>
      <c r="J246" s="24" t="s">
        <v>71</v>
      </c>
      <c r="K246" s="24" t="s">
        <v>82</v>
      </c>
      <c r="L246" s="74" t="s">
        <v>1911</v>
      </c>
      <c r="M246" s="24" t="s">
        <v>93</v>
      </c>
      <c r="N246" s="232">
        <v>3745</v>
      </c>
      <c r="O246" s="24" t="s">
        <v>1360</v>
      </c>
      <c r="P246" s="117">
        <v>45292</v>
      </c>
    </row>
    <row r="247" spans="1:16" s="15" customFormat="1" ht="409.6">
      <c r="A247" s="95" t="s">
        <v>1304</v>
      </c>
      <c r="B247" s="102" t="s">
        <v>1356</v>
      </c>
      <c r="C247" s="72" t="s">
        <v>1912</v>
      </c>
      <c r="D247" s="95"/>
      <c r="E247" s="24" t="s">
        <v>77</v>
      </c>
      <c r="F247" s="95" t="s">
        <v>1913</v>
      </c>
      <c r="G247" s="154" t="s">
        <v>190</v>
      </c>
      <c r="H247" s="95" t="s">
        <v>1914</v>
      </c>
      <c r="I247" s="228">
        <v>692.85</v>
      </c>
      <c r="J247" s="24" t="s">
        <v>71</v>
      </c>
      <c r="K247" s="24" t="s">
        <v>70</v>
      </c>
      <c r="L247" s="74" t="s">
        <v>1915</v>
      </c>
      <c r="M247" s="24" t="s">
        <v>93</v>
      </c>
      <c r="N247" s="232">
        <v>692.85</v>
      </c>
      <c r="O247" s="24" t="s">
        <v>1360</v>
      </c>
      <c r="P247" s="117">
        <v>45292</v>
      </c>
    </row>
    <row r="248" spans="1:16" s="15" customFormat="1" ht="137.25">
      <c r="A248" s="95" t="s">
        <v>1304</v>
      </c>
      <c r="B248" s="102" t="s">
        <v>1305</v>
      </c>
      <c r="C248" s="72" t="s">
        <v>1916</v>
      </c>
      <c r="D248" s="95"/>
      <c r="E248" s="24" t="s">
        <v>941</v>
      </c>
      <c r="F248" s="95" t="s">
        <v>1917</v>
      </c>
      <c r="G248" s="154" t="s">
        <v>1081</v>
      </c>
      <c r="H248" s="95">
        <v>1</v>
      </c>
      <c r="I248" s="228">
        <v>15480</v>
      </c>
      <c r="J248" s="24" t="s">
        <v>71</v>
      </c>
      <c r="K248" s="24" t="s">
        <v>70</v>
      </c>
      <c r="L248" s="74" t="s">
        <v>1918</v>
      </c>
      <c r="M248" s="24" t="s">
        <v>93</v>
      </c>
      <c r="N248" s="232">
        <v>15480</v>
      </c>
      <c r="O248" s="24" t="s">
        <v>1360</v>
      </c>
      <c r="P248" s="117">
        <v>45292</v>
      </c>
    </row>
    <row r="249" spans="1:16" s="15" customFormat="1" ht="290.25">
      <c r="A249" s="95" t="s">
        <v>1304</v>
      </c>
      <c r="B249" s="102" t="s">
        <v>1718</v>
      </c>
      <c r="C249" s="72" t="s">
        <v>1919</v>
      </c>
      <c r="D249" s="95"/>
      <c r="E249" s="24" t="s">
        <v>332</v>
      </c>
      <c r="F249" s="95" t="s">
        <v>1920</v>
      </c>
      <c r="G249" s="154" t="s">
        <v>190</v>
      </c>
      <c r="H249" s="95">
        <v>1</v>
      </c>
      <c r="I249" s="228">
        <v>1176.68</v>
      </c>
      <c r="J249" s="98" t="s">
        <v>71</v>
      </c>
      <c r="K249" s="24" t="s">
        <v>70</v>
      </c>
      <c r="L249" s="74" t="s">
        <v>1921</v>
      </c>
      <c r="M249" s="24" t="s">
        <v>93</v>
      </c>
      <c r="N249" s="232">
        <v>1176.68</v>
      </c>
      <c r="O249" s="24" t="s">
        <v>1360</v>
      </c>
      <c r="P249" s="117">
        <v>45292</v>
      </c>
    </row>
    <row r="250" spans="1:16" s="15" customFormat="1" ht="152.25">
      <c r="A250" s="95" t="s">
        <v>1304</v>
      </c>
      <c r="B250" s="102" t="s">
        <v>1305</v>
      </c>
      <c r="C250" s="72" t="s">
        <v>1922</v>
      </c>
      <c r="D250" s="67"/>
      <c r="E250" s="24" t="s">
        <v>941</v>
      </c>
      <c r="F250" s="95" t="s">
        <v>1923</v>
      </c>
      <c r="G250" s="154" t="s">
        <v>1081</v>
      </c>
      <c r="H250" s="95">
        <v>1</v>
      </c>
      <c r="I250" s="228">
        <v>300</v>
      </c>
      <c r="J250" s="24" t="s">
        <v>71</v>
      </c>
      <c r="K250" s="24" t="s">
        <v>70</v>
      </c>
      <c r="L250" s="74" t="s">
        <v>1924</v>
      </c>
      <c r="M250" s="24" t="s">
        <v>93</v>
      </c>
      <c r="N250" s="232">
        <v>300</v>
      </c>
      <c r="O250" s="24" t="s">
        <v>1360</v>
      </c>
      <c r="P250" s="117">
        <v>45292</v>
      </c>
    </row>
    <row r="251" spans="1:16" s="15" customFormat="1" ht="167.25">
      <c r="A251" s="95" t="s">
        <v>1304</v>
      </c>
      <c r="B251" s="102" t="s">
        <v>1305</v>
      </c>
      <c r="C251" s="72" t="s">
        <v>1925</v>
      </c>
      <c r="D251" s="95"/>
      <c r="E251" s="24" t="s">
        <v>941</v>
      </c>
      <c r="F251" s="95" t="s">
        <v>1926</v>
      </c>
      <c r="G251" s="154" t="s">
        <v>1081</v>
      </c>
      <c r="H251" s="95">
        <v>1</v>
      </c>
      <c r="I251" s="228">
        <v>3861</v>
      </c>
      <c r="J251" s="24" t="s">
        <v>71</v>
      </c>
      <c r="K251" s="24" t="s">
        <v>70</v>
      </c>
      <c r="L251" s="74" t="s">
        <v>1927</v>
      </c>
      <c r="M251" s="24" t="s">
        <v>93</v>
      </c>
      <c r="N251" s="232">
        <v>3861</v>
      </c>
      <c r="O251" s="24" t="s">
        <v>1309</v>
      </c>
      <c r="P251" s="117">
        <v>45292</v>
      </c>
    </row>
    <row r="252" spans="1:16" s="15" customFormat="1" ht="409.6">
      <c r="A252" s="95" t="s">
        <v>1304</v>
      </c>
      <c r="B252" s="102" t="s">
        <v>1305</v>
      </c>
      <c r="C252" s="72" t="s">
        <v>1928</v>
      </c>
      <c r="D252" s="95"/>
      <c r="E252" s="24" t="s">
        <v>941</v>
      </c>
      <c r="F252" s="95" t="s">
        <v>1929</v>
      </c>
      <c r="G252" s="154" t="s">
        <v>1081</v>
      </c>
      <c r="H252" s="95">
        <v>23</v>
      </c>
      <c r="I252" s="228">
        <v>24150</v>
      </c>
      <c r="J252" s="24" t="s">
        <v>71</v>
      </c>
      <c r="K252" s="24" t="s">
        <v>70</v>
      </c>
      <c r="L252" s="74" t="s">
        <v>1930</v>
      </c>
      <c r="M252" s="24" t="s">
        <v>93</v>
      </c>
      <c r="N252" s="232">
        <v>24150</v>
      </c>
      <c r="O252" s="24" t="s">
        <v>1360</v>
      </c>
      <c r="P252" s="117">
        <v>45292</v>
      </c>
    </row>
    <row r="253" spans="1:16" s="15" customFormat="1" ht="167.25">
      <c r="A253" s="95" t="s">
        <v>1304</v>
      </c>
      <c r="B253" s="102" t="s">
        <v>1305</v>
      </c>
      <c r="C253" s="72" t="s">
        <v>1925</v>
      </c>
      <c r="D253" s="95"/>
      <c r="E253" s="24" t="s">
        <v>941</v>
      </c>
      <c r="F253" s="95" t="s">
        <v>1931</v>
      </c>
      <c r="G253" s="154" t="s">
        <v>1081</v>
      </c>
      <c r="H253" s="95"/>
      <c r="I253" s="228">
        <v>3861</v>
      </c>
      <c r="J253" s="24" t="s">
        <v>71</v>
      </c>
      <c r="K253" s="24" t="s">
        <v>70</v>
      </c>
      <c r="L253" s="74" t="s">
        <v>1932</v>
      </c>
      <c r="M253" s="24" t="s">
        <v>93</v>
      </c>
      <c r="N253" s="232">
        <v>3861</v>
      </c>
      <c r="O253" s="24" t="s">
        <v>1309</v>
      </c>
      <c r="P253" s="117">
        <v>45292</v>
      </c>
    </row>
    <row r="254" spans="1:16" s="15" customFormat="1" ht="305.25">
      <c r="A254" s="95" t="s">
        <v>1815</v>
      </c>
      <c r="B254" s="102" t="s">
        <v>1816</v>
      </c>
      <c r="C254" s="72" t="s">
        <v>1933</v>
      </c>
      <c r="D254" s="95"/>
      <c r="E254" s="24" t="s">
        <v>332</v>
      </c>
      <c r="F254" s="95" t="s">
        <v>1934</v>
      </c>
      <c r="G254" s="154" t="s">
        <v>190</v>
      </c>
      <c r="H254" s="95">
        <v>1</v>
      </c>
      <c r="I254" s="228">
        <v>846</v>
      </c>
      <c r="J254" s="24" t="s">
        <v>71</v>
      </c>
      <c r="K254" s="24" t="s">
        <v>70</v>
      </c>
      <c r="L254" s="74" t="s">
        <v>1935</v>
      </c>
      <c r="M254" s="24" t="s">
        <v>93</v>
      </c>
      <c r="N254" s="232">
        <v>846</v>
      </c>
      <c r="O254" s="24" t="s">
        <v>1360</v>
      </c>
      <c r="P254" s="117">
        <v>45292</v>
      </c>
    </row>
    <row r="255" spans="1:16" s="15" customFormat="1" ht="167.25">
      <c r="A255" s="95" t="s">
        <v>1304</v>
      </c>
      <c r="B255" s="102" t="s">
        <v>1305</v>
      </c>
      <c r="C255" s="72" t="s">
        <v>1936</v>
      </c>
      <c r="D255" s="95"/>
      <c r="E255" s="24" t="s">
        <v>941</v>
      </c>
      <c r="F255" s="95" t="s">
        <v>1937</v>
      </c>
      <c r="G255" s="154" t="s">
        <v>1081</v>
      </c>
      <c r="H255" s="95">
        <v>30</v>
      </c>
      <c r="I255" s="228">
        <v>38700</v>
      </c>
      <c r="J255" s="24" t="s">
        <v>71</v>
      </c>
      <c r="K255" s="24" t="s">
        <v>70</v>
      </c>
      <c r="L255" s="74" t="s">
        <v>1938</v>
      </c>
      <c r="M255" s="24" t="s">
        <v>93</v>
      </c>
      <c r="N255" s="232">
        <v>38700</v>
      </c>
      <c r="O255" s="24" t="s">
        <v>1360</v>
      </c>
      <c r="P255" s="117">
        <v>45292</v>
      </c>
    </row>
    <row r="256" spans="1:16" s="15" customFormat="1" ht="91.5">
      <c r="A256" s="95" t="s">
        <v>1304</v>
      </c>
      <c r="B256" s="102" t="s">
        <v>384</v>
      </c>
      <c r="C256" s="72" t="s">
        <v>1939</v>
      </c>
      <c r="D256" s="95"/>
      <c r="E256" s="24" t="s">
        <v>380</v>
      </c>
      <c r="F256" s="95" t="s">
        <v>1940</v>
      </c>
      <c r="G256" s="154" t="s">
        <v>190</v>
      </c>
      <c r="H256" s="95">
        <v>1</v>
      </c>
      <c r="I256" s="228">
        <v>15000</v>
      </c>
      <c r="J256" s="98" t="s">
        <v>71</v>
      </c>
      <c r="K256" s="24" t="s">
        <v>70</v>
      </c>
      <c r="L256" s="74" t="s">
        <v>1941</v>
      </c>
      <c r="M256" s="24" t="s">
        <v>93</v>
      </c>
      <c r="N256" s="232">
        <v>15000</v>
      </c>
      <c r="O256" s="24" t="s">
        <v>1360</v>
      </c>
      <c r="P256" s="117">
        <v>45292</v>
      </c>
    </row>
    <row r="257" spans="1:16" s="15" customFormat="1" ht="91.5">
      <c r="A257" s="95" t="s">
        <v>1452</v>
      </c>
      <c r="B257" s="102" t="s">
        <v>1453</v>
      </c>
      <c r="C257" s="72" t="s">
        <v>1942</v>
      </c>
      <c r="D257" s="95"/>
      <c r="E257" s="24" t="s">
        <v>332</v>
      </c>
      <c r="F257" s="95" t="s">
        <v>1943</v>
      </c>
      <c r="G257" s="154" t="s">
        <v>190</v>
      </c>
      <c r="H257" s="95">
        <v>1</v>
      </c>
      <c r="I257" s="228">
        <v>9900</v>
      </c>
      <c r="J257" s="24" t="s">
        <v>71</v>
      </c>
      <c r="K257" s="24" t="s">
        <v>70</v>
      </c>
      <c r="L257" s="74" t="s">
        <v>1944</v>
      </c>
      <c r="M257" s="24" t="s">
        <v>93</v>
      </c>
      <c r="N257" s="232">
        <v>9900</v>
      </c>
      <c r="O257" s="24" t="s">
        <v>1360</v>
      </c>
      <c r="P257" s="117">
        <v>45292</v>
      </c>
    </row>
    <row r="258" spans="1:16" s="15" customFormat="1" ht="366">
      <c r="A258" s="95" t="s">
        <v>1304</v>
      </c>
      <c r="B258" s="102" t="s">
        <v>1706</v>
      </c>
      <c r="C258" s="72" t="s">
        <v>1945</v>
      </c>
      <c r="D258" s="95"/>
      <c r="E258" s="24" t="s">
        <v>411</v>
      </c>
      <c r="F258" s="95" t="s">
        <v>1946</v>
      </c>
      <c r="G258" s="154" t="s">
        <v>190</v>
      </c>
      <c r="H258" s="95">
        <v>1</v>
      </c>
      <c r="I258" s="228">
        <v>1725</v>
      </c>
      <c r="J258" s="95" t="s">
        <v>71</v>
      </c>
      <c r="K258" s="95" t="s">
        <v>70</v>
      </c>
      <c r="L258" s="74" t="s">
        <v>1947</v>
      </c>
      <c r="M258" s="24" t="s">
        <v>93</v>
      </c>
      <c r="N258" s="232">
        <v>1725</v>
      </c>
      <c r="O258" s="24" t="s">
        <v>1360</v>
      </c>
      <c r="P258" s="117">
        <v>45292</v>
      </c>
    </row>
    <row r="259" spans="1:16" s="15" customFormat="1" ht="244.5">
      <c r="A259" s="95" t="s">
        <v>1304</v>
      </c>
      <c r="B259" s="102" t="s">
        <v>1305</v>
      </c>
      <c r="C259" s="72" t="s">
        <v>1948</v>
      </c>
      <c r="D259" s="95"/>
      <c r="E259" s="24" t="s">
        <v>941</v>
      </c>
      <c r="F259" s="95" t="s">
        <v>1949</v>
      </c>
      <c r="G259" s="154" t="s">
        <v>1081</v>
      </c>
      <c r="H259" s="95">
        <v>1</v>
      </c>
      <c r="I259" s="228">
        <v>15000</v>
      </c>
      <c r="J259" s="98" t="s">
        <v>71</v>
      </c>
      <c r="K259" s="24" t="s">
        <v>70</v>
      </c>
      <c r="L259" s="74" t="s">
        <v>1950</v>
      </c>
      <c r="M259" s="24" t="s">
        <v>93</v>
      </c>
      <c r="N259" s="232">
        <v>15000</v>
      </c>
      <c r="O259" s="24" t="s">
        <v>1360</v>
      </c>
      <c r="P259" s="117">
        <v>45292</v>
      </c>
    </row>
    <row r="260" spans="1:16" s="15" customFormat="1" ht="121.5">
      <c r="A260" s="95" t="s">
        <v>1304</v>
      </c>
      <c r="B260" s="102" t="s">
        <v>1211</v>
      </c>
      <c r="C260" s="72" t="s">
        <v>1951</v>
      </c>
      <c r="D260" s="95"/>
      <c r="E260" s="24" t="s">
        <v>60</v>
      </c>
      <c r="F260" s="95" t="s">
        <v>1952</v>
      </c>
      <c r="G260" s="154" t="s">
        <v>190</v>
      </c>
      <c r="H260" s="95" t="s">
        <v>1953</v>
      </c>
      <c r="I260" s="228">
        <v>18600</v>
      </c>
      <c r="J260" s="24" t="s">
        <v>71</v>
      </c>
      <c r="K260" s="24" t="s">
        <v>82</v>
      </c>
      <c r="L260" s="74" t="s">
        <v>1954</v>
      </c>
      <c r="M260" s="24" t="s">
        <v>93</v>
      </c>
      <c r="N260" s="232">
        <v>18600</v>
      </c>
      <c r="O260" s="24" t="s">
        <v>1360</v>
      </c>
      <c r="P260" s="117">
        <v>45292</v>
      </c>
    </row>
    <row r="261" spans="1:16" s="15" customFormat="1" ht="106.5">
      <c r="A261" s="71" t="s">
        <v>1304</v>
      </c>
      <c r="B261" s="102" t="s">
        <v>178</v>
      </c>
      <c r="C261" s="72" t="s">
        <v>1955</v>
      </c>
      <c r="D261" s="95"/>
      <c r="E261" s="24" t="s">
        <v>174</v>
      </c>
      <c r="F261" s="95" t="s">
        <v>1956</v>
      </c>
      <c r="G261" s="154" t="s">
        <v>190</v>
      </c>
      <c r="H261" s="95" t="s">
        <v>1957</v>
      </c>
      <c r="I261" s="228">
        <v>3386</v>
      </c>
      <c r="J261" s="98" t="s">
        <v>71</v>
      </c>
      <c r="K261" s="24" t="s">
        <v>70</v>
      </c>
      <c r="L261" s="74" t="s">
        <v>1958</v>
      </c>
      <c r="M261" s="24" t="s">
        <v>93</v>
      </c>
      <c r="N261" s="232">
        <v>3386</v>
      </c>
      <c r="O261" s="24" t="s">
        <v>1360</v>
      </c>
      <c r="P261" s="117">
        <v>45292</v>
      </c>
    </row>
    <row r="262" spans="1:16" s="15" customFormat="1" ht="409.6">
      <c r="A262" s="71" t="s">
        <v>1304</v>
      </c>
      <c r="B262" s="102" t="s">
        <v>202</v>
      </c>
      <c r="C262" s="72" t="s">
        <v>1959</v>
      </c>
      <c r="D262" s="95"/>
      <c r="E262" s="24" t="s">
        <v>124</v>
      </c>
      <c r="F262" s="95" t="s">
        <v>1960</v>
      </c>
      <c r="G262" s="154" t="s">
        <v>190</v>
      </c>
      <c r="H262" s="95">
        <v>12</v>
      </c>
      <c r="I262" s="228">
        <v>6828</v>
      </c>
      <c r="J262" s="24" t="s">
        <v>71</v>
      </c>
      <c r="K262" s="24" t="s">
        <v>70</v>
      </c>
      <c r="L262" s="74" t="s">
        <v>1961</v>
      </c>
      <c r="M262" s="24" t="s">
        <v>93</v>
      </c>
      <c r="N262" s="232">
        <v>6828</v>
      </c>
      <c r="O262" s="24" t="s">
        <v>1360</v>
      </c>
      <c r="P262" s="117">
        <v>45292</v>
      </c>
    </row>
    <row r="263" spans="1:16" s="15" customFormat="1" ht="409.6">
      <c r="A263" s="179" t="s">
        <v>1304</v>
      </c>
      <c r="B263" s="102" t="s">
        <v>1718</v>
      </c>
      <c r="C263" s="72" t="s">
        <v>1962</v>
      </c>
      <c r="D263" s="95"/>
      <c r="E263" s="24" t="s">
        <v>332</v>
      </c>
      <c r="F263" s="95" t="s">
        <v>1963</v>
      </c>
      <c r="G263" s="154" t="s">
        <v>190</v>
      </c>
      <c r="H263" s="95">
        <v>1</v>
      </c>
      <c r="I263" s="228">
        <v>7722</v>
      </c>
      <c r="J263" s="98" t="s">
        <v>71</v>
      </c>
      <c r="K263" s="24" t="s">
        <v>70</v>
      </c>
      <c r="L263" s="74" t="s">
        <v>1964</v>
      </c>
      <c r="M263" s="24" t="s">
        <v>93</v>
      </c>
      <c r="N263" s="232">
        <v>7722</v>
      </c>
      <c r="O263" s="24" t="s">
        <v>1360</v>
      </c>
      <c r="P263" s="117">
        <v>45292</v>
      </c>
    </row>
    <row r="264" spans="1:16" s="15" customFormat="1" ht="121.5">
      <c r="A264" s="179" t="s">
        <v>1304</v>
      </c>
      <c r="B264" s="102" t="s">
        <v>1305</v>
      </c>
      <c r="C264" s="72" t="s">
        <v>1965</v>
      </c>
      <c r="D264" s="95"/>
      <c r="E264" s="95" t="s">
        <v>941</v>
      </c>
      <c r="F264" s="95" t="s">
        <v>1966</v>
      </c>
      <c r="G264" s="154" t="s">
        <v>273</v>
      </c>
      <c r="H264" s="95">
        <v>1</v>
      </c>
      <c r="I264" s="228">
        <v>37200</v>
      </c>
      <c r="J264" s="95" t="s">
        <v>71</v>
      </c>
      <c r="K264" s="95" t="s">
        <v>70</v>
      </c>
      <c r="L264" s="74" t="s">
        <v>1967</v>
      </c>
      <c r="M264" s="24" t="s">
        <v>93</v>
      </c>
      <c r="N264" s="232">
        <v>37200</v>
      </c>
      <c r="O264" s="24" t="s">
        <v>1360</v>
      </c>
      <c r="P264" s="117">
        <v>45292</v>
      </c>
    </row>
    <row r="265" spans="1:16" s="15" customFormat="1" ht="409.6">
      <c r="A265" s="179" t="s">
        <v>1304</v>
      </c>
      <c r="B265" s="102" t="s">
        <v>1305</v>
      </c>
      <c r="C265" s="72" t="s">
        <v>1968</v>
      </c>
      <c r="D265" s="95"/>
      <c r="E265" s="24" t="s">
        <v>941</v>
      </c>
      <c r="F265" s="95" t="s">
        <v>1969</v>
      </c>
      <c r="G265" s="154" t="s">
        <v>1081</v>
      </c>
      <c r="H265" s="95">
        <v>2</v>
      </c>
      <c r="I265" s="228">
        <v>21485.599999999999</v>
      </c>
      <c r="J265" s="24" t="s">
        <v>71</v>
      </c>
      <c r="K265" s="24" t="s">
        <v>70</v>
      </c>
      <c r="L265" s="74" t="s">
        <v>1970</v>
      </c>
      <c r="M265" s="24" t="s">
        <v>93</v>
      </c>
      <c r="N265" s="232">
        <v>21485.599999999999</v>
      </c>
      <c r="O265" s="24" t="s">
        <v>1360</v>
      </c>
      <c r="P265" s="117">
        <v>45292</v>
      </c>
    </row>
    <row r="266" spans="1:16" s="15" customFormat="1" ht="121.5">
      <c r="A266" s="179" t="s">
        <v>1304</v>
      </c>
      <c r="B266" s="102" t="s">
        <v>1086</v>
      </c>
      <c r="C266" s="72" t="s">
        <v>1971</v>
      </c>
      <c r="D266" s="95"/>
      <c r="E266" s="24" t="s">
        <v>746</v>
      </c>
      <c r="F266" s="95" t="s">
        <v>1972</v>
      </c>
      <c r="G266" s="154" t="s">
        <v>190</v>
      </c>
      <c r="H266" s="95">
        <v>2</v>
      </c>
      <c r="I266" s="228">
        <v>1429.64</v>
      </c>
      <c r="J266" s="98" t="s">
        <v>71</v>
      </c>
      <c r="K266" s="24" t="s">
        <v>90</v>
      </c>
      <c r="L266" s="74" t="s">
        <v>1973</v>
      </c>
      <c r="M266" s="24" t="s">
        <v>93</v>
      </c>
      <c r="N266" s="232">
        <v>2859.28</v>
      </c>
      <c r="O266" s="24" t="s">
        <v>1360</v>
      </c>
      <c r="P266" s="117">
        <v>45292</v>
      </c>
    </row>
    <row r="267" spans="1:16" s="15" customFormat="1" ht="213">
      <c r="A267" s="179" t="s">
        <v>1974</v>
      </c>
      <c r="B267" s="102" t="s">
        <v>1975</v>
      </c>
      <c r="C267" s="72" t="s">
        <v>1976</v>
      </c>
      <c r="D267" s="95"/>
      <c r="E267" s="24" t="s">
        <v>60</v>
      </c>
      <c r="F267" s="95" t="s">
        <v>1977</v>
      </c>
      <c r="G267" s="154" t="s">
        <v>190</v>
      </c>
      <c r="H267" s="95">
        <v>1</v>
      </c>
      <c r="I267" s="228">
        <v>1900</v>
      </c>
      <c r="J267" s="24" t="s">
        <v>71</v>
      </c>
      <c r="K267" s="24" t="s">
        <v>70</v>
      </c>
      <c r="L267" s="74" t="s">
        <v>1978</v>
      </c>
      <c r="M267" s="24" t="s">
        <v>93</v>
      </c>
      <c r="N267" s="232">
        <v>1900</v>
      </c>
      <c r="O267" s="24" t="s">
        <v>1360</v>
      </c>
      <c r="P267" s="117">
        <v>45292</v>
      </c>
    </row>
    <row r="268" spans="1:16" s="15" customFormat="1" ht="91.5">
      <c r="A268" s="179" t="s">
        <v>1483</v>
      </c>
      <c r="B268" s="102" t="s">
        <v>1484</v>
      </c>
      <c r="C268" s="72" t="s">
        <v>1979</v>
      </c>
      <c r="D268" s="95"/>
      <c r="E268" s="24" t="s">
        <v>332</v>
      </c>
      <c r="F268" s="95" t="s">
        <v>1980</v>
      </c>
      <c r="G268" s="154" t="s">
        <v>190</v>
      </c>
      <c r="H268" s="95">
        <v>1</v>
      </c>
      <c r="I268" s="228">
        <v>9700</v>
      </c>
      <c r="J268" s="98" t="s">
        <v>71</v>
      </c>
      <c r="K268" s="24" t="s">
        <v>82</v>
      </c>
      <c r="L268" s="74" t="s">
        <v>1981</v>
      </c>
      <c r="M268" s="24" t="s">
        <v>93</v>
      </c>
      <c r="N268" s="232">
        <v>9700</v>
      </c>
      <c r="O268" s="24" t="s">
        <v>1360</v>
      </c>
      <c r="P268" s="117">
        <v>45292</v>
      </c>
    </row>
    <row r="269" spans="1:16" s="15" customFormat="1" ht="152.25">
      <c r="A269" s="179" t="s">
        <v>1667</v>
      </c>
      <c r="B269" s="102" t="s">
        <v>1668</v>
      </c>
      <c r="C269" s="72" t="s">
        <v>1982</v>
      </c>
      <c r="D269" s="95"/>
      <c r="E269" s="24" t="s">
        <v>60</v>
      </c>
      <c r="F269" s="95" t="s">
        <v>1983</v>
      </c>
      <c r="G269" s="154" t="s">
        <v>190</v>
      </c>
      <c r="H269" s="95" t="s">
        <v>1984</v>
      </c>
      <c r="I269" s="228">
        <v>1850</v>
      </c>
      <c r="J269" s="24" t="s">
        <v>71</v>
      </c>
      <c r="K269" s="24" t="s">
        <v>82</v>
      </c>
      <c r="L269" s="74" t="s">
        <v>1985</v>
      </c>
      <c r="M269" s="24" t="s">
        <v>93</v>
      </c>
      <c r="N269" s="232">
        <v>1850</v>
      </c>
      <c r="O269" s="24" t="s">
        <v>1360</v>
      </c>
      <c r="P269" s="117">
        <v>45292</v>
      </c>
    </row>
    <row r="270" spans="1:16" s="15" customFormat="1" ht="259.5">
      <c r="A270" s="179" t="s">
        <v>1304</v>
      </c>
      <c r="B270" s="102" t="s">
        <v>1127</v>
      </c>
      <c r="C270" s="72" t="s">
        <v>1986</v>
      </c>
      <c r="D270" s="95"/>
      <c r="E270" s="24" t="s">
        <v>124</v>
      </c>
      <c r="F270" s="95" t="s">
        <v>1987</v>
      </c>
      <c r="G270" s="154" t="s">
        <v>190</v>
      </c>
      <c r="H270" s="95" t="s">
        <v>1988</v>
      </c>
      <c r="I270" s="228">
        <v>727</v>
      </c>
      <c r="J270" s="24" t="s">
        <v>71</v>
      </c>
      <c r="K270" s="24" t="s">
        <v>90</v>
      </c>
      <c r="L270" s="74" t="s">
        <v>1989</v>
      </c>
      <c r="M270" s="24" t="s">
        <v>93</v>
      </c>
      <c r="N270" s="232">
        <v>727</v>
      </c>
      <c r="O270" s="24" t="s">
        <v>1360</v>
      </c>
      <c r="P270" s="117">
        <v>45292</v>
      </c>
    </row>
    <row r="271" spans="1:16" s="15" customFormat="1" ht="229.5">
      <c r="A271" s="179" t="s">
        <v>1304</v>
      </c>
      <c r="B271" s="102" t="s">
        <v>1305</v>
      </c>
      <c r="C271" s="72" t="s">
        <v>1990</v>
      </c>
      <c r="D271" s="95"/>
      <c r="E271" s="24" t="s">
        <v>941</v>
      </c>
      <c r="F271" s="95" t="s">
        <v>1991</v>
      </c>
      <c r="G271" s="154" t="s">
        <v>1081</v>
      </c>
      <c r="H271" s="95">
        <v>15</v>
      </c>
      <c r="I271" s="228">
        <v>21000</v>
      </c>
      <c r="J271" s="24" t="s">
        <v>71</v>
      </c>
      <c r="K271" s="24" t="s">
        <v>70</v>
      </c>
      <c r="L271" s="74" t="s">
        <v>1992</v>
      </c>
      <c r="M271" s="24" t="s">
        <v>93</v>
      </c>
      <c r="N271" s="232">
        <v>21000</v>
      </c>
      <c r="O271" s="24" t="s">
        <v>1360</v>
      </c>
      <c r="P271" s="117">
        <v>45292</v>
      </c>
    </row>
    <row r="272" spans="1:16" s="15" customFormat="1" ht="409.6">
      <c r="A272" s="179" t="s">
        <v>1304</v>
      </c>
      <c r="B272" s="102" t="s">
        <v>1718</v>
      </c>
      <c r="C272" s="72" t="s">
        <v>1993</v>
      </c>
      <c r="D272" s="95"/>
      <c r="E272" s="24" t="s">
        <v>332</v>
      </c>
      <c r="F272" s="95" t="s">
        <v>1994</v>
      </c>
      <c r="G272" s="154" t="s">
        <v>190</v>
      </c>
      <c r="H272" s="95">
        <v>300</v>
      </c>
      <c r="I272" s="228">
        <v>56829</v>
      </c>
      <c r="J272" s="24" t="s">
        <v>71</v>
      </c>
      <c r="K272" s="24" t="s">
        <v>70</v>
      </c>
      <c r="L272" s="74" t="s">
        <v>1995</v>
      </c>
      <c r="M272" s="24" t="s">
        <v>93</v>
      </c>
      <c r="N272" s="232">
        <v>56829</v>
      </c>
      <c r="O272" s="24" t="s">
        <v>1360</v>
      </c>
      <c r="P272" s="117">
        <v>45292</v>
      </c>
    </row>
    <row r="273" spans="1:16" s="15" customFormat="1" ht="137.25">
      <c r="A273" s="179" t="s">
        <v>1675</v>
      </c>
      <c r="B273" s="102" t="s">
        <v>1676</v>
      </c>
      <c r="C273" s="72" t="s">
        <v>1996</v>
      </c>
      <c r="D273" s="95"/>
      <c r="E273" s="24" t="s">
        <v>332</v>
      </c>
      <c r="F273" s="95" t="s">
        <v>1997</v>
      </c>
      <c r="G273" s="154" t="s">
        <v>190</v>
      </c>
      <c r="H273" s="95">
        <v>1</v>
      </c>
      <c r="I273" s="228">
        <v>11400</v>
      </c>
      <c r="J273" s="24" t="s">
        <v>71</v>
      </c>
      <c r="K273" s="24" t="s">
        <v>82</v>
      </c>
      <c r="L273" s="74" t="s">
        <v>1998</v>
      </c>
      <c r="M273" s="24" t="s">
        <v>93</v>
      </c>
      <c r="N273" s="232">
        <v>11400</v>
      </c>
      <c r="O273" s="24" t="s">
        <v>1360</v>
      </c>
      <c r="P273" s="117">
        <v>45292</v>
      </c>
    </row>
    <row r="274" spans="1:16" s="15" customFormat="1" ht="30.75">
      <c r="A274" s="74" t="s">
        <v>1447</v>
      </c>
      <c r="B274" s="102" t="s">
        <v>1448</v>
      </c>
      <c r="C274" s="72" t="s">
        <v>1999</v>
      </c>
      <c r="D274" s="95"/>
      <c r="E274" s="24" t="s">
        <v>124</v>
      </c>
      <c r="F274" s="95" t="s">
        <v>2000</v>
      </c>
      <c r="G274" s="154" t="s">
        <v>190</v>
      </c>
      <c r="H274" s="95">
        <v>38</v>
      </c>
      <c r="I274" s="228">
        <v>4674</v>
      </c>
      <c r="J274" s="98" t="s">
        <v>71</v>
      </c>
      <c r="K274" s="24" t="s">
        <v>90</v>
      </c>
      <c r="L274" s="74" t="s">
        <v>2001</v>
      </c>
      <c r="M274" s="24" t="s">
        <v>93</v>
      </c>
      <c r="N274" s="232">
        <v>4674</v>
      </c>
      <c r="O274" s="24" t="s">
        <v>1360</v>
      </c>
      <c r="P274" s="117">
        <v>45292</v>
      </c>
    </row>
    <row r="275" spans="1:16" s="15" customFormat="1" ht="152.25">
      <c r="A275" s="95" t="s">
        <v>1304</v>
      </c>
      <c r="B275" s="102" t="s">
        <v>1356</v>
      </c>
      <c r="C275" s="72" t="s">
        <v>2002</v>
      </c>
      <c r="D275" s="95"/>
      <c r="E275" s="24" t="s">
        <v>77</v>
      </c>
      <c r="F275" s="95" t="s">
        <v>2003</v>
      </c>
      <c r="G275" s="154" t="s">
        <v>1081</v>
      </c>
      <c r="H275" s="95" t="s">
        <v>2004</v>
      </c>
      <c r="I275" s="228">
        <v>6737.7</v>
      </c>
      <c r="J275" s="24" t="s">
        <v>71</v>
      </c>
      <c r="K275" s="24" t="s">
        <v>70</v>
      </c>
      <c r="L275" s="95" t="s">
        <v>2005</v>
      </c>
      <c r="M275" s="24" t="s">
        <v>93</v>
      </c>
      <c r="N275" s="232">
        <v>7895.22</v>
      </c>
      <c r="O275" s="24" t="s">
        <v>1360</v>
      </c>
      <c r="P275" s="117">
        <v>45292</v>
      </c>
    </row>
    <row r="276" spans="1:16" s="15" customFormat="1" ht="121.5">
      <c r="A276" s="95" t="s">
        <v>1304</v>
      </c>
      <c r="B276" s="102" t="s">
        <v>1356</v>
      </c>
      <c r="C276" s="72" t="s">
        <v>2006</v>
      </c>
      <c r="D276" s="95"/>
      <c r="E276" s="24" t="s">
        <v>77</v>
      </c>
      <c r="F276" s="95" t="s">
        <v>2007</v>
      </c>
      <c r="G276" s="154" t="s">
        <v>1081</v>
      </c>
      <c r="H276" s="95" t="s">
        <v>2008</v>
      </c>
      <c r="I276" s="228">
        <v>2315.04</v>
      </c>
      <c r="J276" s="24" t="s">
        <v>71</v>
      </c>
      <c r="K276" s="24" t="s">
        <v>70</v>
      </c>
      <c r="L276" s="74" t="s">
        <v>2009</v>
      </c>
      <c r="M276" s="24" t="s">
        <v>93</v>
      </c>
      <c r="N276" s="232">
        <v>2315.04</v>
      </c>
      <c r="O276" s="24" t="s">
        <v>1360</v>
      </c>
      <c r="P276" s="117">
        <v>45292</v>
      </c>
    </row>
    <row r="277" spans="1:16" s="15" customFormat="1" ht="152.25">
      <c r="A277" s="95" t="s">
        <v>1304</v>
      </c>
      <c r="B277" s="102" t="s">
        <v>1718</v>
      </c>
      <c r="C277" s="72" t="s">
        <v>2010</v>
      </c>
      <c r="D277" s="95"/>
      <c r="E277" s="24" t="s">
        <v>332</v>
      </c>
      <c r="F277" s="95" t="s">
        <v>2011</v>
      </c>
      <c r="G277" s="154" t="s">
        <v>190</v>
      </c>
      <c r="H277" s="95">
        <v>1</v>
      </c>
      <c r="I277" s="228">
        <v>18500</v>
      </c>
      <c r="J277" s="24" t="s">
        <v>71</v>
      </c>
      <c r="K277" s="24" t="s">
        <v>70</v>
      </c>
      <c r="L277" s="74" t="s">
        <v>2012</v>
      </c>
      <c r="M277" s="24" t="s">
        <v>93</v>
      </c>
      <c r="N277" s="232">
        <v>18500</v>
      </c>
      <c r="O277" s="24" t="s">
        <v>1360</v>
      </c>
      <c r="P277" s="117">
        <v>45292</v>
      </c>
    </row>
    <row r="278" spans="1:16" s="15" customFormat="1" ht="152.25">
      <c r="A278" s="95" t="s">
        <v>1304</v>
      </c>
      <c r="B278" s="102" t="s">
        <v>178</v>
      </c>
      <c r="C278" s="72" t="s">
        <v>2013</v>
      </c>
      <c r="D278" s="95"/>
      <c r="E278" s="24" t="s">
        <v>174</v>
      </c>
      <c r="F278" s="95" t="s">
        <v>2014</v>
      </c>
      <c r="G278" s="154" t="s">
        <v>190</v>
      </c>
      <c r="H278" s="95" t="s">
        <v>2015</v>
      </c>
      <c r="I278" s="228">
        <v>3731</v>
      </c>
      <c r="J278" s="24" t="s">
        <v>71</v>
      </c>
      <c r="K278" s="24" t="s">
        <v>70</v>
      </c>
      <c r="L278" s="416" t="s">
        <v>2016</v>
      </c>
      <c r="M278" s="24" t="s">
        <v>93</v>
      </c>
      <c r="N278" s="232">
        <v>3731</v>
      </c>
      <c r="O278" s="24" t="s">
        <v>1360</v>
      </c>
      <c r="P278" s="117">
        <v>45292</v>
      </c>
    </row>
    <row r="279" spans="1:16" s="15" customFormat="1" ht="167.25">
      <c r="A279" s="71" t="s">
        <v>1304</v>
      </c>
      <c r="B279" s="102" t="s">
        <v>1356</v>
      </c>
      <c r="C279" s="72" t="s">
        <v>2017</v>
      </c>
      <c r="D279" s="95"/>
      <c r="E279" s="24" t="s">
        <v>77</v>
      </c>
      <c r="F279" s="95" t="s">
        <v>2018</v>
      </c>
      <c r="G279" s="154" t="s">
        <v>190</v>
      </c>
      <c r="H279" s="95">
        <v>1</v>
      </c>
      <c r="I279" s="228">
        <v>2245.9</v>
      </c>
      <c r="J279" s="74" t="s">
        <v>71</v>
      </c>
      <c r="K279" s="95" t="s">
        <v>70</v>
      </c>
      <c r="L279" s="74" t="s">
        <v>2019</v>
      </c>
      <c r="M279" s="24"/>
      <c r="N279" s="232"/>
      <c r="O279" s="24"/>
      <c r="P279" s="117">
        <v>45292</v>
      </c>
    </row>
    <row r="280" spans="1:16" s="15" customFormat="1" ht="183">
      <c r="A280" s="71" t="s">
        <v>1304</v>
      </c>
      <c r="B280" s="102" t="s">
        <v>1356</v>
      </c>
      <c r="C280" s="72" t="s">
        <v>2020</v>
      </c>
      <c r="D280" s="95"/>
      <c r="E280" s="24" t="s">
        <v>77</v>
      </c>
      <c r="F280" s="95" t="s">
        <v>2021</v>
      </c>
      <c r="G280" s="154" t="s">
        <v>190</v>
      </c>
      <c r="H280" s="95" t="s">
        <v>2022</v>
      </c>
      <c r="I280" s="228">
        <v>14352</v>
      </c>
      <c r="J280" s="98" t="s">
        <v>71</v>
      </c>
      <c r="K280" s="24" t="s">
        <v>90</v>
      </c>
      <c r="L280" s="126" t="s">
        <v>2023</v>
      </c>
      <c r="M280" s="24" t="s">
        <v>93</v>
      </c>
      <c r="N280" s="232">
        <v>14352</v>
      </c>
      <c r="O280" s="24" t="s">
        <v>1360</v>
      </c>
      <c r="P280" s="117">
        <v>45292</v>
      </c>
    </row>
    <row r="281" spans="1:16" s="15" customFormat="1" ht="121.5">
      <c r="A281" s="179" t="s">
        <v>1304</v>
      </c>
      <c r="B281" s="102" t="s">
        <v>202</v>
      </c>
      <c r="C281" s="72" t="s">
        <v>2024</v>
      </c>
      <c r="D281" s="95"/>
      <c r="E281" s="95" t="s">
        <v>219</v>
      </c>
      <c r="F281" s="95" t="s">
        <v>2025</v>
      </c>
      <c r="G281" s="154" t="s">
        <v>190</v>
      </c>
      <c r="H281" s="95" t="s">
        <v>2026</v>
      </c>
      <c r="I281" s="228">
        <v>2252.9899999999998</v>
      </c>
      <c r="J281" s="95" t="s">
        <v>71</v>
      </c>
      <c r="K281" s="95" t="s">
        <v>70</v>
      </c>
      <c r="L281" s="71" t="s">
        <v>2027</v>
      </c>
      <c r="M281" s="24" t="s">
        <v>93</v>
      </c>
      <c r="N281" s="232">
        <v>2252.9899999999998</v>
      </c>
      <c r="O281" s="24" t="s">
        <v>1360</v>
      </c>
      <c r="P281" s="117">
        <v>45292</v>
      </c>
    </row>
    <row r="282" spans="1:16" s="15" customFormat="1" ht="259.5">
      <c r="A282" s="179" t="s">
        <v>1531</v>
      </c>
      <c r="B282" s="102" t="s">
        <v>1532</v>
      </c>
      <c r="C282" s="72" t="s">
        <v>2028</v>
      </c>
      <c r="D282" s="95"/>
      <c r="E282" s="24" t="s">
        <v>124</v>
      </c>
      <c r="F282" s="95" t="s">
        <v>2029</v>
      </c>
      <c r="G282" s="154" t="s">
        <v>190</v>
      </c>
      <c r="H282" s="95" t="s">
        <v>2030</v>
      </c>
      <c r="I282" s="228">
        <v>433.5</v>
      </c>
      <c r="J282" s="24" t="s">
        <v>71</v>
      </c>
      <c r="K282" s="24" t="s">
        <v>90</v>
      </c>
      <c r="L282" s="74" t="s">
        <v>2031</v>
      </c>
      <c r="M282" s="24" t="s">
        <v>93</v>
      </c>
      <c r="N282" s="232">
        <v>433.5</v>
      </c>
      <c r="O282" s="24" t="s">
        <v>1360</v>
      </c>
      <c r="P282" s="117">
        <v>45292</v>
      </c>
    </row>
    <row r="283" spans="1:16" s="15" customFormat="1" ht="409.6">
      <c r="A283" s="179" t="s">
        <v>1304</v>
      </c>
      <c r="B283" s="102" t="s">
        <v>1305</v>
      </c>
      <c r="C283" s="72" t="s">
        <v>2032</v>
      </c>
      <c r="D283" s="95"/>
      <c r="E283" s="24" t="s">
        <v>941</v>
      </c>
      <c r="F283" s="95" t="s">
        <v>2033</v>
      </c>
      <c r="G283" s="154" t="s">
        <v>273</v>
      </c>
      <c r="H283" s="95" t="s">
        <v>2034</v>
      </c>
      <c r="I283" s="228">
        <v>47350</v>
      </c>
      <c r="J283" s="24" t="s">
        <v>71</v>
      </c>
      <c r="K283" s="24" t="s">
        <v>70</v>
      </c>
      <c r="L283" s="74" t="s">
        <v>2035</v>
      </c>
      <c r="M283" s="24" t="s">
        <v>93</v>
      </c>
      <c r="N283" s="232">
        <v>47350</v>
      </c>
      <c r="O283" s="24" t="s">
        <v>1360</v>
      </c>
      <c r="P283" s="117">
        <v>45292</v>
      </c>
    </row>
    <row r="284" spans="1:16" s="15" customFormat="1" ht="321">
      <c r="A284" s="179" t="s">
        <v>1304</v>
      </c>
      <c r="B284" s="102" t="s">
        <v>1356</v>
      </c>
      <c r="C284" s="72" t="s">
        <v>2036</v>
      </c>
      <c r="D284" s="95"/>
      <c r="E284" s="24" t="s">
        <v>77</v>
      </c>
      <c r="F284" s="95" t="s">
        <v>2037</v>
      </c>
      <c r="G284" s="154" t="s">
        <v>190</v>
      </c>
      <c r="H284" s="95">
        <v>1600</v>
      </c>
      <c r="I284" s="228">
        <v>13264</v>
      </c>
      <c r="J284" s="24" t="s">
        <v>71</v>
      </c>
      <c r="K284" s="24" t="s">
        <v>90</v>
      </c>
      <c r="L284" s="74" t="s">
        <v>2038</v>
      </c>
      <c r="M284" s="24" t="s">
        <v>93</v>
      </c>
      <c r="N284" s="232">
        <v>13264</v>
      </c>
      <c r="O284" s="24" t="s">
        <v>1360</v>
      </c>
      <c r="P284" s="117">
        <v>45292</v>
      </c>
    </row>
    <row r="285" spans="1:16" s="15" customFormat="1" ht="137.25">
      <c r="A285" s="179" t="s">
        <v>1304</v>
      </c>
      <c r="B285" s="102" t="s">
        <v>213</v>
      </c>
      <c r="C285" s="72" t="s">
        <v>2039</v>
      </c>
      <c r="D285" s="95"/>
      <c r="E285" s="24" t="s">
        <v>124</v>
      </c>
      <c r="F285" s="95" t="s">
        <v>2040</v>
      </c>
      <c r="G285" s="154" t="s">
        <v>190</v>
      </c>
      <c r="H285" s="95" t="s">
        <v>2041</v>
      </c>
      <c r="I285" s="228">
        <v>549.75</v>
      </c>
      <c r="J285" s="98" t="s">
        <v>71</v>
      </c>
      <c r="K285" s="24" t="s">
        <v>90</v>
      </c>
      <c r="L285" s="74" t="s">
        <v>2042</v>
      </c>
      <c r="M285" s="24" t="s">
        <v>93</v>
      </c>
      <c r="N285" s="232">
        <v>549.75</v>
      </c>
      <c r="O285" s="24" t="s">
        <v>1360</v>
      </c>
      <c r="P285" s="117">
        <v>45292</v>
      </c>
    </row>
    <row r="286" spans="1:16" s="15" customFormat="1" ht="152.25">
      <c r="A286" s="179" t="s">
        <v>1304</v>
      </c>
      <c r="B286" s="102" t="s">
        <v>1305</v>
      </c>
      <c r="C286" s="72" t="s">
        <v>2043</v>
      </c>
      <c r="D286" s="95"/>
      <c r="E286" s="24" t="s">
        <v>941</v>
      </c>
      <c r="F286" s="95" t="s">
        <v>2044</v>
      </c>
      <c r="G286" s="154" t="s">
        <v>273</v>
      </c>
      <c r="H286" s="95">
        <v>1</v>
      </c>
      <c r="I286" s="228">
        <v>208</v>
      </c>
      <c r="J286" s="24" t="s">
        <v>71</v>
      </c>
      <c r="K286" s="24" t="s">
        <v>70</v>
      </c>
      <c r="L286" s="74" t="s">
        <v>2045</v>
      </c>
      <c r="M286" s="24" t="s">
        <v>93</v>
      </c>
      <c r="N286" s="232">
        <v>208</v>
      </c>
      <c r="O286" s="24" t="s">
        <v>1360</v>
      </c>
      <c r="P286" s="117"/>
    </row>
    <row r="287" spans="1:16" s="15" customFormat="1" ht="183">
      <c r="A287" s="179" t="s">
        <v>1304</v>
      </c>
      <c r="B287" s="102" t="s">
        <v>1305</v>
      </c>
      <c r="C287" s="72" t="s">
        <v>2046</v>
      </c>
      <c r="D287" s="95"/>
      <c r="E287" s="24" t="s">
        <v>941</v>
      </c>
      <c r="F287" s="95" t="s">
        <v>2047</v>
      </c>
      <c r="G287" s="154" t="s">
        <v>273</v>
      </c>
      <c r="H287" s="95">
        <v>8</v>
      </c>
      <c r="I287" s="228">
        <v>2400</v>
      </c>
      <c r="J287" s="24" t="s">
        <v>71</v>
      </c>
      <c r="K287" s="24" t="s">
        <v>70</v>
      </c>
      <c r="L287" s="74" t="s">
        <v>2048</v>
      </c>
      <c r="M287" s="24" t="s">
        <v>93</v>
      </c>
      <c r="N287" s="232">
        <v>2400</v>
      </c>
      <c r="O287" s="24" t="s">
        <v>1360</v>
      </c>
      <c r="P287" s="117">
        <v>45292</v>
      </c>
    </row>
    <row r="288" spans="1:16" s="15" customFormat="1" ht="152.25">
      <c r="A288" s="179" t="s">
        <v>1304</v>
      </c>
      <c r="B288" s="102" t="s">
        <v>1305</v>
      </c>
      <c r="C288" s="72" t="s">
        <v>2049</v>
      </c>
      <c r="D288" s="95"/>
      <c r="E288" s="24" t="s">
        <v>941</v>
      </c>
      <c r="F288" s="95" t="s">
        <v>2050</v>
      </c>
      <c r="G288" s="154" t="s">
        <v>273</v>
      </c>
      <c r="H288" s="95">
        <v>1</v>
      </c>
      <c r="I288" s="228">
        <v>225</v>
      </c>
      <c r="J288" s="24" t="s">
        <v>71</v>
      </c>
      <c r="K288" s="24" t="s">
        <v>70</v>
      </c>
      <c r="L288" s="74" t="s">
        <v>2051</v>
      </c>
      <c r="M288" s="24" t="s">
        <v>93</v>
      </c>
      <c r="N288" s="232">
        <v>225</v>
      </c>
      <c r="O288" s="24" t="s">
        <v>1360</v>
      </c>
      <c r="P288" s="117">
        <v>45292</v>
      </c>
    </row>
    <row r="289" spans="1:16" s="15" customFormat="1" ht="183">
      <c r="A289" s="179" t="s">
        <v>1304</v>
      </c>
      <c r="B289" s="102" t="s">
        <v>1305</v>
      </c>
      <c r="C289" s="72" t="s">
        <v>2052</v>
      </c>
      <c r="D289" s="95"/>
      <c r="E289" s="24" t="s">
        <v>941</v>
      </c>
      <c r="F289" s="95" t="s">
        <v>2053</v>
      </c>
      <c r="G289" s="154" t="s">
        <v>273</v>
      </c>
      <c r="H289" s="95">
        <v>1</v>
      </c>
      <c r="I289" s="228">
        <v>23500</v>
      </c>
      <c r="J289" s="24" t="s">
        <v>71</v>
      </c>
      <c r="K289" s="24" t="s">
        <v>70</v>
      </c>
      <c r="L289" s="74" t="s">
        <v>2054</v>
      </c>
      <c r="M289" s="24" t="s">
        <v>93</v>
      </c>
      <c r="N289" s="232">
        <v>23500</v>
      </c>
      <c r="O289" s="24" t="s">
        <v>1360</v>
      </c>
      <c r="P289" s="117">
        <v>45292</v>
      </c>
    </row>
    <row r="290" spans="1:16" s="15" customFormat="1" ht="409.6">
      <c r="A290" s="179" t="s">
        <v>1466</v>
      </c>
      <c r="B290" s="102" t="s">
        <v>1467</v>
      </c>
      <c r="C290" s="72" t="s">
        <v>2055</v>
      </c>
      <c r="D290" s="95"/>
      <c r="E290" s="24" t="s">
        <v>279</v>
      </c>
      <c r="F290" s="95" t="s">
        <v>2056</v>
      </c>
      <c r="G290" s="154" t="s">
        <v>1081</v>
      </c>
      <c r="H290" s="95">
        <v>900</v>
      </c>
      <c r="I290" s="228">
        <v>44991</v>
      </c>
      <c r="J290" s="24" t="s">
        <v>71</v>
      </c>
      <c r="K290" s="24" t="s">
        <v>70</v>
      </c>
      <c r="L290" s="74" t="s">
        <v>2057</v>
      </c>
      <c r="M290" s="24" t="s">
        <v>93</v>
      </c>
      <c r="N290" s="232">
        <v>44991</v>
      </c>
      <c r="O290" s="24" t="s">
        <v>1360</v>
      </c>
      <c r="P290" s="117">
        <v>45292</v>
      </c>
    </row>
    <row r="291" spans="1:16" s="15" customFormat="1" ht="183">
      <c r="A291" s="179" t="s">
        <v>1304</v>
      </c>
      <c r="B291" s="102" t="s">
        <v>1305</v>
      </c>
      <c r="C291" s="72" t="s">
        <v>2058</v>
      </c>
      <c r="D291" s="95"/>
      <c r="E291" s="24" t="s">
        <v>941</v>
      </c>
      <c r="F291" s="95" t="s">
        <v>2059</v>
      </c>
      <c r="G291" s="154" t="s">
        <v>1081</v>
      </c>
      <c r="H291" s="95">
        <v>1</v>
      </c>
      <c r="I291" s="228">
        <v>8000</v>
      </c>
      <c r="J291" s="24" t="s">
        <v>71</v>
      </c>
      <c r="K291" s="24" t="s">
        <v>70</v>
      </c>
      <c r="L291" s="74" t="s">
        <v>2060</v>
      </c>
      <c r="M291" s="24" t="s">
        <v>93</v>
      </c>
      <c r="N291" s="232">
        <v>8000</v>
      </c>
      <c r="O291" s="24" t="s">
        <v>1360</v>
      </c>
      <c r="P291" s="117">
        <v>45292</v>
      </c>
    </row>
    <row r="292" spans="1:16" s="15" customFormat="1" ht="259.5">
      <c r="A292" s="74" t="s">
        <v>1815</v>
      </c>
      <c r="B292" s="102" t="s">
        <v>1816</v>
      </c>
      <c r="C292" s="72" t="s">
        <v>2061</v>
      </c>
      <c r="D292" s="95"/>
      <c r="E292" s="24" t="s">
        <v>60</v>
      </c>
      <c r="F292" s="95" t="s">
        <v>2062</v>
      </c>
      <c r="G292" s="154" t="s">
        <v>190</v>
      </c>
      <c r="H292" s="95">
        <v>3</v>
      </c>
      <c r="I292" s="228">
        <v>30000</v>
      </c>
      <c r="J292" s="24" t="s">
        <v>71</v>
      </c>
      <c r="K292" s="24" t="s">
        <v>70</v>
      </c>
      <c r="L292" s="74" t="s">
        <v>2063</v>
      </c>
      <c r="M292" s="24" t="s">
        <v>93</v>
      </c>
      <c r="N292" s="232">
        <v>30000</v>
      </c>
      <c r="O292" s="24" t="s">
        <v>1360</v>
      </c>
      <c r="P292" s="117">
        <v>45292</v>
      </c>
    </row>
    <row r="293" spans="1:16" s="15" customFormat="1" ht="213">
      <c r="A293" s="71" t="s">
        <v>1304</v>
      </c>
      <c r="B293" s="102" t="s">
        <v>1305</v>
      </c>
      <c r="C293" s="72" t="s">
        <v>2064</v>
      </c>
      <c r="D293" s="95"/>
      <c r="E293" s="24" t="s">
        <v>941</v>
      </c>
      <c r="F293" s="95" t="s">
        <v>2065</v>
      </c>
      <c r="G293" s="154" t="s">
        <v>190</v>
      </c>
      <c r="H293" s="95" t="s">
        <v>2066</v>
      </c>
      <c r="I293" s="228">
        <v>1400</v>
      </c>
      <c r="J293" s="24" t="s">
        <v>71</v>
      </c>
      <c r="K293" s="24" t="s">
        <v>90</v>
      </c>
      <c r="L293" s="74" t="s">
        <v>2067</v>
      </c>
      <c r="M293" s="24" t="s">
        <v>93</v>
      </c>
      <c r="N293" s="232">
        <v>1400</v>
      </c>
      <c r="O293" s="24" t="s">
        <v>1360</v>
      </c>
      <c r="P293" s="117">
        <v>45292</v>
      </c>
    </row>
    <row r="294" spans="1:16" s="15" customFormat="1" ht="137.25">
      <c r="A294" s="71" t="s">
        <v>1562</v>
      </c>
      <c r="B294" s="102" t="s">
        <v>1563</v>
      </c>
      <c r="C294" s="72" t="s">
        <v>2068</v>
      </c>
      <c r="D294" s="95"/>
      <c r="E294" s="24" t="s">
        <v>60</v>
      </c>
      <c r="F294" s="95" t="s">
        <v>2069</v>
      </c>
      <c r="G294" s="154" t="s">
        <v>190</v>
      </c>
      <c r="H294" s="95">
        <v>1</v>
      </c>
      <c r="I294" s="228">
        <v>4000</v>
      </c>
      <c r="J294" s="24" t="s">
        <v>71</v>
      </c>
      <c r="K294" s="24" t="s">
        <v>70</v>
      </c>
      <c r="L294" s="74" t="s">
        <v>2070</v>
      </c>
      <c r="M294" s="24" t="s">
        <v>93</v>
      </c>
      <c r="N294" s="232">
        <v>4000</v>
      </c>
      <c r="O294" s="24" t="s">
        <v>1360</v>
      </c>
      <c r="P294" s="117">
        <v>45292</v>
      </c>
    </row>
    <row r="295" spans="1:16" s="15" customFormat="1" ht="137.25">
      <c r="A295" s="179" t="s">
        <v>1304</v>
      </c>
      <c r="B295" s="102" t="s">
        <v>1305</v>
      </c>
      <c r="C295" s="72" t="s">
        <v>2071</v>
      </c>
      <c r="D295" s="95"/>
      <c r="E295" s="24" t="s">
        <v>941</v>
      </c>
      <c r="F295" s="95" t="s">
        <v>2072</v>
      </c>
      <c r="G295" s="154" t="s">
        <v>273</v>
      </c>
      <c r="H295" s="95">
        <v>1</v>
      </c>
      <c r="I295" s="228">
        <v>300</v>
      </c>
      <c r="J295" s="74" t="s">
        <v>71</v>
      </c>
      <c r="K295" s="95" t="s">
        <v>70</v>
      </c>
      <c r="L295" s="74" t="s">
        <v>2073</v>
      </c>
      <c r="M295" s="24" t="s">
        <v>93</v>
      </c>
      <c r="N295" s="232">
        <v>300</v>
      </c>
      <c r="O295" s="24" t="s">
        <v>1360</v>
      </c>
      <c r="P295" s="117">
        <v>45292</v>
      </c>
    </row>
    <row r="296" spans="1:16" s="15" customFormat="1" ht="167.25">
      <c r="A296" s="179" t="s">
        <v>1304</v>
      </c>
      <c r="B296" s="102" t="s">
        <v>178</v>
      </c>
      <c r="C296" s="72" t="s">
        <v>2074</v>
      </c>
      <c r="D296" s="95"/>
      <c r="E296" s="24" t="s">
        <v>174</v>
      </c>
      <c r="F296" s="95" t="s">
        <v>2075</v>
      </c>
      <c r="G296" s="154" t="s">
        <v>190</v>
      </c>
      <c r="H296" s="95" t="s">
        <v>2076</v>
      </c>
      <c r="I296" s="228">
        <v>3890</v>
      </c>
      <c r="J296" s="24" t="s">
        <v>71</v>
      </c>
      <c r="K296" s="24" t="s">
        <v>70</v>
      </c>
      <c r="L296" s="74" t="s">
        <v>2077</v>
      </c>
      <c r="M296" s="24" t="s">
        <v>93</v>
      </c>
      <c r="N296" s="232">
        <v>7840</v>
      </c>
      <c r="O296" s="24" t="s">
        <v>1360</v>
      </c>
      <c r="P296" s="117">
        <v>45292</v>
      </c>
    </row>
    <row r="297" spans="1:16" s="15" customFormat="1" ht="183">
      <c r="A297" s="179" t="s">
        <v>1304</v>
      </c>
      <c r="B297" s="102" t="s">
        <v>1305</v>
      </c>
      <c r="C297" s="72" t="s">
        <v>2078</v>
      </c>
      <c r="D297" s="95"/>
      <c r="E297" s="95" t="s">
        <v>941</v>
      </c>
      <c r="F297" s="95" t="s">
        <v>2079</v>
      </c>
      <c r="G297" s="154" t="s">
        <v>273</v>
      </c>
      <c r="H297" s="95">
        <v>1</v>
      </c>
      <c r="I297" s="228">
        <v>10000</v>
      </c>
      <c r="J297" s="95" t="s">
        <v>71</v>
      </c>
      <c r="K297" s="95" t="s">
        <v>70</v>
      </c>
      <c r="L297" s="74" t="s">
        <v>2080</v>
      </c>
      <c r="M297" s="24" t="s">
        <v>93</v>
      </c>
      <c r="N297" s="232">
        <v>10000</v>
      </c>
      <c r="O297" s="24" t="s">
        <v>1360</v>
      </c>
      <c r="P297" s="117"/>
    </row>
    <row r="298" spans="1:16" s="15" customFormat="1" ht="167.25">
      <c r="A298" s="179" t="s">
        <v>1304</v>
      </c>
      <c r="B298" s="102" t="s">
        <v>1305</v>
      </c>
      <c r="C298" s="72" t="s">
        <v>2081</v>
      </c>
      <c r="D298" s="95"/>
      <c r="E298" s="24" t="s">
        <v>941</v>
      </c>
      <c r="F298" s="95" t="s">
        <v>2082</v>
      </c>
      <c r="G298" s="154" t="s">
        <v>273</v>
      </c>
      <c r="H298" s="95">
        <v>1</v>
      </c>
      <c r="I298" s="228">
        <v>2860</v>
      </c>
      <c r="J298" s="24" t="s">
        <v>71</v>
      </c>
      <c r="K298" s="24" t="s">
        <v>70</v>
      </c>
      <c r="L298" s="74" t="s">
        <v>2083</v>
      </c>
      <c r="M298" s="24" t="s">
        <v>93</v>
      </c>
      <c r="N298" s="232">
        <v>2860</v>
      </c>
      <c r="O298" s="24" t="s">
        <v>1360</v>
      </c>
      <c r="P298" s="117">
        <v>45292</v>
      </c>
    </row>
    <row r="299" spans="1:16" s="15" customFormat="1" ht="152.25">
      <c r="A299" s="395" t="s">
        <v>1489</v>
      </c>
      <c r="B299" s="102" t="s">
        <v>1490</v>
      </c>
      <c r="C299" s="72" t="s">
        <v>2084</v>
      </c>
      <c r="D299" s="95"/>
      <c r="E299" s="24" t="s">
        <v>1794</v>
      </c>
      <c r="F299" s="95" t="s">
        <v>2085</v>
      </c>
      <c r="G299" s="154" t="s">
        <v>190</v>
      </c>
      <c r="H299" s="95" t="s">
        <v>2086</v>
      </c>
      <c r="I299" s="228">
        <v>4113.7299999999996</v>
      </c>
      <c r="J299" s="24" t="s">
        <v>71</v>
      </c>
      <c r="K299" s="24" t="s">
        <v>90</v>
      </c>
      <c r="L299" s="74" t="s">
        <v>2087</v>
      </c>
      <c r="M299" s="24" t="s">
        <v>93</v>
      </c>
      <c r="N299" s="433">
        <v>4113.7299999999996</v>
      </c>
      <c r="O299" s="24" t="s">
        <v>1360</v>
      </c>
      <c r="P299" s="117">
        <v>45292</v>
      </c>
    </row>
    <row r="300" spans="1:16" s="15" customFormat="1" ht="183">
      <c r="A300" s="179" t="s">
        <v>1304</v>
      </c>
      <c r="B300" s="102" t="s">
        <v>1356</v>
      </c>
      <c r="C300" s="72" t="s">
        <v>2088</v>
      </c>
      <c r="D300" s="95"/>
      <c r="E300" s="24" t="s">
        <v>77</v>
      </c>
      <c r="F300" s="95" t="s">
        <v>2089</v>
      </c>
      <c r="G300" s="154" t="s">
        <v>190</v>
      </c>
      <c r="H300" s="95">
        <v>500</v>
      </c>
      <c r="I300" s="228">
        <v>1210</v>
      </c>
      <c r="J300" s="24" t="s">
        <v>71</v>
      </c>
      <c r="K300" s="24" t="s">
        <v>90</v>
      </c>
      <c r="L300" s="74" t="s">
        <v>2090</v>
      </c>
      <c r="M300" s="24" t="s">
        <v>93</v>
      </c>
      <c r="N300" s="232">
        <v>1210</v>
      </c>
      <c r="O300" s="24" t="s">
        <v>1360</v>
      </c>
      <c r="P300" s="117">
        <v>45292</v>
      </c>
    </row>
    <row r="301" spans="1:16" s="15" customFormat="1" ht="213">
      <c r="A301" s="179" t="s">
        <v>1304</v>
      </c>
      <c r="B301" s="102" t="s">
        <v>1305</v>
      </c>
      <c r="C301" s="72" t="s">
        <v>2091</v>
      </c>
      <c r="D301" s="95"/>
      <c r="E301" s="24" t="s">
        <v>941</v>
      </c>
      <c r="F301" s="95" t="s">
        <v>2092</v>
      </c>
      <c r="G301" s="154" t="s">
        <v>273</v>
      </c>
      <c r="H301" s="95">
        <v>1</v>
      </c>
      <c r="I301" s="228">
        <v>225</v>
      </c>
      <c r="J301" s="98" t="s">
        <v>71</v>
      </c>
      <c r="K301" s="24" t="s">
        <v>70</v>
      </c>
      <c r="L301" s="74" t="s">
        <v>2093</v>
      </c>
      <c r="M301" s="24" t="s">
        <v>93</v>
      </c>
      <c r="N301" s="232">
        <v>225</v>
      </c>
      <c r="O301" s="24" t="s">
        <v>1309</v>
      </c>
      <c r="P301" s="117">
        <v>45292</v>
      </c>
    </row>
    <row r="302" spans="1:16" s="15" customFormat="1" ht="152.25">
      <c r="A302" s="179" t="s">
        <v>1304</v>
      </c>
      <c r="B302" s="102" t="s">
        <v>1305</v>
      </c>
      <c r="C302" s="72" t="s">
        <v>2094</v>
      </c>
      <c r="D302" s="95"/>
      <c r="E302" s="24" t="s">
        <v>941</v>
      </c>
      <c r="F302" s="95" t="s">
        <v>2095</v>
      </c>
      <c r="G302" s="154" t="s">
        <v>273</v>
      </c>
      <c r="H302" s="95">
        <v>1</v>
      </c>
      <c r="I302" s="228">
        <v>29313</v>
      </c>
      <c r="J302" s="24" t="s">
        <v>71</v>
      </c>
      <c r="K302" s="24" t="s">
        <v>70</v>
      </c>
      <c r="L302" s="74" t="s">
        <v>2096</v>
      </c>
      <c r="M302" s="24" t="s">
        <v>93</v>
      </c>
      <c r="N302" s="232">
        <v>29313</v>
      </c>
      <c r="O302" s="24" t="s">
        <v>1309</v>
      </c>
      <c r="P302" s="117">
        <v>45292</v>
      </c>
    </row>
    <row r="303" spans="1:16" s="15" customFormat="1" ht="213">
      <c r="A303" s="179" t="s">
        <v>1304</v>
      </c>
      <c r="B303" s="102" t="s">
        <v>1305</v>
      </c>
      <c r="C303" s="72" t="s">
        <v>2097</v>
      </c>
      <c r="D303" s="95"/>
      <c r="E303" s="24" t="s">
        <v>941</v>
      </c>
      <c r="F303" s="95" t="s">
        <v>2098</v>
      </c>
      <c r="G303" s="154" t="s">
        <v>273</v>
      </c>
      <c r="H303" s="95">
        <v>1</v>
      </c>
      <c r="I303" s="228">
        <v>286</v>
      </c>
      <c r="J303" s="24" t="s">
        <v>71</v>
      </c>
      <c r="K303" s="24" t="s">
        <v>70</v>
      </c>
      <c r="L303" s="74" t="s">
        <v>2099</v>
      </c>
      <c r="M303" s="24" t="s">
        <v>93</v>
      </c>
      <c r="N303" s="232">
        <v>286</v>
      </c>
      <c r="O303" s="24" t="s">
        <v>1360</v>
      </c>
      <c r="P303" s="117">
        <v>45292</v>
      </c>
    </row>
    <row r="304" spans="1:16" s="15" customFormat="1" ht="213">
      <c r="A304" s="74" t="s">
        <v>1304</v>
      </c>
      <c r="B304" s="102" t="s">
        <v>1305</v>
      </c>
      <c r="C304" s="72" t="s">
        <v>2100</v>
      </c>
      <c r="D304" s="95"/>
      <c r="E304" s="24" t="s">
        <v>941</v>
      </c>
      <c r="F304" s="95" t="s">
        <v>2101</v>
      </c>
      <c r="G304" s="154" t="s">
        <v>273</v>
      </c>
      <c r="H304" s="95">
        <v>1</v>
      </c>
      <c r="I304" s="228">
        <v>188.76</v>
      </c>
      <c r="J304" s="24" t="s">
        <v>71</v>
      </c>
      <c r="K304" s="24" t="s">
        <v>70</v>
      </c>
      <c r="L304" s="74" t="s">
        <v>2102</v>
      </c>
      <c r="M304" s="24" t="s">
        <v>93</v>
      </c>
      <c r="N304" s="232">
        <v>188.76</v>
      </c>
      <c r="O304" s="24" t="s">
        <v>1309</v>
      </c>
      <c r="P304" s="117">
        <v>45292</v>
      </c>
    </row>
    <row r="305" spans="1:16" s="15" customFormat="1" ht="60.75">
      <c r="A305" s="95" t="s">
        <v>1304</v>
      </c>
      <c r="B305" s="102" t="s">
        <v>1247</v>
      </c>
      <c r="C305" s="72" t="s">
        <v>2103</v>
      </c>
      <c r="D305" s="95"/>
      <c r="E305" s="24" t="s">
        <v>174</v>
      </c>
      <c r="F305" s="95" t="s">
        <v>2104</v>
      </c>
      <c r="G305" s="154" t="s">
        <v>190</v>
      </c>
      <c r="H305" s="95" t="s">
        <v>2105</v>
      </c>
      <c r="I305" s="228">
        <v>480</v>
      </c>
      <c r="J305" s="24" t="s">
        <v>71</v>
      </c>
      <c r="K305" s="24" t="s">
        <v>90</v>
      </c>
      <c r="L305" s="74" t="s">
        <v>2106</v>
      </c>
      <c r="M305" s="24" t="s">
        <v>93</v>
      </c>
      <c r="N305" s="232">
        <v>480</v>
      </c>
      <c r="O305" s="24" t="s">
        <v>1360</v>
      </c>
      <c r="P305" s="117">
        <v>45292</v>
      </c>
    </row>
    <row r="306" spans="1:16" s="15" customFormat="1" ht="409.6">
      <c r="A306" s="95" t="s">
        <v>1304</v>
      </c>
      <c r="B306" s="102" t="s">
        <v>1706</v>
      </c>
      <c r="C306" s="72" t="s">
        <v>2107</v>
      </c>
      <c r="D306" s="95"/>
      <c r="E306" s="24" t="s">
        <v>411</v>
      </c>
      <c r="F306" s="95" t="s">
        <v>2108</v>
      </c>
      <c r="G306" s="154" t="s">
        <v>273</v>
      </c>
      <c r="H306" s="95" t="s">
        <v>2109</v>
      </c>
      <c r="I306" s="228">
        <v>13330.7</v>
      </c>
      <c r="J306" s="24" t="s">
        <v>71</v>
      </c>
      <c r="K306" s="24" t="s">
        <v>82</v>
      </c>
      <c r="L306" s="74" t="s">
        <v>2110</v>
      </c>
      <c r="M306" s="24" t="s">
        <v>93</v>
      </c>
      <c r="N306" s="232">
        <v>13330.7</v>
      </c>
      <c r="O306" s="24" t="s">
        <v>1360</v>
      </c>
      <c r="P306" s="117">
        <v>45292</v>
      </c>
    </row>
    <row r="307" spans="1:16" s="15" customFormat="1" ht="121.5">
      <c r="A307" s="95" t="s">
        <v>1304</v>
      </c>
      <c r="B307" s="102" t="s">
        <v>1305</v>
      </c>
      <c r="C307" s="72" t="s">
        <v>2111</v>
      </c>
      <c r="D307" s="95"/>
      <c r="E307" s="24" t="s">
        <v>941</v>
      </c>
      <c r="F307" s="95" t="s">
        <v>2112</v>
      </c>
      <c r="G307" s="154" t="s">
        <v>273</v>
      </c>
      <c r="H307" s="95">
        <v>1</v>
      </c>
      <c r="I307" s="228">
        <v>450</v>
      </c>
      <c r="J307" s="24" t="s">
        <v>71</v>
      </c>
      <c r="K307" s="24" t="s">
        <v>70</v>
      </c>
      <c r="L307" s="74" t="s">
        <v>2113</v>
      </c>
      <c r="M307" s="24" t="s">
        <v>93</v>
      </c>
      <c r="N307" s="232">
        <v>450</v>
      </c>
      <c r="O307" s="24" t="s">
        <v>1309</v>
      </c>
      <c r="P307" s="117">
        <v>45292</v>
      </c>
    </row>
    <row r="308" spans="1:16" s="15" customFormat="1" ht="213">
      <c r="A308" s="95" t="s">
        <v>1304</v>
      </c>
      <c r="B308" s="102" t="s">
        <v>1305</v>
      </c>
      <c r="C308" s="72" t="s">
        <v>2114</v>
      </c>
      <c r="D308" s="95"/>
      <c r="E308" s="24" t="s">
        <v>941</v>
      </c>
      <c r="F308" s="95" t="s">
        <v>2115</v>
      </c>
      <c r="G308" s="154" t="s">
        <v>273</v>
      </c>
      <c r="H308" s="95">
        <v>1</v>
      </c>
      <c r="I308" s="228">
        <v>262.17</v>
      </c>
      <c r="J308" s="24" t="s">
        <v>71</v>
      </c>
      <c r="K308" s="24" t="s">
        <v>70</v>
      </c>
      <c r="L308" s="74" t="s">
        <v>2116</v>
      </c>
      <c r="M308" s="24" t="s">
        <v>93</v>
      </c>
      <c r="N308" s="232">
        <v>262.17</v>
      </c>
      <c r="O308" s="24" t="s">
        <v>1309</v>
      </c>
      <c r="P308" s="117">
        <v>45292</v>
      </c>
    </row>
    <row r="309" spans="1:16" s="15" customFormat="1" ht="409.6">
      <c r="A309" s="178" t="s">
        <v>1304</v>
      </c>
      <c r="B309" s="102" t="s">
        <v>1718</v>
      </c>
      <c r="C309" s="396" t="s">
        <v>2117</v>
      </c>
      <c r="D309" s="95"/>
      <c r="E309" s="95" t="s">
        <v>332</v>
      </c>
      <c r="F309" s="95" t="s">
        <v>2118</v>
      </c>
      <c r="G309" s="154" t="s">
        <v>190</v>
      </c>
      <c r="H309" s="95" t="s">
        <v>2119</v>
      </c>
      <c r="I309" s="228">
        <v>72400</v>
      </c>
      <c r="J309" s="95" t="s">
        <v>71</v>
      </c>
      <c r="K309" s="95" t="s">
        <v>82</v>
      </c>
      <c r="L309" s="74" t="s">
        <v>2120</v>
      </c>
      <c r="M309" s="24" t="s">
        <v>93</v>
      </c>
      <c r="N309" s="232">
        <v>72400</v>
      </c>
      <c r="O309" s="24" t="s">
        <v>1360</v>
      </c>
      <c r="P309" s="117">
        <v>45292</v>
      </c>
    </row>
    <row r="310" spans="1:16" s="15" customFormat="1" ht="152.25">
      <c r="A310" s="178" t="s">
        <v>1304</v>
      </c>
      <c r="B310" s="102" t="s">
        <v>1305</v>
      </c>
      <c r="C310" s="72" t="s">
        <v>2121</v>
      </c>
      <c r="D310" s="95"/>
      <c r="E310" s="95" t="s">
        <v>941</v>
      </c>
      <c r="F310" s="95" t="s">
        <v>2122</v>
      </c>
      <c r="G310" s="154" t="s">
        <v>190</v>
      </c>
      <c r="H310" s="95">
        <v>1</v>
      </c>
      <c r="I310" s="228">
        <v>1112.8</v>
      </c>
      <c r="J310" s="95" t="s">
        <v>71</v>
      </c>
      <c r="K310" s="95" t="s">
        <v>70</v>
      </c>
      <c r="L310" s="74" t="s">
        <v>2123</v>
      </c>
      <c r="M310" s="24" t="s">
        <v>93</v>
      </c>
      <c r="N310" s="232">
        <v>1112</v>
      </c>
      <c r="O310" s="24" t="s">
        <v>1309</v>
      </c>
      <c r="P310" s="117">
        <v>45292</v>
      </c>
    </row>
    <row r="311" spans="1:16" s="15" customFormat="1" ht="213">
      <c r="A311" s="122" t="s">
        <v>1304</v>
      </c>
      <c r="B311" s="102" t="s">
        <v>1247</v>
      </c>
      <c r="C311" s="72" t="s">
        <v>2124</v>
      </c>
      <c r="D311" s="95"/>
      <c r="E311" s="95" t="s">
        <v>174</v>
      </c>
      <c r="F311" s="95" t="s">
        <v>2125</v>
      </c>
      <c r="G311" s="154" t="s">
        <v>190</v>
      </c>
      <c r="H311" s="95">
        <v>1</v>
      </c>
      <c r="I311" s="228">
        <v>6000</v>
      </c>
      <c r="J311" s="95" t="s">
        <v>71</v>
      </c>
      <c r="K311" s="95" t="s">
        <v>70</v>
      </c>
      <c r="L311" s="74" t="s">
        <v>2126</v>
      </c>
      <c r="M311" s="24" t="s">
        <v>93</v>
      </c>
      <c r="N311" s="232">
        <v>6000</v>
      </c>
      <c r="O311" s="24" t="s">
        <v>1360</v>
      </c>
      <c r="P311" s="117">
        <v>45292</v>
      </c>
    </row>
    <row r="312" spans="1:16" s="15" customFormat="1" ht="244.5">
      <c r="A312" s="122" t="s">
        <v>1304</v>
      </c>
      <c r="B312" s="102" t="s">
        <v>1718</v>
      </c>
      <c r="C312" s="72" t="s">
        <v>2127</v>
      </c>
      <c r="D312" s="95"/>
      <c r="E312" s="95" t="s">
        <v>332</v>
      </c>
      <c r="F312" s="95" t="s">
        <v>2128</v>
      </c>
      <c r="G312" s="154" t="s">
        <v>190</v>
      </c>
      <c r="H312" s="95" t="s">
        <v>2129</v>
      </c>
      <c r="I312" s="228">
        <v>36500</v>
      </c>
      <c r="J312" s="74" t="s">
        <v>71</v>
      </c>
      <c r="K312" s="95" t="s">
        <v>82</v>
      </c>
      <c r="L312" s="74" t="s">
        <v>2130</v>
      </c>
      <c r="M312" s="24" t="s">
        <v>93</v>
      </c>
      <c r="N312" s="232">
        <v>36500</v>
      </c>
      <c r="O312" s="24" t="s">
        <v>1360</v>
      </c>
      <c r="P312" s="117">
        <v>45292</v>
      </c>
    </row>
    <row r="313" spans="1:16" s="15" customFormat="1" ht="137.25">
      <c r="A313" s="122" t="s">
        <v>1304</v>
      </c>
      <c r="B313" s="102" t="s">
        <v>1305</v>
      </c>
      <c r="C313" s="72" t="s">
        <v>2131</v>
      </c>
      <c r="D313" s="95"/>
      <c r="E313" s="95" t="s">
        <v>941</v>
      </c>
      <c r="F313" s="95" t="s">
        <v>2132</v>
      </c>
      <c r="G313" s="154" t="s">
        <v>273</v>
      </c>
      <c r="H313" s="95">
        <v>1</v>
      </c>
      <c r="I313" s="228">
        <v>95.33</v>
      </c>
      <c r="J313" s="95" t="s">
        <v>71</v>
      </c>
      <c r="K313" s="95" t="s">
        <v>70</v>
      </c>
      <c r="L313" s="74" t="s">
        <v>2133</v>
      </c>
      <c r="M313" s="24" t="s">
        <v>93</v>
      </c>
      <c r="N313" s="232">
        <v>95.33</v>
      </c>
      <c r="O313" s="24" t="s">
        <v>1360</v>
      </c>
      <c r="P313" s="117">
        <v>45292</v>
      </c>
    </row>
    <row r="314" spans="1:16" s="15" customFormat="1" ht="290.25">
      <c r="A314" s="122" t="s">
        <v>1304</v>
      </c>
      <c r="B314" s="102" t="s">
        <v>1305</v>
      </c>
      <c r="C314" s="72" t="s">
        <v>2134</v>
      </c>
      <c r="D314" s="95"/>
      <c r="E314" s="95" t="s">
        <v>941</v>
      </c>
      <c r="F314" s="95" t="s">
        <v>2135</v>
      </c>
      <c r="G314" s="154" t="s">
        <v>273</v>
      </c>
      <c r="H314" s="95">
        <v>1</v>
      </c>
      <c r="I314" s="228">
        <v>59900</v>
      </c>
      <c r="J314" s="95" t="s">
        <v>71</v>
      </c>
      <c r="K314" s="95" t="s">
        <v>70</v>
      </c>
      <c r="L314" s="74" t="s">
        <v>2136</v>
      </c>
      <c r="M314" s="24" t="s">
        <v>93</v>
      </c>
      <c r="N314" s="232"/>
      <c r="O314" s="24"/>
      <c r="P314" s="117">
        <v>45292</v>
      </c>
    </row>
    <row r="315" spans="1:16" s="15" customFormat="1" ht="409.6">
      <c r="A315" s="122" t="s">
        <v>1304</v>
      </c>
      <c r="B315" s="102" t="s">
        <v>1247</v>
      </c>
      <c r="C315" s="72" t="s">
        <v>2137</v>
      </c>
      <c r="D315" s="95"/>
      <c r="E315" s="95" t="s">
        <v>174</v>
      </c>
      <c r="F315" s="95" t="s">
        <v>2138</v>
      </c>
      <c r="G315" s="154" t="s">
        <v>190</v>
      </c>
      <c r="H315" s="95">
        <v>1</v>
      </c>
      <c r="I315" s="228">
        <v>4000</v>
      </c>
      <c r="J315" s="95" t="s">
        <v>71</v>
      </c>
      <c r="K315" s="95" t="s">
        <v>70</v>
      </c>
      <c r="L315" s="74" t="s">
        <v>2139</v>
      </c>
      <c r="M315" s="24" t="s">
        <v>93</v>
      </c>
      <c r="N315" s="232">
        <v>4000</v>
      </c>
      <c r="O315" s="24" t="s">
        <v>1360</v>
      </c>
      <c r="P315" s="117">
        <v>45292</v>
      </c>
    </row>
    <row r="316" spans="1:16" s="15" customFormat="1" ht="152.25">
      <c r="A316" s="122" t="s">
        <v>1304</v>
      </c>
      <c r="B316" s="102" t="s">
        <v>1247</v>
      </c>
      <c r="C316" s="72" t="s">
        <v>2140</v>
      </c>
      <c r="D316" s="127"/>
      <c r="E316" s="128" t="s">
        <v>174</v>
      </c>
      <c r="F316" s="69" t="s">
        <v>2141</v>
      </c>
      <c r="G316" s="70" t="s">
        <v>190</v>
      </c>
      <c r="H316" s="125">
        <v>1</v>
      </c>
      <c r="I316" s="228">
        <v>5500</v>
      </c>
      <c r="J316" s="71" t="s">
        <v>71</v>
      </c>
      <c r="K316" s="71" t="s">
        <v>70</v>
      </c>
      <c r="L316" s="71" t="s">
        <v>2142</v>
      </c>
      <c r="M316" s="24" t="s">
        <v>93</v>
      </c>
      <c r="N316" s="234">
        <v>5500</v>
      </c>
      <c r="O316" s="24" t="s">
        <v>1360</v>
      </c>
      <c r="P316" s="117">
        <v>45292</v>
      </c>
    </row>
    <row r="317" spans="1:16" s="15" customFormat="1" ht="183">
      <c r="A317" s="122" t="s">
        <v>1304</v>
      </c>
      <c r="B317" s="102" t="s">
        <v>1305</v>
      </c>
      <c r="C317" s="72" t="s">
        <v>2143</v>
      </c>
      <c r="D317" s="129"/>
      <c r="E317" s="130" t="s">
        <v>941</v>
      </c>
      <c r="F317" s="72" t="s">
        <v>2144</v>
      </c>
      <c r="G317" s="73" t="s">
        <v>273</v>
      </c>
      <c r="H317" s="125">
        <v>1</v>
      </c>
      <c r="I317" s="220">
        <v>14935</v>
      </c>
      <c r="J317" s="74" t="s">
        <v>71</v>
      </c>
      <c r="K317" s="98" t="s">
        <v>70</v>
      </c>
      <c r="L317" s="74" t="s">
        <v>2145</v>
      </c>
      <c r="M317" s="24" t="s">
        <v>93</v>
      </c>
      <c r="N317" s="235">
        <v>14935</v>
      </c>
      <c r="O317" s="24" t="s">
        <v>1360</v>
      </c>
      <c r="P317" s="117">
        <v>45292</v>
      </c>
    </row>
    <row r="318" spans="1:16" s="15" customFormat="1" ht="137.25">
      <c r="A318" s="122" t="s">
        <v>1304</v>
      </c>
      <c r="B318" s="102" t="s">
        <v>1305</v>
      </c>
      <c r="C318" s="72" t="s">
        <v>2146</v>
      </c>
      <c r="D318" s="129"/>
      <c r="E318" s="130" t="s">
        <v>941</v>
      </c>
      <c r="F318" s="72" t="s">
        <v>2147</v>
      </c>
      <c r="G318" s="73" t="s">
        <v>273</v>
      </c>
      <c r="H318" s="74">
        <v>1</v>
      </c>
      <c r="I318" s="227">
        <v>20888.89</v>
      </c>
      <c r="J318" s="74" t="s">
        <v>71</v>
      </c>
      <c r="K318" s="98" t="s">
        <v>70</v>
      </c>
      <c r="L318" s="95" t="s">
        <v>2148</v>
      </c>
      <c r="M318" s="24" t="s">
        <v>93</v>
      </c>
      <c r="N318" s="235">
        <v>20888.89</v>
      </c>
      <c r="O318" s="24" t="s">
        <v>1360</v>
      </c>
      <c r="P318" s="117">
        <v>45292</v>
      </c>
    </row>
    <row r="319" spans="1:16" s="15" customFormat="1" ht="213">
      <c r="A319" s="122" t="s">
        <v>2149</v>
      </c>
      <c r="B319" s="102" t="s">
        <v>2150</v>
      </c>
      <c r="C319" s="72" t="s">
        <v>2151</v>
      </c>
      <c r="D319" s="129"/>
      <c r="E319" s="130" t="s">
        <v>60</v>
      </c>
      <c r="F319" s="72" t="s">
        <v>2152</v>
      </c>
      <c r="G319" s="73" t="s">
        <v>190</v>
      </c>
      <c r="H319" s="74">
        <v>1</v>
      </c>
      <c r="I319" s="227">
        <v>864.84</v>
      </c>
      <c r="J319" s="74" t="s">
        <v>71</v>
      </c>
      <c r="K319" s="74" t="s">
        <v>70</v>
      </c>
      <c r="L319" s="74" t="s">
        <v>2153</v>
      </c>
      <c r="M319" s="24" t="s">
        <v>93</v>
      </c>
      <c r="N319" s="235">
        <v>864.84</v>
      </c>
      <c r="O319" s="24" t="s">
        <v>1360</v>
      </c>
      <c r="P319" s="117">
        <v>45292</v>
      </c>
    </row>
    <row r="320" spans="1:16" s="15" customFormat="1" ht="76.5">
      <c r="A320" s="131" t="s">
        <v>1452</v>
      </c>
      <c r="B320" s="102" t="s">
        <v>1453</v>
      </c>
      <c r="C320" s="72" t="s">
        <v>2154</v>
      </c>
      <c r="D320" s="129"/>
      <c r="E320" s="130" t="s">
        <v>332</v>
      </c>
      <c r="F320" s="72" t="s">
        <v>2155</v>
      </c>
      <c r="G320" s="73" t="s">
        <v>190</v>
      </c>
      <c r="H320" s="74" t="s">
        <v>2156</v>
      </c>
      <c r="I320" s="220">
        <v>9849.4500000000007</v>
      </c>
      <c r="J320" s="98" t="s">
        <v>71</v>
      </c>
      <c r="K320" s="98" t="s">
        <v>70</v>
      </c>
      <c r="L320" s="74" t="s">
        <v>2157</v>
      </c>
      <c r="M320" s="24" t="s">
        <v>93</v>
      </c>
      <c r="N320" s="235">
        <v>9849.4500000000007</v>
      </c>
      <c r="O320" s="24" t="s">
        <v>1360</v>
      </c>
      <c r="P320" s="117">
        <v>45292</v>
      </c>
    </row>
    <row r="321" spans="1:16" s="15" customFormat="1" ht="366">
      <c r="A321" s="180" t="s">
        <v>1489</v>
      </c>
      <c r="B321" s="102" t="s">
        <v>1490</v>
      </c>
      <c r="C321" s="72" t="s">
        <v>2158</v>
      </c>
      <c r="D321" s="129"/>
      <c r="E321" s="130" t="s">
        <v>60</v>
      </c>
      <c r="F321" s="72" t="s">
        <v>2159</v>
      </c>
      <c r="G321" s="73" t="s">
        <v>190</v>
      </c>
      <c r="H321" s="74">
        <v>1</v>
      </c>
      <c r="I321" s="220">
        <v>477.5</v>
      </c>
      <c r="J321" s="98" t="s">
        <v>71</v>
      </c>
      <c r="K321" s="98" t="s">
        <v>70</v>
      </c>
      <c r="L321" s="74" t="s">
        <v>2160</v>
      </c>
      <c r="M321" s="24" t="s">
        <v>93</v>
      </c>
      <c r="N321" s="235">
        <v>477.5</v>
      </c>
      <c r="O321" s="24" t="s">
        <v>1360</v>
      </c>
      <c r="P321" s="117">
        <v>45292</v>
      </c>
    </row>
    <row r="322" spans="1:16" s="15" customFormat="1" ht="91.5">
      <c r="A322" s="180" t="s">
        <v>1304</v>
      </c>
      <c r="B322" s="102" t="s">
        <v>1211</v>
      </c>
      <c r="C322" s="72" t="s">
        <v>2161</v>
      </c>
      <c r="D322" s="129"/>
      <c r="E322" s="130" t="s">
        <v>60</v>
      </c>
      <c r="F322" s="72" t="s">
        <v>2162</v>
      </c>
      <c r="G322" s="73" t="s">
        <v>190</v>
      </c>
      <c r="H322" s="74">
        <v>1</v>
      </c>
      <c r="I322" s="220">
        <v>9000</v>
      </c>
      <c r="J322" s="98" t="s">
        <v>71</v>
      </c>
      <c r="K322" s="98" t="s">
        <v>70</v>
      </c>
      <c r="L322" s="74" t="s">
        <v>2163</v>
      </c>
      <c r="M322" s="24" t="s">
        <v>93</v>
      </c>
      <c r="N322" s="235">
        <v>9000</v>
      </c>
      <c r="O322" s="24" t="s">
        <v>1360</v>
      </c>
      <c r="P322" s="117">
        <v>45292</v>
      </c>
    </row>
    <row r="323" spans="1:16" s="15" customFormat="1" ht="137.25">
      <c r="A323" s="131" t="s">
        <v>1304</v>
      </c>
      <c r="B323" s="102" t="s">
        <v>1305</v>
      </c>
      <c r="C323" s="72" t="s">
        <v>2164</v>
      </c>
      <c r="D323" s="129"/>
      <c r="E323" s="130" t="s">
        <v>941</v>
      </c>
      <c r="F323" s="72" t="s">
        <v>2165</v>
      </c>
      <c r="G323" s="73" t="s">
        <v>273</v>
      </c>
      <c r="H323" s="74">
        <v>1</v>
      </c>
      <c r="I323" s="220">
        <v>7320</v>
      </c>
      <c r="J323" s="98" t="s">
        <v>71</v>
      </c>
      <c r="K323" s="98" t="s">
        <v>90</v>
      </c>
      <c r="L323" s="74" t="s">
        <v>2166</v>
      </c>
      <c r="M323" s="24" t="s">
        <v>93</v>
      </c>
      <c r="N323" s="235">
        <v>7320</v>
      </c>
      <c r="O323" s="24" t="s">
        <v>1360</v>
      </c>
      <c r="P323" s="117">
        <v>45292</v>
      </c>
    </row>
    <row r="324" spans="1:16" s="15" customFormat="1" ht="137.25">
      <c r="A324" s="131" t="s">
        <v>1304</v>
      </c>
      <c r="B324" s="102" t="s">
        <v>1305</v>
      </c>
      <c r="C324" s="72" t="s">
        <v>2167</v>
      </c>
      <c r="D324" s="129"/>
      <c r="E324" s="130" t="s">
        <v>941</v>
      </c>
      <c r="F324" s="72" t="s">
        <v>2168</v>
      </c>
      <c r="G324" s="73" t="s">
        <v>2169</v>
      </c>
      <c r="H324" s="74">
        <v>1</v>
      </c>
      <c r="I324" s="220">
        <v>300</v>
      </c>
      <c r="J324" s="98" t="s">
        <v>71</v>
      </c>
      <c r="K324" s="98" t="s">
        <v>90</v>
      </c>
      <c r="L324" s="74" t="s">
        <v>2170</v>
      </c>
      <c r="M324" s="24" t="s">
        <v>93</v>
      </c>
      <c r="N324" s="235">
        <v>300</v>
      </c>
      <c r="O324" s="24" t="s">
        <v>1360</v>
      </c>
      <c r="P324" s="117">
        <v>45292</v>
      </c>
    </row>
    <row r="325" spans="1:16" s="15" customFormat="1" ht="167.25">
      <c r="A325" s="131" t="s">
        <v>1304</v>
      </c>
      <c r="B325" s="102" t="s">
        <v>1127</v>
      </c>
      <c r="C325" s="72" t="s">
        <v>2171</v>
      </c>
      <c r="D325" s="129"/>
      <c r="E325" s="130" t="s">
        <v>124</v>
      </c>
      <c r="F325" s="72" t="s">
        <v>2172</v>
      </c>
      <c r="G325" s="73" t="s">
        <v>190</v>
      </c>
      <c r="H325" s="74">
        <v>522.1</v>
      </c>
      <c r="I325" s="420">
        <v>4580</v>
      </c>
      <c r="J325" s="424" t="s">
        <v>71</v>
      </c>
      <c r="K325" s="98" t="s">
        <v>82</v>
      </c>
      <c r="L325" s="74" t="s">
        <v>2173</v>
      </c>
      <c r="M325" s="24" t="s">
        <v>93</v>
      </c>
      <c r="N325" s="235">
        <v>4580</v>
      </c>
      <c r="O325" s="24" t="s">
        <v>1360</v>
      </c>
      <c r="P325" s="117">
        <v>45292</v>
      </c>
    </row>
    <row r="326" spans="1:16" s="15" customFormat="1" ht="275.25">
      <c r="A326" s="131" t="s">
        <v>1304</v>
      </c>
      <c r="B326" s="102" t="s">
        <v>1718</v>
      </c>
      <c r="C326" s="72" t="s">
        <v>2174</v>
      </c>
      <c r="D326" s="129"/>
      <c r="E326" s="130" t="s">
        <v>332</v>
      </c>
      <c r="F326" s="72" t="s">
        <v>2175</v>
      </c>
      <c r="G326" s="73" t="s">
        <v>190</v>
      </c>
      <c r="H326" s="74">
        <v>12</v>
      </c>
      <c r="I326" s="214">
        <v>46800</v>
      </c>
      <c r="J326" s="98" t="s">
        <v>71</v>
      </c>
      <c r="K326" s="98" t="s">
        <v>70</v>
      </c>
      <c r="L326" s="74" t="s">
        <v>2176</v>
      </c>
      <c r="M326" s="24" t="s">
        <v>93</v>
      </c>
      <c r="N326" s="235">
        <v>46800</v>
      </c>
      <c r="O326" s="24" t="s">
        <v>1360</v>
      </c>
      <c r="P326" s="117">
        <v>45292</v>
      </c>
    </row>
    <row r="327" spans="1:16" s="15" customFormat="1" ht="137.25">
      <c r="A327" s="131" t="s">
        <v>1304</v>
      </c>
      <c r="B327" s="102" t="s">
        <v>1127</v>
      </c>
      <c r="C327" s="72" t="s">
        <v>2177</v>
      </c>
      <c r="D327" s="129"/>
      <c r="E327" s="130" t="s">
        <v>124</v>
      </c>
      <c r="F327" s="72" t="s">
        <v>2178</v>
      </c>
      <c r="G327" s="73" t="s">
        <v>190</v>
      </c>
      <c r="H327" s="74">
        <v>1</v>
      </c>
      <c r="I327" s="227">
        <v>23390</v>
      </c>
      <c r="J327" s="98" t="s">
        <v>71</v>
      </c>
      <c r="K327" s="98" t="s">
        <v>70</v>
      </c>
      <c r="L327" s="74" t="s">
        <v>2179</v>
      </c>
      <c r="M327" s="24" t="s">
        <v>93</v>
      </c>
      <c r="N327" s="235">
        <v>23390</v>
      </c>
      <c r="O327" s="24" t="s">
        <v>1360</v>
      </c>
      <c r="P327" s="117">
        <v>45292</v>
      </c>
    </row>
    <row r="328" spans="1:16" s="15" customFormat="1" ht="106.5">
      <c r="A328" s="131" t="s">
        <v>1304</v>
      </c>
      <c r="B328" s="102" t="s">
        <v>1127</v>
      </c>
      <c r="C328" s="72" t="s">
        <v>2180</v>
      </c>
      <c r="D328" s="129"/>
      <c r="E328" s="130" t="s">
        <v>124</v>
      </c>
      <c r="F328" s="72" t="s">
        <v>2181</v>
      </c>
      <c r="G328" s="73" t="s">
        <v>190</v>
      </c>
      <c r="H328" s="74">
        <v>50</v>
      </c>
      <c r="I328" s="227">
        <v>20150</v>
      </c>
      <c r="J328" s="98" t="s">
        <v>71</v>
      </c>
      <c r="K328" s="98" t="s">
        <v>70</v>
      </c>
      <c r="L328" s="74" t="s">
        <v>2182</v>
      </c>
      <c r="M328" s="24" t="s">
        <v>93</v>
      </c>
      <c r="N328" s="235">
        <v>20150</v>
      </c>
      <c r="O328" s="24" t="s">
        <v>1360</v>
      </c>
      <c r="P328" s="117">
        <v>45292</v>
      </c>
    </row>
    <row r="329" spans="1:16" s="15" customFormat="1" ht="137.25">
      <c r="A329" s="131" t="s">
        <v>1304</v>
      </c>
      <c r="B329" s="102" t="s">
        <v>1127</v>
      </c>
      <c r="C329" s="72" t="s">
        <v>2183</v>
      </c>
      <c r="D329" s="129"/>
      <c r="E329" s="130" t="s">
        <v>124</v>
      </c>
      <c r="F329" s="72" t="s">
        <v>2184</v>
      </c>
      <c r="G329" s="73" t="s">
        <v>190</v>
      </c>
      <c r="H329" s="74" t="s">
        <v>2185</v>
      </c>
      <c r="I329" s="227">
        <v>36392</v>
      </c>
      <c r="J329" s="98" t="s">
        <v>71</v>
      </c>
      <c r="K329" s="98" t="s">
        <v>70</v>
      </c>
      <c r="L329" s="74" t="s">
        <v>2186</v>
      </c>
      <c r="M329" s="24" t="s">
        <v>93</v>
      </c>
      <c r="N329" s="235">
        <v>36392</v>
      </c>
      <c r="O329" s="24" t="s">
        <v>1360</v>
      </c>
      <c r="P329" s="117">
        <v>45292</v>
      </c>
    </row>
    <row r="330" spans="1:16" s="15" customFormat="1" ht="336">
      <c r="A330" s="74" t="s">
        <v>1304</v>
      </c>
      <c r="B330" s="102" t="s">
        <v>1356</v>
      </c>
      <c r="C330" s="72" t="s">
        <v>2187</v>
      </c>
      <c r="D330" s="129">
        <v>4243</v>
      </c>
      <c r="E330" s="130" t="s">
        <v>77</v>
      </c>
      <c r="F330" s="72" t="s">
        <v>2188</v>
      </c>
      <c r="G330" s="73" t="s">
        <v>273</v>
      </c>
      <c r="H330" s="74" t="s">
        <v>1364</v>
      </c>
      <c r="I330" s="226">
        <v>586.79999999999995</v>
      </c>
      <c r="J330" s="74" t="s">
        <v>2189</v>
      </c>
      <c r="K330" s="74" t="s">
        <v>82</v>
      </c>
      <c r="L330" s="74" t="s">
        <v>2190</v>
      </c>
      <c r="M330" s="24" t="s">
        <v>93</v>
      </c>
      <c r="N330" s="227">
        <v>586.79999999999995</v>
      </c>
      <c r="O330" s="95" t="s">
        <v>1360</v>
      </c>
      <c r="P330" s="117">
        <v>45292</v>
      </c>
    </row>
    <row r="331" spans="1:16" s="15" customFormat="1" ht="121.5">
      <c r="A331" s="74" t="s">
        <v>1304</v>
      </c>
      <c r="B331" s="102" t="s">
        <v>1127</v>
      </c>
      <c r="C331" s="72" t="s">
        <v>2191</v>
      </c>
      <c r="D331" s="129"/>
      <c r="E331" s="408" t="s">
        <v>124</v>
      </c>
      <c r="F331" s="72" t="s">
        <v>2192</v>
      </c>
      <c r="G331" s="73" t="s">
        <v>190</v>
      </c>
      <c r="H331" s="74">
        <v>1</v>
      </c>
      <c r="I331" s="227">
        <v>400</v>
      </c>
      <c r="J331" s="98" t="s">
        <v>2189</v>
      </c>
      <c r="K331" s="98"/>
      <c r="L331" s="74" t="s">
        <v>2193</v>
      </c>
      <c r="M331" s="24" t="s">
        <v>93</v>
      </c>
      <c r="N331" s="235">
        <v>400</v>
      </c>
      <c r="O331" s="24" t="s">
        <v>1360</v>
      </c>
      <c r="P331" s="117">
        <v>45292</v>
      </c>
    </row>
    <row r="332" spans="1:16" s="15" customFormat="1" ht="321">
      <c r="A332" s="74" t="s">
        <v>1304</v>
      </c>
      <c r="B332" s="102" t="s">
        <v>1305</v>
      </c>
      <c r="C332" s="72" t="s">
        <v>2194</v>
      </c>
      <c r="D332" s="129"/>
      <c r="E332" s="408" t="s">
        <v>941</v>
      </c>
      <c r="F332" s="72" t="s">
        <v>2195</v>
      </c>
      <c r="G332" s="73" t="s">
        <v>1081</v>
      </c>
      <c r="H332" s="74">
        <v>7</v>
      </c>
      <c r="I332" s="227">
        <v>24507</v>
      </c>
      <c r="J332" s="98" t="s">
        <v>2189</v>
      </c>
      <c r="K332" s="98" t="s">
        <v>70</v>
      </c>
      <c r="L332" s="74" t="s">
        <v>2196</v>
      </c>
      <c r="M332" s="24" t="s">
        <v>93</v>
      </c>
      <c r="N332" s="235">
        <v>24507</v>
      </c>
      <c r="O332" s="24" t="s">
        <v>1360</v>
      </c>
      <c r="P332" s="117">
        <v>45292</v>
      </c>
    </row>
    <row r="333" spans="1:16" s="15" customFormat="1" ht="106.5">
      <c r="A333" s="74" t="s">
        <v>1304</v>
      </c>
      <c r="B333" s="102" t="s">
        <v>1305</v>
      </c>
      <c r="C333" s="72" t="s">
        <v>2197</v>
      </c>
      <c r="D333" s="129">
        <v>21172</v>
      </c>
      <c r="E333" s="408" t="s">
        <v>941</v>
      </c>
      <c r="F333" s="72" t="s">
        <v>1307</v>
      </c>
      <c r="G333" s="73" t="s">
        <v>273</v>
      </c>
      <c r="H333" s="74" t="s">
        <v>1308</v>
      </c>
      <c r="I333" s="227">
        <v>57000</v>
      </c>
      <c r="J333" s="98" t="s">
        <v>64</v>
      </c>
      <c r="K333" s="98" t="s">
        <v>82</v>
      </c>
      <c r="L333" s="74"/>
      <c r="M333" s="24" t="s">
        <v>745</v>
      </c>
      <c r="N333" s="235"/>
      <c r="O333" s="24" t="s">
        <v>1309</v>
      </c>
      <c r="P333" s="117">
        <v>45292</v>
      </c>
    </row>
    <row r="334" spans="1:16" s="15" customFormat="1" ht="106.5">
      <c r="A334" s="74" t="s">
        <v>1304</v>
      </c>
      <c r="B334" s="102" t="s">
        <v>1305</v>
      </c>
      <c r="C334" s="72" t="s">
        <v>2198</v>
      </c>
      <c r="D334" s="129">
        <v>21172</v>
      </c>
      <c r="E334" s="408" t="s">
        <v>941</v>
      </c>
      <c r="F334" s="72" t="s">
        <v>1307</v>
      </c>
      <c r="G334" s="73" t="s">
        <v>273</v>
      </c>
      <c r="H334" s="74" t="s">
        <v>1308</v>
      </c>
      <c r="I334" s="227">
        <v>57000</v>
      </c>
      <c r="J334" s="98" t="s">
        <v>64</v>
      </c>
      <c r="K334" s="98" t="s">
        <v>82</v>
      </c>
      <c r="L334" s="74"/>
      <c r="M334" s="24" t="s">
        <v>745</v>
      </c>
      <c r="N334" s="235"/>
      <c r="O334" s="24" t="s">
        <v>1309</v>
      </c>
      <c r="P334" s="117">
        <v>45292</v>
      </c>
    </row>
    <row r="335" spans="1:16" s="15" customFormat="1" ht="106.5">
      <c r="A335" s="74" t="s">
        <v>1304</v>
      </c>
      <c r="B335" s="102" t="s">
        <v>1305</v>
      </c>
      <c r="C335" s="72" t="s">
        <v>2199</v>
      </c>
      <c r="D335" s="129">
        <v>21172</v>
      </c>
      <c r="E335" s="408" t="s">
        <v>941</v>
      </c>
      <c r="F335" s="72" t="s">
        <v>1307</v>
      </c>
      <c r="G335" s="73" t="s">
        <v>273</v>
      </c>
      <c r="H335" s="74" t="s">
        <v>1308</v>
      </c>
      <c r="I335" s="227">
        <v>57000</v>
      </c>
      <c r="J335" s="98" t="s">
        <v>64</v>
      </c>
      <c r="K335" s="98" t="s">
        <v>82</v>
      </c>
      <c r="L335" s="74"/>
      <c r="M335" s="24" t="s">
        <v>745</v>
      </c>
      <c r="N335" s="235"/>
      <c r="O335" s="24" t="s">
        <v>1309</v>
      </c>
      <c r="P335" s="117">
        <v>45292</v>
      </c>
    </row>
    <row r="336" spans="1:16" s="15" customFormat="1" ht="106.5">
      <c r="A336" s="74" t="s">
        <v>1304</v>
      </c>
      <c r="B336" s="102" t="s">
        <v>1305</v>
      </c>
      <c r="C336" s="72" t="s">
        <v>2200</v>
      </c>
      <c r="D336" s="129">
        <v>21172</v>
      </c>
      <c r="E336" s="408" t="s">
        <v>941</v>
      </c>
      <c r="F336" s="72" t="s">
        <v>1307</v>
      </c>
      <c r="G336" s="73" t="s">
        <v>273</v>
      </c>
      <c r="H336" s="74" t="s">
        <v>1308</v>
      </c>
      <c r="I336" s="227">
        <v>57000</v>
      </c>
      <c r="J336" s="98" t="s">
        <v>64</v>
      </c>
      <c r="K336" s="98" t="s">
        <v>82</v>
      </c>
      <c r="L336" s="74"/>
      <c r="M336" s="24" t="s">
        <v>745</v>
      </c>
      <c r="N336" s="235"/>
      <c r="O336" s="24" t="s">
        <v>1309</v>
      </c>
      <c r="P336" s="117">
        <v>45292</v>
      </c>
    </row>
    <row r="337" spans="1:16" s="15" customFormat="1" ht="45.75">
      <c r="A337" s="74" t="s">
        <v>1304</v>
      </c>
      <c r="B337" s="102" t="s">
        <v>1356</v>
      </c>
      <c r="C337" s="72" t="s">
        <v>2201</v>
      </c>
      <c r="D337" s="129">
        <v>4243</v>
      </c>
      <c r="E337" s="130" t="s">
        <v>77</v>
      </c>
      <c r="F337" s="72" t="s">
        <v>1358</v>
      </c>
      <c r="G337" s="73" t="s">
        <v>273</v>
      </c>
      <c r="H337" s="74" t="s">
        <v>1364</v>
      </c>
      <c r="I337" s="226">
        <v>600</v>
      </c>
      <c r="J337" s="74" t="s">
        <v>64</v>
      </c>
      <c r="K337" s="74" t="s">
        <v>82</v>
      </c>
      <c r="L337" s="74" t="s">
        <v>2202</v>
      </c>
      <c r="M337" s="24" t="s">
        <v>93</v>
      </c>
      <c r="N337" s="227">
        <v>476</v>
      </c>
      <c r="O337" s="95" t="s">
        <v>1360</v>
      </c>
      <c r="P337" s="117">
        <v>45292</v>
      </c>
    </row>
    <row r="338" spans="1:16" s="15" customFormat="1" ht="45.75">
      <c r="A338" s="74" t="s">
        <v>1304</v>
      </c>
      <c r="B338" s="102" t="s">
        <v>1356</v>
      </c>
      <c r="C338" s="72" t="s">
        <v>2203</v>
      </c>
      <c r="D338" s="129">
        <v>4243</v>
      </c>
      <c r="E338" s="130" t="s">
        <v>77</v>
      </c>
      <c r="F338" s="72" t="s">
        <v>1358</v>
      </c>
      <c r="G338" s="73" t="s">
        <v>273</v>
      </c>
      <c r="H338" s="74" t="s">
        <v>1364</v>
      </c>
      <c r="I338" s="226">
        <v>50000</v>
      </c>
      <c r="J338" s="74" t="s">
        <v>64</v>
      </c>
      <c r="K338" s="74" t="s">
        <v>82</v>
      </c>
      <c r="L338" s="74" t="s">
        <v>2204</v>
      </c>
      <c r="M338" s="24" t="s">
        <v>93</v>
      </c>
      <c r="N338" s="227">
        <v>45600</v>
      </c>
      <c r="O338" s="95" t="s">
        <v>1360</v>
      </c>
      <c r="P338" s="117">
        <v>45292</v>
      </c>
    </row>
    <row r="339" spans="1:16" s="15" customFormat="1" ht="76.5">
      <c r="A339" s="74" t="s">
        <v>1304</v>
      </c>
      <c r="B339" s="102" t="s">
        <v>1356</v>
      </c>
      <c r="C339" s="72" t="s">
        <v>2205</v>
      </c>
      <c r="D339" s="129">
        <v>246455</v>
      </c>
      <c r="E339" s="130" t="s">
        <v>77</v>
      </c>
      <c r="F339" s="72" t="s">
        <v>2206</v>
      </c>
      <c r="G339" s="73" t="s">
        <v>1081</v>
      </c>
      <c r="H339" s="74">
        <v>5</v>
      </c>
      <c r="I339" s="227">
        <v>10000</v>
      </c>
      <c r="J339" s="74" t="s">
        <v>64</v>
      </c>
      <c r="K339" s="74" t="s">
        <v>70</v>
      </c>
      <c r="L339" s="74"/>
      <c r="M339" s="24" t="s">
        <v>745</v>
      </c>
      <c r="N339" s="227"/>
      <c r="O339" s="95" t="s">
        <v>1360</v>
      </c>
      <c r="P339" s="117">
        <v>45292</v>
      </c>
    </row>
    <row r="340" spans="1:16" s="15" customFormat="1" ht="76.5">
      <c r="A340" s="74" t="s">
        <v>1304</v>
      </c>
      <c r="B340" s="102" t="s">
        <v>1356</v>
      </c>
      <c r="C340" s="72" t="s">
        <v>2207</v>
      </c>
      <c r="D340" s="129">
        <v>273037</v>
      </c>
      <c r="E340" s="130" t="s">
        <v>77</v>
      </c>
      <c r="F340" s="72" t="s">
        <v>2208</v>
      </c>
      <c r="G340" s="73" t="s">
        <v>1081</v>
      </c>
      <c r="H340" s="74">
        <v>2</v>
      </c>
      <c r="I340" s="227">
        <v>30000</v>
      </c>
      <c r="J340" s="74" t="s">
        <v>64</v>
      </c>
      <c r="K340" s="74" t="s">
        <v>70</v>
      </c>
      <c r="L340" s="74"/>
      <c r="M340" s="24" t="s">
        <v>745</v>
      </c>
      <c r="N340" s="227"/>
      <c r="O340" s="95" t="s">
        <v>1360</v>
      </c>
      <c r="P340" s="117">
        <v>45292</v>
      </c>
    </row>
    <row r="341" spans="1:16" s="15" customFormat="1" ht="76.5">
      <c r="A341" s="74" t="s">
        <v>1304</v>
      </c>
      <c r="B341" s="102" t="s">
        <v>1356</v>
      </c>
      <c r="C341" s="72" t="s">
        <v>2209</v>
      </c>
      <c r="D341" s="129">
        <v>150728</v>
      </c>
      <c r="E341" s="130" t="s">
        <v>77</v>
      </c>
      <c r="F341" s="72" t="s">
        <v>2210</v>
      </c>
      <c r="G341" s="73" t="s">
        <v>1081</v>
      </c>
      <c r="H341" s="74">
        <v>2</v>
      </c>
      <c r="I341" s="227">
        <v>4000</v>
      </c>
      <c r="J341" s="74" t="s">
        <v>64</v>
      </c>
      <c r="K341" s="74" t="s">
        <v>70</v>
      </c>
      <c r="L341" s="74"/>
      <c r="M341" s="24" t="s">
        <v>745</v>
      </c>
      <c r="N341" s="227"/>
      <c r="O341" s="95" t="s">
        <v>1360</v>
      </c>
      <c r="P341" s="117">
        <v>45292</v>
      </c>
    </row>
    <row r="342" spans="1:16" s="15" customFormat="1" ht="76.5">
      <c r="A342" s="74" t="s">
        <v>1304</v>
      </c>
      <c r="B342" s="102" t="s">
        <v>1356</v>
      </c>
      <c r="C342" s="72" t="s">
        <v>2211</v>
      </c>
      <c r="D342" s="129">
        <v>472810</v>
      </c>
      <c r="E342" s="130" t="s">
        <v>77</v>
      </c>
      <c r="F342" s="72" t="s">
        <v>2210</v>
      </c>
      <c r="G342" s="73" t="s">
        <v>1081</v>
      </c>
      <c r="H342" s="132">
        <v>250000</v>
      </c>
      <c r="I342" s="227">
        <v>20000</v>
      </c>
      <c r="J342" s="74" t="s">
        <v>64</v>
      </c>
      <c r="K342" s="74" t="s">
        <v>70</v>
      </c>
      <c r="L342" s="74" t="s">
        <v>2212</v>
      </c>
      <c r="M342" s="24" t="s">
        <v>2213</v>
      </c>
      <c r="N342" s="227">
        <v>22448.6</v>
      </c>
      <c r="O342" s="95" t="s">
        <v>1360</v>
      </c>
      <c r="P342" s="117">
        <v>45292</v>
      </c>
    </row>
    <row r="343" spans="1:16" s="15" customFormat="1" ht="76.5">
      <c r="A343" s="74" t="s">
        <v>1304</v>
      </c>
      <c r="B343" s="102" t="s">
        <v>1356</v>
      </c>
      <c r="C343" s="72" t="s">
        <v>2214</v>
      </c>
      <c r="D343" s="129">
        <v>150387</v>
      </c>
      <c r="E343" s="130" t="s">
        <v>77</v>
      </c>
      <c r="F343" s="72" t="s">
        <v>2210</v>
      </c>
      <c r="G343" s="73" t="s">
        <v>1081</v>
      </c>
      <c r="H343" s="132">
        <v>50000</v>
      </c>
      <c r="I343" s="227">
        <v>20000</v>
      </c>
      <c r="J343" s="74" t="s">
        <v>64</v>
      </c>
      <c r="K343" s="74" t="s">
        <v>70</v>
      </c>
      <c r="L343" s="210"/>
      <c r="M343" s="24" t="s">
        <v>745</v>
      </c>
      <c r="N343" s="227"/>
      <c r="O343" s="95" t="s">
        <v>1360</v>
      </c>
      <c r="P343" s="117">
        <v>45292</v>
      </c>
    </row>
    <row r="344" spans="1:16" s="15" customFormat="1" ht="76.5">
      <c r="A344" s="74" t="s">
        <v>1304</v>
      </c>
      <c r="B344" s="102" t="s">
        <v>1356</v>
      </c>
      <c r="C344" s="72" t="s">
        <v>2215</v>
      </c>
      <c r="D344" s="129">
        <v>14427</v>
      </c>
      <c r="E344" s="130" t="s">
        <v>77</v>
      </c>
      <c r="F344" s="72" t="s">
        <v>2216</v>
      </c>
      <c r="G344" s="73" t="s">
        <v>1081</v>
      </c>
      <c r="H344" s="74">
        <v>10</v>
      </c>
      <c r="I344" s="227">
        <v>5000</v>
      </c>
      <c r="J344" s="74" t="s">
        <v>64</v>
      </c>
      <c r="K344" s="74" t="s">
        <v>70</v>
      </c>
      <c r="L344" s="74"/>
      <c r="M344" s="24" t="s">
        <v>745</v>
      </c>
      <c r="N344" s="227"/>
      <c r="O344" s="95" t="s">
        <v>1360</v>
      </c>
      <c r="P344" s="117">
        <v>45292</v>
      </c>
    </row>
    <row r="345" spans="1:16" s="15" customFormat="1" ht="76.5">
      <c r="A345" s="74" t="s">
        <v>1304</v>
      </c>
      <c r="B345" s="102" t="s">
        <v>1356</v>
      </c>
      <c r="C345" s="72" t="s">
        <v>2217</v>
      </c>
      <c r="D345" s="129">
        <v>19402</v>
      </c>
      <c r="E345" s="130" t="s">
        <v>77</v>
      </c>
      <c r="F345" s="72" t="s">
        <v>2218</v>
      </c>
      <c r="G345" s="73" t="s">
        <v>1081</v>
      </c>
      <c r="H345" s="74">
        <v>6</v>
      </c>
      <c r="I345" s="227">
        <v>30000</v>
      </c>
      <c r="J345" s="74" t="s">
        <v>64</v>
      </c>
      <c r="K345" s="74" t="s">
        <v>82</v>
      </c>
      <c r="L345" s="74"/>
      <c r="M345" s="24" t="s">
        <v>745</v>
      </c>
      <c r="N345" s="227"/>
      <c r="O345" s="95" t="s">
        <v>1360</v>
      </c>
      <c r="P345" s="117">
        <v>45292</v>
      </c>
    </row>
    <row r="346" spans="1:16" s="15" customFormat="1" ht="76.5">
      <c r="A346" s="74" t="s">
        <v>1304</v>
      </c>
      <c r="B346" s="102" t="s">
        <v>1356</v>
      </c>
      <c r="C346" s="72" t="s">
        <v>2219</v>
      </c>
      <c r="D346" s="129">
        <v>357634</v>
      </c>
      <c r="E346" s="130" t="s">
        <v>77</v>
      </c>
      <c r="F346" s="72" t="s">
        <v>2220</v>
      </c>
      <c r="G346" s="73" t="s">
        <v>1081</v>
      </c>
      <c r="H346" s="132">
        <v>600000</v>
      </c>
      <c r="I346" s="227">
        <v>30000</v>
      </c>
      <c r="J346" s="74" t="s">
        <v>64</v>
      </c>
      <c r="K346" s="74" t="s">
        <v>70</v>
      </c>
      <c r="L346" s="74" t="s">
        <v>2221</v>
      </c>
      <c r="M346" s="24" t="s">
        <v>266</v>
      </c>
      <c r="N346" s="227">
        <v>125</v>
      </c>
      <c r="O346" s="95" t="s">
        <v>1360</v>
      </c>
      <c r="P346" s="117">
        <v>45292</v>
      </c>
    </row>
    <row r="347" spans="1:16" s="15" customFormat="1" ht="76.5">
      <c r="A347" s="74" t="s">
        <v>1304</v>
      </c>
      <c r="B347" s="102" t="s">
        <v>1356</v>
      </c>
      <c r="C347" s="72" t="s">
        <v>2222</v>
      </c>
      <c r="D347" s="129">
        <v>392350</v>
      </c>
      <c r="E347" s="130" t="s">
        <v>77</v>
      </c>
      <c r="F347" s="72" t="s">
        <v>1377</v>
      </c>
      <c r="G347" s="73" t="s">
        <v>1081</v>
      </c>
      <c r="H347" s="74">
        <v>2</v>
      </c>
      <c r="I347" s="227">
        <v>18000</v>
      </c>
      <c r="J347" s="74" t="s">
        <v>64</v>
      </c>
      <c r="K347" s="74" t="s">
        <v>70</v>
      </c>
      <c r="L347" s="74"/>
      <c r="M347" s="24" t="s">
        <v>745</v>
      </c>
      <c r="N347" s="227"/>
      <c r="O347" s="95" t="s">
        <v>1360</v>
      </c>
      <c r="P347" s="117">
        <v>45292</v>
      </c>
    </row>
    <row r="348" spans="1:16" s="15" customFormat="1" ht="76.5">
      <c r="A348" s="74" t="s">
        <v>1304</v>
      </c>
      <c r="B348" s="102" t="s">
        <v>1356</v>
      </c>
      <c r="C348" s="72" t="s">
        <v>2223</v>
      </c>
      <c r="D348" s="129">
        <v>27456</v>
      </c>
      <c r="E348" s="130" t="s">
        <v>77</v>
      </c>
      <c r="F348" s="72" t="s">
        <v>67</v>
      </c>
      <c r="G348" s="73" t="s">
        <v>1081</v>
      </c>
      <c r="H348" s="74">
        <v>2</v>
      </c>
      <c r="I348" s="227">
        <v>2000</v>
      </c>
      <c r="J348" s="74" t="s">
        <v>64</v>
      </c>
      <c r="K348" s="74" t="s">
        <v>70</v>
      </c>
      <c r="L348" s="74"/>
      <c r="M348" s="24" t="s">
        <v>745</v>
      </c>
      <c r="N348" s="227"/>
      <c r="O348" s="95" t="s">
        <v>1360</v>
      </c>
      <c r="P348" s="117">
        <v>45292</v>
      </c>
    </row>
    <row r="349" spans="1:16" s="15" customFormat="1" ht="76.5">
      <c r="A349" s="74" t="s">
        <v>1304</v>
      </c>
      <c r="B349" s="102" t="s">
        <v>1356</v>
      </c>
      <c r="C349" s="72" t="s">
        <v>2224</v>
      </c>
      <c r="D349" s="129">
        <v>254868</v>
      </c>
      <c r="E349" s="130" t="s">
        <v>77</v>
      </c>
      <c r="F349" s="72" t="s">
        <v>1377</v>
      </c>
      <c r="G349" s="73" t="s">
        <v>1081</v>
      </c>
      <c r="H349" s="132">
        <v>8000</v>
      </c>
      <c r="I349" s="227">
        <v>8000</v>
      </c>
      <c r="J349" s="74" t="s">
        <v>64</v>
      </c>
      <c r="K349" s="74" t="s">
        <v>70</v>
      </c>
      <c r="L349" s="74" t="s">
        <v>2225</v>
      </c>
      <c r="M349" s="24" t="s">
        <v>93</v>
      </c>
      <c r="N349" s="227">
        <v>3750</v>
      </c>
      <c r="O349" s="95" t="s">
        <v>1360</v>
      </c>
      <c r="P349" s="117">
        <v>45292</v>
      </c>
    </row>
    <row r="350" spans="1:16" s="15" customFormat="1" ht="76.5">
      <c r="A350" s="74" t="s">
        <v>1304</v>
      </c>
      <c r="B350" s="102" t="s">
        <v>1356</v>
      </c>
      <c r="C350" s="72" t="s">
        <v>2226</v>
      </c>
      <c r="D350" s="129">
        <v>441033</v>
      </c>
      <c r="E350" s="130" t="s">
        <v>77</v>
      </c>
      <c r="F350" s="72" t="s">
        <v>67</v>
      </c>
      <c r="G350" s="73" t="s">
        <v>1081</v>
      </c>
      <c r="H350" s="132">
        <v>4000</v>
      </c>
      <c r="I350" s="227">
        <v>8000</v>
      </c>
      <c r="J350" s="74" t="s">
        <v>64</v>
      </c>
      <c r="K350" s="74" t="s">
        <v>70</v>
      </c>
      <c r="L350" s="74" t="s">
        <v>2227</v>
      </c>
      <c r="M350" s="24" t="s">
        <v>266</v>
      </c>
      <c r="N350" s="227">
        <v>525</v>
      </c>
      <c r="O350" s="95" t="s">
        <v>1360</v>
      </c>
      <c r="P350" s="117">
        <v>45292</v>
      </c>
    </row>
    <row r="351" spans="1:16" s="15" customFormat="1" ht="76.5">
      <c r="A351" s="74" t="s">
        <v>1304</v>
      </c>
      <c r="B351" s="102" t="s">
        <v>1356</v>
      </c>
      <c r="C351" s="72" t="s">
        <v>2228</v>
      </c>
      <c r="D351" s="129">
        <v>362117</v>
      </c>
      <c r="E351" s="130" t="s">
        <v>77</v>
      </c>
      <c r="F351" s="72" t="s">
        <v>67</v>
      </c>
      <c r="G351" s="73" t="s">
        <v>1081</v>
      </c>
      <c r="H351" s="132">
        <v>6250</v>
      </c>
      <c r="I351" s="227">
        <v>50000</v>
      </c>
      <c r="J351" s="74" t="s">
        <v>64</v>
      </c>
      <c r="K351" s="74" t="s">
        <v>70</v>
      </c>
      <c r="L351" s="74" t="s">
        <v>1385</v>
      </c>
      <c r="M351" s="24" t="s">
        <v>266</v>
      </c>
      <c r="N351" s="227">
        <v>10687.5</v>
      </c>
      <c r="O351" s="95" t="s">
        <v>1360</v>
      </c>
      <c r="P351" s="117">
        <v>45292</v>
      </c>
    </row>
    <row r="352" spans="1:16" s="15" customFormat="1" ht="76.5">
      <c r="A352" s="74" t="s">
        <v>1304</v>
      </c>
      <c r="B352" s="102" t="s">
        <v>1356</v>
      </c>
      <c r="C352" s="72" t="s">
        <v>2229</v>
      </c>
      <c r="D352" s="129">
        <v>3840</v>
      </c>
      <c r="E352" s="130" t="s">
        <v>77</v>
      </c>
      <c r="F352" s="72" t="s">
        <v>67</v>
      </c>
      <c r="G352" s="73" t="s">
        <v>1081</v>
      </c>
      <c r="H352" s="74">
        <v>3</v>
      </c>
      <c r="I352" s="227">
        <v>1000</v>
      </c>
      <c r="J352" s="74" t="s">
        <v>64</v>
      </c>
      <c r="K352" s="74" t="s">
        <v>90</v>
      </c>
      <c r="L352" s="74"/>
      <c r="M352" s="24" t="s">
        <v>745</v>
      </c>
      <c r="N352" s="227"/>
      <c r="O352" s="95" t="s">
        <v>1360</v>
      </c>
      <c r="P352" s="117">
        <v>45292</v>
      </c>
    </row>
    <row r="353" spans="1:16" s="15" customFormat="1" ht="76.5">
      <c r="A353" s="74" t="s">
        <v>1304</v>
      </c>
      <c r="B353" s="102" t="s">
        <v>1356</v>
      </c>
      <c r="C353" s="72" t="s">
        <v>2230</v>
      </c>
      <c r="D353" s="129">
        <v>25992</v>
      </c>
      <c r="E353" s="130" t="s">
        <v>77</v>
      </c>
      <c r="F353" s="72" t="s">
        <v>67</v>
      </c>
      <c r="G353" s="73" t="s">
        <v>1081</v>
      </c>
      <c r="H353" s="74">
        <v>4</v>
      </c>
      <c r="I353" s="227">
        <v>1200</v>
      </c>
      <c r="J353" s="74" t="s">
        <v>64</v>
      </c>
      <c r="K353" s="74" t="s">
        <v>82</v>
      </c>
      <c r="L353" s="74"/>
      <c r="M353" s="24" t="s">
        <v>745</v>
      </c>
      <c r="N353" s="227"/>
      <c r="O353" s="95" t="s">
        <v>1360</v>
      </c>
      <c r="P353" s="117">
        <v>45292</v>
      </c>
    </row>
    <row r="354" spans="1:16" s="15" customFormat="1" ht="76.5">
      <c r="A354" s="74" t="s">
        <v>1304</v>
      </c>
      <c r="B354" s="102" t="s">
        <v>1356</v>
      </c>
      <c r="C354" s="72" t="s">
        <v>2231</v>
      </c>
      <c r="D354" s="129">
        <v>27138</v>
      </c>
      <c r="E354" s="130" t="s">
        <v>77</v>
      </c>
      <c r="F354" s="72" t="s">
        <v>67</v>
      </c>
      <c r="G354" s="73" t="s">
        <v>1081</v>
      </c>
      <c r="H354" s="74">
        <v>4</v>
      </c>
      <c r="I354" s="227">
        <v>7400</v>
      </c>
      <c r="J354" s="74" t="s">
        <v>64</v>
      </c>
      <c r="K354" s="74" t="s">
        <v>70</v>
      </c>
      <c r="L354" s="74"/>
      <c r="M354" s="24" t="s">
        <v>745</v>
      </c>
      <c r="N354" s="227"/>
      <c r="O354" s="95" t="s">
        <v>1360</v>
      </c>
      <c r="P354" s="117">
        <v>45292</v>
      </c>
    </row>
    <row r="355" spans="1:16" s="15" customFormat="1" ht="76.5">
      <c r="A355" s="74" t="s">
        <v>1304</v>
      </c>
      <c r="B355" s="102" t="s">
        <v>1356</v>
      </c>
      <c r="C355" s="72" t="s">
        <v>2232</v>
      </c>
      <c r="D355" s="129">
        <v>25992</v>
      </c>
      <c r="E355" s="130" t="s">
        <v>77</v>
      </c>
      <c r="F355" s="72" t="s">
        <v>2233</v>
      </c>
      <c r="G355" s="73" t="s">
        <v>1081</v>
      </c>
      <c r="H355" s="74">
        <v>12</v>
      </c>
      <c r="I355" s="227">
        <v>48000</v>
      </c>
      <c r="J355" s="74" t="s">
        <v>64</v>
      </c>
      <c r="K355" s="74" t="s">
        <v>70</v>
      </c>
      <c r="L355" s="74"/>
      <c r="M355" s="24" t="s">
        <v>745</v>
      </c>
      <c r="N355" s="227"/>
      <c r="O355" s="95" t="s">
        <v>1360</v>
      </c>
      <c r="P355" s="117">
        <v>45292</v>
      </c>
    </row>
    <row r="356" spans="1:16" s="15" customFormat="1" ht="76.5">
      <c r="A356" s="74" t="s">
        <v>1304</v>
      </c>
      <c r="B356" s="102" t="s">
        <v>1356</v>
      </c>
      <c r="C356" s="72" t="s">
        <v>2234</v>
      </c>
      <c r="D356" s="129" t="s">
        <v>2235</v>
      </c>
      <c r="E356" s="130" t="s">
        <v>77</v>
      </c>
      <c r="F356" s="72" t="s">
        <v>67</v>
      </c>
      <c r="G356" s="73" t="s">
        <v>1081</v>
      </c>
      <c r="H356" s="74">
        <v>100</v>
      </c>
      <c r="I356" s="227">
        <v>25000</v>
      </c>
      <c r="J356" s="74" t="s">
        <v>64</v>
      </c>
      <c r="K356" s="74" t="s">
        <v>82</v>
      </c>
      <c r="L356" s="74"/>
      <c r="M356" s="24" t="s">
        <v>745</v>
      </c>
      <c r="N356" s="227"/>
      <c r="O356" s="95" t="s">
        <v>1360</v>
      </c>
      <c r="P356" s="117">
        <v>45292</v>
      </c>
    </row>
    <row r="357" spans="1:16" s="15" customFormat="1" ht="76.5">
      <c r="A357" s="71" t="s">
        <v>1304</v>
      </c>
      <c r="B357" s="102" t="s">
        <v>1356</v>
      </c>
      <c r="C357" s="72" t="s">
        <v>2236</v>
      </c>
      <c r="D357" s="73">
        <v>17353</v>
      </c>
      <c r="E357" s="97" t="s">
        <v>77</v>
      </c>
      <c r="F357" s="72" t="s">
        <v>1390</v>
      </c>
      <c r="G357" s="73" t="s">
        <v>1081</v>
      </c>
      <c r="H357" s="74">
        <v>1</v>
      </c>
      <c r="I357" s="227">
        <v>20000</v>
      </c>
      <c r="J357" s="74" t="s">
        <v>64</v>
      </c>
      <c r="K357" s="74" t="s">
        <v>70</v>
      </c>
      <c r="L357" s="74"/>
      <c r="M357" s="24" t="s">
        <v>745</v>
      </c>
      <c r="N357" s="227"/>
      <c r="O357" s="95" t="s">
        <v>1360</v>
      </c>
      <c r="P357" s="117">
        <v>45292</v>
      </c>
    </row>
    <row r="358" spans="1:16" s="15" customFormat="1" ht="76.5">
      <c r="A358" s="71" t="s">
        <v>1304</v>
      </c>
      <c r="B358" s="102" t="s">
        <v>102</v>
      </c>
      <c r="C358" s="72" t="s">
        <v>2237</v>
      </c>
      <c r="D358" s="73">
        <v>344072</v>
      </c>
      <c r="E358" s="97" t="s">
        <v>77</v>
      </c>
      <c r="F358" s="72" t="s">
        <v>2238</v>
      </c>
      <c r="G358" s="73" t="s">
        <v>1081</v>
      </c>
      <c r="H358" s="74">
        <v>2</v>
      </c>
      <c r="I358" s="227">
        <v>600</v>
      </c>
      <c r="J358" s="74" t="s">
        <v>64</v>
      </c>
      <c r="K358" s="74" t="s">
        <v>70</v>
      </c>
      <c r="L358" s="210"/>
      <c r="M358" s="67" t="s">
        <v>745</v>
      </c>
      <c r="N358" s="432"/>
      <c r="O358" s="67"/>
      <c r="P358" s="117">
        <v>45292</v>
      </c>
    </row>
    <row r="359" spans="1:16" s="15" customFormat="1" ht="30.75">
      <c r="A359" s="179" t="s">
        <v>1304</v>
      </c>
      <c r="B359" s="102" t="s">
        <v>1211</v>
      </c>
      <c r="C359" s="72" t="s">
        <v>2239</v>
      </c>
      <c r="D359" s="73">
        <v>14486</v>
      </c>
      <c r="E359" s="97" t="s">
        <v>60</v>
      </c>
      <c r="F359" s="72" t="s">
        <v>2240</v>
      </c>
      <c r="G359" s="73" t="s">
        <v>190</v>
      </c>
      <c r="H359" s="74" t="s">
        <v>2241</v>
      </c>
      <c r="I359" s="227">
        <v>11000</v>
      </c>
      <c r="J359" s="98" t="s">
        <v>64</v>
      </c>
      <c r="K359" s="98" t="s">
        <v>70</v>
      </c>
      <c r="L359" s="74" t="s">
        <v>2242</v>
      </c>
      <c r="M359" s="24" t="s">
        <v>93</v>
      </c>
      <c r="N359" s="235">
        <v>13200</v>
      </c>
      <c r="O359" s="24" t="s">
        <v>1360</v>
      </c>
      <c r="P359" s="117">
        <v>45292</v>
      </c>
    </row>
    <row r="360" spans="1:16" s="15" customFormat="1" ht="76.5">
      <c r="A360" s="122" t="s">
        <v>1304</v>
      </c>
      <c r="B360" s="102" t="s">
        <v>2243</v>
      </c>
      <c r="C360" s="273" t="s">
        <v>2244</v>
      </c>
      <c r="D360" s="73">
        <v>24708</v>
      </c>
      <c r="E360" s="156" t="s">
        <v>279</v>
      </c>
      <c r="F360" s="72" t="s">
        <v>2245</v>
      </c>
      <c r="G360" s="74" t="s">
        <v>130</v>
      </c>
      <c r="H360" s="74" t="s">
        <v>2246</v>
      </c>
      <c r="I360" s="220">
        <v>7598.71</v>
      </c>
      <c r="J360" s="74" t="s">
        <v>64</v>
      </c>
      <c r="K360" s="98" t="s">
        <v>82</v>
      </c>
      <c r="L360" s="74" t="s">
        <v>2247</v>
      </c>
      <c r="M360" s="24" t="s">
        <v>745</v>
      </c>
      <c r="N360" s="235"/>
      <c r="O360" s="24" t="s">
        <v>1360</v>
      </c>
      <c r="P360" s="117">
        <v>45292</v>
      </c>
    </row>
    <row r="361" spans="1:16" s="15" customFormat="1" ht="60.75">
      <c r="A361" s="122" t="s">
        <v>1304</v>
      </c>
      <c r="B361" s="102" t="s">
        <v>102</v>
      </c>
      <c r="C361" s="273" t="s">
        <v>2248</v>
      </c>
      <c r="D361" s="73">
        <v>24708</v>
      </c>
      <c r="E361" s="156" t="s">
        <v>279</v>
      </c>
      <c r="F361" s="72" t="s">
        <v>2249</v>
      </c>
      <c r="G361" s="69" t="s">
        <v>130</v>
      </c>
      <c r="H361" s="74" t="s">
        <v>2250</v>
      </c>
      <c r="I361" s="227">
        <v>15600</v>
      </c>
      <c r="J361" s="74" t="s">
        <v>64</v>
      </c>
      <c r="K361" s="24" t="s">
        <v>82</v>
      </c>
      <c r="L361" s="74"/>
      <c r="M361" s="24" t="s">
        <v>745</v>
      </c>
      <c r="N361" s="235"/>
      <c r="O361" s="24" t="s">
        <v>1360</v>
      </c>
      <c r="P361" s="117">
        <v>45292</v>
      </c>
    </row>
    <row r="362" spans="1:16" s="15" customFormat="1" ht="76.5">
      <c r="A362" s="179" t="s">
        <v>1304</v>
      </c>
      <c r="B362" s="102" t="s">
        <v>102</v>
      </c>
      <c r="C362" s="72" t="s">
        <v>2251</v>
      </c>
      <c r="D362" s="73">
        <v>150589</v>
      </c>
      <c r="E362" s="100" t="s">
        <v>124</v>
      </c>
      <c r="F362" s="72" t="s">
        <v>2238</v>
      </c>
      <c r="G362" s="69" t="s">
        <v>1081</v>
      </c>
      <c r="H362" s="74">
        <v>20</v>
      </c>
      <c r="I362" s="220">
        <v>600</v>
      </c>
      <c r="J362" s="74" t="s">
        <v>64</v>
      </c>
      <c r="K362" s="95" t="s">
        <v>70</v>
      </c>
      <c r="L362" s="74"/>
      <c r="M362" s="24" t="s">
        <v>745</v>
      </c>
      <c r="N362" s="225"/>
      <c r="O362" s="95" t="s">
        <v>1360</v>
      </c>
      <c r="P362" s="117">
        <v>45292</v>
      </c>
    </row>
    <row r="363" spans="1:16" s="15" customFormat="1" ht="60.75">
      <c r="A363" s="122" t="s">
        <v>1402</v>
      </c>
      <c r="B363" s="102" t="s">
        <v>1403</v>
      </c>
      <c r="C363" s="72" t="s">
        <v>2252</v>
      </c>
      <c r="D363" s="73" t="s">
        <v>2253</v>
      </c>
      <c r="E363" s="100" t="s">
        <v>124</v>
      </c>
      <c r="F363" s="72" t="s">
        <v>2254</v>
      </c>
      <c r="G363" s="69" t="s">
        <v>130</v>
      </c>
      <c r="H363" s="98" t="s">
        <v>2255</v>
      </c>
      <c r="I363" s="220">
        <v>2300</v>
      </c>
      <c r="J363" s="74" t="s">
        <v>64</v>
      </c>
      <c r="K363" s="24" t="s">
        <v>82</v>
      </c>
      <c r="L363" s="98" t="s">
        <v>2256</v>
      </c>
      <c r="M363" s="24" t="s">
        <v>266</v>
      </c>
      <c r="N363" s="232">
        <v>5783</v>
      </c>
      <c r="O363" s="24" t="s">
        <v>1360</v>
      </c>
      <c r="P363" s="117">
        <v>45292</v>
      </c>
    </row>
    <row r="364" spans="1:16" s="15" customFormat="1" ht="198">
      <c r="A364" s="179" t="s">
        <v>1402</v>
      </c>
      <c r="B364" s="102" t="s">
        <v>1403</v>
      </c>
      <c r="C364" s="72" t="s">
        <v>1412</v>
      </c>
      <c r="D364" s="73">
        <v>3697</v>
      </c>
      <c r="E364" s="100" t="s">
        <v>124</v>
      </c>
      <c r="F364" s="72" t="s">
        <v>1413</v>
      </c>
      <c r="G364" s="69" t="s">
        <v>190</v>
      </c>
      <c r="H364" s="74" t="s">
        <v>2257</v>
      </c>
      <c r="I364" s="227">
        <v>3384</v>
      </c>
      <c r="J364" s="74" t="s">
        <v>64</v>
      </c>
      <c r="K364" s="95" t="s">
        <v>82</v>
      </c>
      <c r="L364" s="95" t="s">
        <v>2258</v>
      </c>
      <c r="M364" s="24" t="s">
        <v>266</v>
      </c>
      <c r="N364" s="232">
        <v>31337</v>
      </c>
      <c r="O364" s="24" t="s">
        <v>1360</v>
      </c>
      <c r="P364" s="117">
        <v>45292</v>
      </c>
    </row>
    <row r="365" spans="1:16" s="15" customFormat="1" ht="45.75">
      <c r="A365" s="179" t="s">
        <v>1402</v>
      </c>
      <c r="B365" s="102" t="s">
        <v>1403</v>
      </c>
      <c r="C365" s="72" t="s">
        <v>1449</v>
      </c>
      <c r="D365" s="73">
        <v>3417</v>
      </c>
      <c r="E365" s="100" t="s">
        <v>124</v>
      </c>
      <c r="F365" s="69" t="s">
        <v>1450</v>
      </c>
      <c r="G365" s="69" t="s">
        <v>273</v>
      </c>
      <c r="H365" s="74">
        <v>2</v>
      </c>
      <c r="I365" s="227">
        <v>2326.15</v>
      </c>
      <c r="J365" s="74" t="s">
        <v>64</v>
      </c>
      <c r="K365" s="95" t="s">
        <v>70</v>
      </c>
      <c r="L365" s="74" t="s">
        <v>2259</v>
      </c>
      <c r="M365" s="24" t="s">
        <v>93</v>
      </c>
      <c r="N365" s="232">
        <v>2372.08</v>
      </c>
      <c r="O365" s="24" t="s">
        <v>1360</v>
      </c>
      <c r="P365" s="117">
        <v>45292</v>
      </c>
    </row>
    <row r="366" spans="1:16" s="15" customFormat="1" ht="60.75">
      <c r="A366" s="122" t="s">
        <v>2260</v>
      </c>
      <c r="B366" s="102" t="s">
        <v>2261</v>
      </c>
      <c r="C366" s="72" t="s">
        <v>2252</v>
      </c>
      <c r="D366" s="73" t="s">
        <v>2253</v>
      </c>
      <c r="E366" s="100" t="s">
        <v>124</v>
      </c>
      <c r="F366" s="72" t="s">
        <v>2254</v>
      </c>
      <c r="G366" s="69" t="s">
        <v>130</v>
      </c>
      <c r="H366" s="98" t="s">
        <v>2262</v>
      </c>
      <c r="I366" s="227">
        <v>7816</v>
      </c>
      <c r="J366" s="74" t="s">
        <v>64</v>
      </c>
      <c r="K366" s="24" t="s">
        <v>82</v>
      </c>
      <c r="L366" s="24" t="s">
        <v>2263</v>
      </c>
      <c r="M366" s="24" t="s">
        <v>93</v>
      </c>
      <c r="N366" s="232">
        <v>8328</v>
      </c>
      <c r="O366" s="24" t="s">
        <v>1360</v>
      </c>
      <c r="P366" s="117">
        <v>45292</v>
      </c>
    </row>
    <row r="367" spans="1:16" s="15" customFormat="1" ht="30.75">
      <c r="A367" s="179" t="s">
        <v>2260</v>
      </c>
      <c r="B367" s="102" t="s">
        <v>2261</v>
      </c>
      <c r="C367" s="72" t="s">
        <v>1404</v>
      </c>
      <c r="D367" s="73">
        <v>24287</v>
      </c>
      <c r="E367" s="100" t="s">
        <v>124</v>
      </c>
      <c r="F367" s="72" t="s">
        <v>1405</v>
      </c>
      <c r="G367" s="69" t="s">
        <v>190</v>
      </c>
      <c r="H367" s="74">
        <v>12</v>
      </c>
      <c r="I367" s="227">
        <v>4800</v>
      </c>
      <c r="J367" s="74" t="s">
        <v>64</v>
      </c>
      <c r="K367" s="95" t="s">
        <v>70</v>
      </c>
      <c r="L367" s="74" t="s">
        <v>2264</v>
      </c>
      <c r="M367" s="24" t="s">
        <v>93</v>
      </c>
      <c r="N367" s="232">
        <v>5400</v>
      </c>
      <c r="O367" s="24" t="s">
        <v>1360</v>
      </c>
      <c r="P367" s="117">
        <v>45292</v>
      </c>
    </row>
    <row r="368" spans="1:16" s="15" customFormat="1" ht="45.75">
      <c r="A368" s="131" t="s">
        <v>2260</v>
      </c>
      <c r="B368" s="102" t="s">
        <v>2261</v>
      </c>
      <c r="C368" s="72" t="s">
        <v>1412</v>
      </c>
      <c r="D368" s="69">
        <v>3697</v>
      </c>
      <c r="E368" s="100" t="s">
        <v>124</v>
      </c>
      <c r="F368" s="69" t="s">
        <v>1413</v>
      </c>
      <c r="G368" s="69" t="s">
        <v>190</v>
      </c>
      <c r="H368" s="74" t="s">
        <v>2265</v>
      </c>
      <c r="I368" s="225">
        <v>5845</v>
      </c>
      <c r="J368" s="95" t="s">
        <v>64</v>
      </c>
      <c r="K368" s="95" t="s">
        <v>82</v>
      </c>
      <c r="L368" s="69" t="s">
        <v>2266</v>
      </c>
      <c r="M368" s="24" t="s">
        <v>266</v>
      </c>
      <c r="N368" s="232">
        <v>11850</v>
      </c>
      <c r="O368" s="24" t="s">
        <v>1360</v>
      </c>
      <c r="P368" s="117">
        <v>45292</v>
      </c>
    </row>
    <row r="369" spans="1:16" s="15" customFormat="1" ht="91.5">
      <c r="A369" s="180" t="s">
        <v>2260</v>
      </c>
      <c r="B369" s="102" t="s">
        <v>2261</v>
      </c>
      <c r="C369" s="72" t="s">
        <v>1481</v>
      </c>
      <c r="D369" s="69">
        <v>445995</v>
      </c>
      <c r="E369" s="100" t="s">
        <v>124</v>
      </c>
      <c r="F369" s="69" t="s">
        <v>1482</v>
      </c>
      <c r="G369" s="69" t="s">
        <v>130</v>
      </c>
      <c r="H369" s="71">
        <v>136</v>
      </c>
      <c r="I369" s="225">
        <v>989</v>
      </c>
      <c r="J369" s="95" t="s">
        <v>64</v>
      </c>
      <c r="K369" s="95" t="s">
        <v>82</v>
      </c>
      <c r="L369" s="95" t="s">
        <v>2267</v>
      </c>
      <c r="M369" s="24" t="s">
        <v>266</v>
      </c>
      <c r="N369" s="232">
        <v>1464</v>
      </c>
      <c r="O369" s="24" t="s">
        <v>1360</v>
      </c>
      <c r="P369" s="117">
        <v>45292</v>
      </c>
    </row>
    <row r="370" spans="1:16" s="15" customFormat="1" ht="45.75">
      <c r="A370" s="394" t="s">
        <v>2260</v>
      </c>
      <c r="B370" s="102" t="s">
        <v>2261</v>
      </c>
      <c r="C370" s="72" t="s">
        <v>1449</v>
      </c>
      <c r="D370" s="69">
        <v>3417</v>
      </c>
      <c r="E370" s="100" t="s">
        <v>124</v>
      </c>
      <c r="F370" s="69" t="s">
        <v>1450</v>
      </c>
      <c r="G370" s="69" t="s">
        <v>273</v>
      </c>
      <c r="H370" s="71">
        <v>2</v>
      </c>
      <c r="I370" s="225">
        <v>720</v>
      </c>
      <c r="J370" s="95" t="s">
        <v>64</v>
      </c>
      <c r="K370" s="95" t="s">
        <v>70</v>
      </c>
      <c r="L370" s="95" t="s">
        <v>2268</v>
      </c>
      <c r="M370" s="24" t="s">
        <v>266</v>
      </c>
      <c r="N370" s="232">
        <v>918</v>
      </c>
      <c r="O370" s="24" t="s">
        <v>1360</v>
      </c>
      <c r="P370" s="117">
        <v>45292</v>
      </c>
    </row>
    <row r="371" spans="1:16" s="15" customFormat="1" ht="45.75">
      <c r="A371" s="178" t="s">
        <v>1407</v>
      </c>
      <c r="B371" s="102" t="s">
        <v>1408</v>
      </c>
      <c r="C371" s="72" t="s">
        <v>2252</v>
      </c>
      <c r="D371" s="69" t="s">
        <v>2253</v>
      </c>
      <c r="E371" s="100" t="s">
        <v>124</v>
      </c>
      <c r="F371" s="69" t="s">
        <v>2254</v>
      </c>
      <c r="G371" s="69" t="s">
        <v>130</v>
      </c>
      <c r="H371" s="71" t="s">
        <v>2269</v>
      </c>
      <c r="I371" s="225">
        <v>5054.6000000000004</v>
      </c>
      <c r="J371" s="95" t="s">
        <v>64</v>
      </c>
      <c r="K371" s="95" t="s">
        <v>82</v>
      </c>
      <c r="L371" s="95" t="s">
        <v>2270</v>
      </c>
      <c r="M371" s="24" t="s">
        <v>93</v>
      </c>
      <c r="N371" s="232">
        <v>3049.8</v>
      </c>
      <c r="O371" s="24" t="s">
        <v>1360</v>
      </c>
      <c r="P371" s="117">
        <v>45292</v>
      </c>
    </row>
    <row r="372" spans="1:16" s="15" customFormat="1" ht="60.75">
      <c r="A372" s="71" t="s">
        <v>1407</v>
      </c>
      <c r="B372" s="102" t="s">
        <v>1408</v>
      </c>
      <c r="C372" s="72" t="s">
        <v>1412</v>
      </c>
      <c r="D372" s="69">
        <v>3697</v>
      </c>
      <c r="E372" s="100" t="s">
        <v>124</v>
      </c>
      <c r="F372" s="69" t="s">
        <v>1413</v>
      </c>
      <c r="G372" s="69" t="s">
        <v>190</v>
      </c>
      <c r="H372" s="74" t="s">
        <v>2271</v>
      </c>
      <c r="I372" s="225">
        <v>4129.6000000000004</v>
      </c>
      <c r="J372" s="95" t="s">
        <v>64</v>
      </c>
      <c r="K372" s="95" t="s">
        <v>82</v>
      </c>
      <c r="L372" s="95" t="s">
        <v>2272</v>
      </c>
      <c r="M372" s="24" t="s">
        <v>266</v>
      </c>
      <c r="N372" s="232">
        <v>4072.5</v>
      </c>
      <c r="O372" s="24" t="s">
        <v>1360</v>
      </c>
      <c r="P372" s="117">
        <v>45292</v>
      </c>
    </row>
    <row r="373" spans="1:16" s="15" customFormat="1" ht="45.75">
      <c r="A373" s="178" t="s">
        <v>1407</v>
      </c>
      <c r="B373" s="102" t="s">
        <v>1408</v>
      </c>
      <c r="C373" s="72" t="s">
        <v>1481</v>
      </c>
      <c r="D373" s="69">
        <v>445995</v>
      </c>
      <c r="E373" s="100" t="s">
        <v>124</v>
      </c>
      <c r="F373" s="69" t="s">
        <v>1482</v>
      </c>
      <c r="G373" s="69" t="s">
        <v>130</v>
      </c>
      <c r="H373" s="71">
        <v>98</v>
      </c>
      <c r="I373" s="225">
        <v>1570.9</v>
      </c>
      <c r="J373" s="74" t="s">
        <v>64</v>
      </c>
      <c r="K373" s="95" t="s">
        <v>82</v>
      </c>
      <c r="L373" s="95" t="s">
        <v>2273</v>
      </c>
      <c r="M373" s="24" t="s">
        <v>93</v>
      </c>
      <c r="N373" s="232">
        <v>1284</v>
      </c>
      <c r="O373" s="24" t="s">
        <v>1360</v>
      </c>
      <c r="P373" s="117">
        <v>45292</v>
      </c>
    </row>
    <row r="374" spans="1:16" s="15" customFormat="1" ht="45.75">
      <c r="A374" s="71" t="s">
        <v>1410</v>
      </c>
      <c r="B374" s="102" t="s">
        <v>1411</v>
      </c>
      <c r="C374" s="72" t="s">
        <v>1449</v>
      </c>
      <c r="D374" s="69">
        <v>3417</v>
      </c>
      <c r="E374" s="100" t="s">
        <v>124</v>
      </c>
      <c r="F374" s="69" t="s">
        <v>1450</v>
      </c>
      <c r="G374" s="69" t="s">
        <v>273</v>
      </c>
      <c r="H374" s="74">
        <v>2</v>
      </c>
      <c r="I374" s="225">
        <v>408.1</v>
      </c>
      <c r="J374" s="95" t="s">
        <v>64</v>
      </c>
      <c r="K374" s="95" t="s">
        <v>70</v>
      </c>
      <c r="L374" s="95" t="s">
        <v>2274</v>
      </c>
      <c r="M374" s="24" t="s">
        <v>93</v>
      </c>
      <c r="N374" s="232">
        <v>1323.1</v>
      </c>
      <c r="O374" s="24" t="s">
        <v>1360</v>
      </c>
      <c r="P374" s="117">
        <v>45292</v>
      </c>
    </row>
    <row r="375" spans="1:16" s="15" customFormat="1" ht="45.75">
      <c r="A375" s="71" t="s">
        <v>1418</v>
      </c>
      <c r="B375" s="102" t="s">
        <v>1419</v>
      </c>
      <c r="C375" s="72" t="s">
        <v>1449</v>
      </c>
      <c r="D375" s="69">
        <v>3417</v>
      </c>
      <c r="E375" s="100" t="s">
        <v>124</v>
      </c>
      <c r="F375" s="69" t="s">
        <v>1450</v>
      </c>
      <c r="G375" s="69" t="s">
        <v>273</v>
      </c>
      <c r="H375" s="71">
        <v>2</v>
      </c>
      <c r="I375" s="225">
        <v>2520</v>
      </c>
      <c r="J375" s="74" t="s">
        <v>64</v>
      </c>
      <c r="K375" s="95" t="s">
        <v>70</v>
      </c>
      <c r="L375" s="95"/>
      <c r="M375" s="24" t="s">
        <v>745</v>
      </c>
      <c r="N375" s="232"/>
      <c r="O375" s="24" t="s">
        <v>1360</v>
      </c>
      <c r="P375" s="117">
        <v>45292</v>
      </c>
    </row>
    <row r="376" spans="1:16" s="15" customFormat="1" ht="45.75">
      <c r="A376" s="71" t="s">
        <v>1422</v>
      </c>
      <c r="B376" s="102" t="s">
        <v>1423</v>
      </c>
      <c r="C376" s="72" t="s">
        <v>1449</v>
      </c>
      <c r="D376" s="70">
        <v>3417</v>
      </c>
      <c r="E376" s="100" t="s">
        <v>124</v>
      </c>
      <c r="F376" s="69" t="s">
        <v>1450</v>
      </c>
      <c r="G376" s="69" t="s">
        <v>273</v>
      </c>
      <c r="H376" s="71">
        <v>2</v>
      </c>
      <c r="I376" s="228">
        <v>961.28</v>
      </c>
      <c r="J376" s="71" t="s">
        <v>64</v>
      </c>
      <c r="K376" s="95" t="s">
        <v>70</v>
      </c>
      <c r="L376" s="71" t="s">
        <v>2275</v>
      </c>
      <c r="M376" s="24" t="s">
        <v>93</v>
      </c>
      <c r="N376" s="232">
        <v>2558.4</v>
      </c>
      <c r="O376" s="24" t="s">
        <v>1360</v>
      </c>
      <c r="P376" s="117">
        <v>45292</v>
      </c>
    </row>
    <row r="377" spans="1:16" s="15" customFormat="1" ht="45.75">
      <c r="A377" s="71" t="s">
        <v>1427</v>
      </c>
      <c r="B377" s="102" t="s">
        <v>1428</v>
      </c>
      <c r="C377" s="72" t="s">
        <v>1449</v>
      </c>
      <c r="D377" s="70">
        <v>3417</v>
      </c>
      <c r="E377" s="100" t="s">
        <v>124</v>
      </c>
      <c r="F377" s="69" t="s">
        <v>1450</v>
      </c>
      <c r="G377" s="69" t="s">
        <v>273</v>
      </c>
      <c r="H377" s="71">
        <v>2</v>
      </c>
      <c r="I377" s="228">
        <v>2000</v>
      </c>
      <c r="J377" s="71" t="s">
        <v>64</v>
      </c>
      <c r="K377" s="95" t="s">
        <v>70</v>
      </c>
      <c r="L377" s="71" t="s">
        <v>2276</v>
      </c>
      <c r="M377" s="24" t="s">
        <v>266</v>
      </c>
      <c r="N377" s="232">
        <v>1399.58</v>
      </c>
      <c r="O377" s="24" t="s">
        <v>1360</v>
      </c>
      <c r="P377" s="117">
        <v>45292</v>
      </c>
    </row>
    <row r="378" spans="1:16" s="15" customFormat="1" ht="45.75">
      <c r="A378" s="71" t="s">
        <v>1430</v>
      </c>
      <c r="B378" s="102" t="s">
        <v>1431</v>
      </c>
      <c r="C378" s="72" t="s">
        <v>1449</v>
      </c>
      <c r="D378" s="70">
        <v>3417</v>
      </c>
      <c r="E378" s="100" t="s">
        <v>124</v>
      </c>
      <c r="F378" s="69" t="s">
        <v>1450</v>
      </c>
      <c r="G378" s="69" t="s">
        <v>273</v>
      </c>
      <c r="H378" s="71">
        <v>2</v>
      </c>
      <c r="I378" s="228">
        <v>980.2</v>
      </c>
      <c r="J378" s="74" t="s">
        <v>64</v>
      </c>
      <c r="K378" s="95" t="s">
        <v>70</v>
      </c>
      <c r="L378" s="71" t="s">
        <v>2277</v>
      </c>
      <c r="M378" s="24" t="s">
        <v>266</v>
      </c>
      <c r="N378" s="232">
        <v>552</v>
      </c>
      <c r="O378" s="24" t="s">
        <v>1360</v>
      </c>
      <c r="P378" s="117">
        <v>45292</v>
      </c>
    </row>
    <row r="379" spans="1:16" s="15" customFormat="1" ht="91.5">
      <c r="A379" s="71" t="s">
        <v>1434</v>
      </c>
      <c r="B379" s="102" t="s">
        <v>1435</v>
      </c>
      <c r="C379" s="72" t="s">
        <v>1412</v>
      </c>
      <c r="D379" s="70">
        <v>3697</v>
      </c>
      <c r="E379" s="100" t="s">
        <v>124</v>
      </c>
      <c r="F379" s="69" t="s">
        <v>1413</v>
      </c>
      <c r="G379" s="69" t="s">
        <v>190</v>
      </c>
      <c r="H379" s="71" t="s">
        <v>2278</v>
      </c>
      <c r="I379" s="228">
        <v>5592.4</v>
      </c>
      <c r="J379" s="71" t="s">
        <v>64</v>
      </c>
      <c r="K379" s="95" t="s">
        <v>82</v>
      </c>
      <c r="L379" s="71" t="s">
        <v>2279</v>
      </c>
      <c r="M379" s="24" t="s">
        <v>266</v>
      </c>
      <c r="N379" s="232">
        <v>5905.9</v>
      </c>
      <c r="O379" s="24" t="s">
        <v>1360</v>
      </c>
      <c r="P379" s="117">
        <v>45292</v>
      </c>
    </row>
    <row r="380" spans="1:16" s="15" customFormat="1" ht="45.75">
      <c r="A380" s="71" t="s">
        <v>1434</v>
      </c>
      <c r="B380" s="102" t="s">
        <v>1435</v>
      </c>
      <c r="C380" s="72" t="s">
        <v>1449</v>
      </c>
      <c r="D380" s="70">
        <v>3417</v>
      </c>
      <c r="E380" s="100" t="s">
        <v>124</v>
      </c>
      <c r="F380" s="69" t="s">
        <v>1450</v>
      </c>
      <c r="G380" s="69" t="s">
        <v>273</v>
      </c>
      <c r="H380" s="71">
        <v>2</v>
      </c>
      <c r="I380" s="228">
        <v>760.01</v>
      </c>
      <c r="J380" s="71" t="s">
        <v>64</v>
      </c>
      <c r="K380" s="95" t="s">
        <v>70</v>
      </c>
      <c r="L380" s="71" t="s">
        <v>2280</v>
      </c>
      <c r="M380" s="24" t="s">
        <v>93</v>
      </c>
      <c r="N380" s="232">
        <v>950</v>
      </c>
      <c r="O380" s="24" t="s">
        <v>1360</v>
      </c>
      <c r="P380" s="117">
        <v>45292</v>
      </c>
    </row>
    <row r="381" spans="1:16" s="15" customFormat="1" ht="30.75">
      <c r="A381" s="71" t="s">
        <v>2281</v>
      </c>
      <c r="B381" s="102" t="s">
        <v>2282</v>
      </c>
      <c r="C381" s="72" t="s">
        <v>1404</v>
      </c>
      <c r="D381" s="70">
        <v>24287</v>
      </c>
      <c r="E381" s="100" t="s">
        <v>124</v>
      </c>
      <c r="F381" s="69" t="s">
        <v>1405</v>
      </c>
      <c r="G381" s="69" t="s">
        <v>190</v>
      </c>
      <c r="H381" s="71">
        <v>12</v>
      </c>
      <c r="I381" s="228">
        <v>7248</v>
      </c>
      <c r="J381" s="71" t="s">
        <v>64</v>
      </c>
      <c r="K381" s="95" t="s">
        <v>70</v>
      </c>
      <c r="L381" s="71" t="s">
        <v>2283</v>
      </c>
      <c r="M381" s="24" t="s">
        <v>93</v>
      </c>
      <c r="N381" s="232">
        <v>7688</v>
      </c>
      <c r="O381" s="24" t="s">
        <v>1360</v>
      </c>
      <c r="P381" s="117">
        <v>45292</v>
      </c>
    </row>
    <row r="382" spans="1:16" s="15" customFormat="1" ht="409.6">
      <c r="A382" s="71" t="s">
        <v>2281</v>
      </c>
      <c r="B382" s="102" t="s">
        <v>2282</v>
      </c>
      <c r="C382" s="72" t="s">
        <v>1412</v>
      </c>
      <c r="D382" s="70">
        <v>3697</v>
      </c>
      <c r="E382" s="100" t="s">
        <v>124</v>
      </c>
      <c r="F382" s="69" t="s">
        <v>1413</v>
      </c>
      <c r="G382" s="69" t="s">
        <v>190</v>
      </c>
      <c r="H382" s="71" t="s">
        <v>2284</v>
      </c>
      <c r="I382" s="228">
        <v>15410.36</v>
      </c>
      <c r="J382" s="71" t="s">
        <v>64</v>
      </c>
      <c r="K382" s="95" t="s">
        <v>82</v>
      </c>
      <c r="L382" s="71" t="s">
        <v>2285</v>
      </c>
      <c r="M382" s="24" t="s">
        <v>266</v>
      </c>
      <c r="N382" s="232">
        <v>26823.1</v>
      </c>
      <c r="O382" s="24" t="s">
        <v>1360</v>
      </c>
      <c r="P382" s="117">
        <v>45292</v>
      </c>
    </row>
    <row r="383" spans="1:16" s="15" customFormat="1" ht="45.75">
      <c r="A383" s="71" t="s">
        <v>2281</v>
      </c>
      <c r="B383" s="102" t="s">
        <v>2282</v>
      </c>
      <c r="C383" s="72" t="s">
        <v>1449</v>
      </c>
      <c r="D383" s="70">
        <v>3417</v>
      </c>
      <c r="E383" s="100" t="s">
        <v>124</v>
      </c>
      <c r="F383" s="69" t="s">
        <v>1450</v>
      </c>
      <c r="G383" s="69" t="s">
        <v>273</v>
      </c>
      <c r="H383" s="71">
        <v>2</v>
      </c>
      <c r="I383" s="228">
        <v>2440.84</v>
      </c>
      <c r="J383" s="71" t="s">
        <v>64</v>
      </c>
      <c r="K383" s="95" t="s">
        <v>70</v>
      </c>
      <c r="L383" s="71" t="s">
        <v>2286</v>
      </c>
      <c r="M383" s="24" t="s">
        <v>266</v>
      </c>
      <c r="N383" s="232">
        <v>2514.0700000000002</v>
      </c>
      <c r="O383" s="24" t="s">
        <v>1360</v>
      </c>
      <c r="P383" s="117">
        <v>45292</v>
      </c>
    </row>
    <row r="384" spans="1:16" s="15" customFormat="1" ht="45.75">
      <c r="A384" s="71" t="s">
        <v>1436</v>
      </c>
      <c r="B384" s="102" t="s">
        <v>1437</v>
      </c>
      <c r="C384" s="72" t="s">
        <v>1449</v>
      </c>
      <c r="D384" s="70">
        <v>3417</v>
      </c>
      <c r="E384" s="100" t="s">
        <v>124</v>
      </c>
      <c r="F384" s="69" t="s">
        <v>1450</v>
      </c>
      <c r="G384" s="69" t="s">
        <v>273</v>
      </c>
      <c r="H384" s="71">
        <v>2</v>
      </c>
      <c r="I384" s="228">
        <v>6225.62</v>
      </c>
      <c r="J384" s="71" t="s">
        <v>64</v>
      </c>
      <c r="K384" s="95" t="s">
        <v>70</v>
      </c>
      <c r="L384" s="71" t="s">
        <v>2287</v>
      </c>
      <c r="M384" s="24" t="s">
        <v>266</v>
      </c>
      <c r="N384" s="232">
        <v>4166.6899999999996</v>
      </c>
      <c r="O384" s="24" t="s">
        <v>1360</v>
      </c>
      <c r="P384" s="117">
        <v>45292</v>
      </c>
    </row>
    <row r="385" spans="1:16" s="15" customFormat="1" ht="45.75">
      <c r="A385" s="178" t="s">
        <v>1442</v>
      </c>
      <c r="B385" s="102" t="s">
        <v>1443</v>
      </c>
      <c r="C385" s="72" t="s">
        <v>2252</v>
      </c>
      <c r="D385" s="70" t="s">
        <v>2253</v>
      </c>
      <c r="E385" s="100" t="s">
        <v>124</v>
      </c>
      <c r="F385" s="69" t="s">
        <v>2254</v>
      </c>
      <c r="G385" s="69" t="s">
        <v>130</v>
      </c>
      <c r="H385" s="71" t="s">
        <v>2288</v>
      </c>
      <c r="I385" s="228">
        <v>3019.2</v>
      </c>
      <c r="J385" s="74" t="s">
        <v>64</v>
      </c>
      <c r="K385" s="95" t="s">
        <v>82</v>
      </c>
      <c r="L385" s="96" t="s">
        <v>2289</v>
      </c>
      <c r="M385" s="24" t="s">
        <v>93</v>
      </c>
      <c r="N385" s="232">
        <v>4305</v>
      </c>
      <c r="O385" s="24" t="s">
        <v>1360</v>
      </c>
      <c r="P385" s="117">
        <v>45292</v>
      </c>
    </row>
    <row r="386" spans="1:16" s="15" customFormat="1" ht="167.25">
      <c r="A386" s="71" t="s">
        <v>1442</v>
      </c>
      <c r="B386" s="102" t="s">
        <v>1443</v>
      </c>
      <c r="C386" s="72" t="s">
        <v>1412</v>
      </c>
      <c r="D386" s="70">
        <v>3697</v>
      </c>
      <c r="E386" s="100" t="s">
        <v>124</v>
      </c>
      <c r="F386" s="69" t="s">
        <v>1413</v>
      </c>
      <c r="G386" s="69" t="s">
        <v>190</v>
      </c>
      <c r="H386" s="71" t="s">
        <v>2290</v>
      </c>
      <c r="I386" s="228">
        <v>7446.1</v>
      </c>
      <c r="J386" s="71" t="s">
        <v>64</v>
      </c>
      <c r="K386" s="95" t="s">
        <v>82</v>
      </c>
      <c r="L386" s="71" t="s">
        <v>2291</v>
      </c>
      <c r="M386" s="24" t="s">
        <v>266</v>
      </c>
      <c r="N386" s="232">
        <v>11480.8</v>
      </c>
      <c r="O386" s="24" t="s">
        <v>1360</v>
      </c>
      <c r="P386" s="117">
        <v>45292</v>
      </c>
    </row>
    <row r="387" spans="1:16" s="15" customFormat="1" ht="198">
      <c r="A387" s="71" t="s">
        <v>1445</v>
      </c>
      <c r="B387" s="102" t="s">
        <v>1446</v>
      </c>
      <c r="C387" s="72" t="s">
        <v>1412</v>
      </c>
      <c r="D387" s="70">
        <v>3697</v>
      </c>
      <c r="E387" s="100" t="s">
        <v>124</v>
      </c>
      <c r="F387" s="69" t="s">
        <v>1413</v>
      </c>
      <c r="G387" s="69" t="s">
        <v>190</v>
      </c>
      <c r="H387" s="71" t="s">
        <v>2292</v>
      </c>
      <c r="I387" s="228">
        <v>12954.75</v>
      </c>
      <c r="J387" s="71" t="s">
        <v>64</v>
      </c>
      <c r="K387" s="95" t="s">
        <v>82</v>
      </c>
      <c r="L387" s="71" t="s">
        <v>2293</v>
      </c>
      <c r="M387" s="24" t="s">
        <v>266</v>
      </c>
      <c r="N387" s="232">
        <v>27249</v>
      </c>
      <c r="O387" s="24" t="s">
        <v>1360</v>
      </c>
      <c r="P387" s="117">
        <v>45292</v>
      </c>
    </row>
    <row r="388" spans="1:16" s="15" customFormat="1" ht="76.5">
      <c r="A388" s="71" t="s">
        <v>1447</v>
      </c>
      <c r="B388" s="102" t="s">
        <v>1448</v>
      </c>
      <c r="C388" s="72" t="s">
        <v>1412</v>
      </c>
      <c r="D388" s="155">
        <v>3697</v>
      </c>
      <c r="E388" s="190" t="s">
        <v>124</v>
      </c>
      <c r="F388" s="155" t="s">
        <v>1413</v>
      </c>
      <c r="G388" s="69" t="s">
        <v>190</v>
      </c>
      <c r="H388" s="71" t="s">
        <v>2294</v>
      </c>
      <c r="I388" s="225">
        <v>13728</v>
      </c>
      <c r="J388" s="71" t="s">
        <v>64</v>
      </c>
      <c r="K388" s="95" t="s">
        <v>82</v>
      </c>
      <c r="L388" s="95" t="s">
        <v>2295</v>
      </c>
      <c r="M388" s="24" t="s">
        <v>266</v>
      </c>
      <c r="N388" s="232">
        <v>12495</v>
      </c>
      <c r="O388" s="24" t="s">
        <v>1360</v>
      </c>
      <c r="P388" s="117">
        <v>45292</v>
      </c>
    </row>
    <row r="389" spans="1:16" s="15" customFormat="1" ht="259.5">
      <c r="A389" s="71" t="s">
        <v>1452</v>
      </c>
      <c r="B389" s="102" t="s">
        <v>1453</v>
      </c>
      <c r="C389" s="72" t="s">
        <v>1412</v>
      </c>
      <c r="D389" s="95">
        <v>3697</v>
      </c>
      <c r="E389" s="95" t="s">
        <v>124</v>
      </c>
      <c r="F389" s="95" t="s">
        <v>1413</v>
      </c>
      <c r="G389" s="70" t="s">
        <v>190</v>
      </c>
      <c r="H389" s="71" t="s">
        <v>2296</v>
      </c>
      <c r="I389" s="225">
        <v>25186.2</v>
      </c>
      <c r="J389" s="74" t="s">
        <v>64</v>
      </c>
      <c r="K389" s="95" t="s">
        <v>82</v>
      </c>
      <c r="L389" s="95" t="s">
        <v>2297</v>
      </c>
      <c r="M389" s="24" t="s">
        <v>266</v>
      </c>
      <c r="N389" s="232">
        <v>54209</v>
      </c>
      <c r="O389" s="24" t="s">
        <v>1360</v>
      </c>
      <c r="P389" s="117">
        <v>45292</v>
      </c>
    </row>
    <row r="390" spans="1:16" s="15" customFormat="1" ht="45.75">
      <c r="A390" s="71" t="s">
        <v>1452</v>
      </c>
      <c r="B390" s="102" t="s">
        <v>1453</v>
      </c>
      <c r="C390" s="72" t="s">
        <v>1449</v>
      </c>
      <c r="D390" s="95">
        <v>3417</v>
      </c>
      <c r="E390" s="95" t="s">
        <v>124</v>
      </c>
      <c r="F390" s="95" t="s">
        <v>1450</v>
      </c>
      <c r="G390" s="70" t="s">
        <v>273</v>
      </c>
      <c r="H390" s="71">
        <v>2</v>
      </c>
      <c r="I390" s="225">
        <v>3186.72</v>
      </c>
      <c r="J390" s="71" t="s">
        <v>64</v>
      </c>
      <c r="K390" s="95" t="s">
        <v>70</v>
      </c>
      <c r="L390" s="95"/>
      <c r="M390" s="24" t="s">
        <v>745</v>
      </c>
      <c r="N390" s="232"/>
      <c r="O390" s="24" t="s">
        <v>1360</v>
      </c>
      <c r="P390" s="117">
        <v>45292</v>
      </c>
    </row>
    <row r="391" spans="1:16" s="15" customFormat="1" ht="213">
      <c r="A391" s="71" t="s">
        <v>1455</v>
      </c>
      <c r="B391" s="102" t="s">
        <v>1456</v>
      </c>
      <c r="C391" s="128" t="s">
        <v>1412</v>
      </c>
      <c r="D391" s="95">
        <v>3697</v>
      </c>
      <c r="E391" s="95" t="s">
        <v>124</v>
      </c>
      <c r="F391" s="95" t="s">
        <v>1413</v>
      </c>
      <c r="G391" s="70" t="s">
        <v>190</v>
      </c>
      <c r="H391" s="71" t="s">
        <v>2298</v>
      </c>
      <c r="I391" s="225">
        <v>6019</v>
      </c>
      <c r="J391" s="71" t="s">
        <v>64</v>
      </c>
      <c r="K391" s="95" t="s">
        <v>82</v>
      </c>
      <c r="L391" s="95" t="s">
        <v>2299</v>
      </c>
      <c r="M391" s="24" t="s">
        <v>266</v>
      </c>
      <c r="N391" s="232">
        <v>19534.3</v>
      </c>
      <c r="O391" s="24" t="s">
        <v>1360</v>
      </c>
      <c r="P391" s="117">
        <v>45292</v>
      </c>
    </row>
    <row r="392" spans="1:16" s="15" customFormat="1" ht="45.75">
      <c r="A392" s="71" t="s">
        <v>1455</v>
      </c>
      <c r="B392" s="102" t="s">
        <v>1456</v>
      </c>
      <c r="C392" s="72" t="s">
        <v>1449</v>
      </c>
      <c r="D392" s="95">
        <v>3417</v>
      </c>
      <c r="E392" s="95" t="s">
        <v>124</v>
      </c>
      <c r="F392" s="95" t="s">
        <v>1450</v>
      </c>
      <c r="G392" s="70" t="s">
        <v>273</v>
      </c>
      <c r="H392" s="74">
        <v>2</v>
      </c>
      <c r="I392" s="227">
        <v>850</v>
      </c>
      <c r="J392" s="71" t="s">
        <v>64</v>
      </c>
      <c r="K392" s="95" t="s">
        <v>70</v>
      </c>
      <c r="L392" s="74" t="s">
        <v>2300</v>
      </c>
      <c r="M392" s="24" t="s">
        <v>93</v>
      </c>
      <c r="N392" s="232">
        <v>1313.6</v>
      </c>
      <c r="O392" s="24" t="s">
        <v>1360</v>
      </c>
      <c r="P392" s="117">
        <v>45292</v>
      </c>
    </row>
    <row r="393" spans="1:16" s="15" customFormat="1" ht="45.75">
      <c r="A393" s="178" t="s">
        <v>2301</v>
      </c>
      <c r="B393" s="102" t="s">
        <v>2302</v>
      </c>
      <c r="C393" s="72" t="s">
        <v>2252</v>
      </c>
      <c r="D393" s="95" t="s">
        <v>2253</v>
      </c>
      <c r="E393" s="95" t="s">
        <v>124</v>
      </c>
      <c r="F393" s="95" t="s">
        <v>2254</v>
      </c>
      <c r="G393" s="70" t="s">
        <v>130</v>
      </c>
      <c r="H393" s="71" t="s">
        <v>2303</v>
      </c>
      <c r="I393" s="228">
        <v>2551.5</v>
      </c>
      <c r="J393" s="74" t="s">
        <v>64</v>
      </c>
      <c r="K393" s="95" t="s">
        <v>82</v>
      </c>
      <c r="L393" s="96" t="s">
        <v>2304</v>
      </c>
      <c r="M393" s="24" t="s">
        <v>266</v>
      </c>
      <c r="N393" s="232">
        <v>2292.52</v>
      </c>
      <c r="O393" s="24" t="s">
        <v>1360</v>
      </c>
      <c r="P393" s="117">
        <v>45292</v>
      </c>
    </row>
    <row r="394" spans="1:16" s="15" customFormat="1" ht="121.5">
      <c r="A394" s="71" t="s">
        <v>2301</v>
      </c>
      <c r="B394" s="102" t="s">
        <v>2302</v>
      </c>
      <c r="C394" s="72" t="s">
        <v>1412</v>
      </c>
      <c r="D394" s="73">
        <v>3697</v>
      </c>
      <c r="E394" s="97" t="s">
        <v>124</v>
      </c>
      <c r="F394" s="72" t="s">
        <v>1413</v>
      </c>
      <c r="G394" s="69" t="s">
        <v>190</v>
      </c>
      <c r="H394" s="71" t="s">
        <v>2305</v>
      </c>
      <c r="I394" s="228">
        <v>12256</v>
      </c>
      <c r="J394" s="71" t="s">
        <v>64</v>
      </c>
      <c r="K394" s="95" t="s">
        <v>82</v>
      </c>
      <c r="L394" s="71" t="s">
        <v>2306</v>
      </c>
      <c r="M394" s="24" t="s">
        <v>266</v>
      </c>
      <c r="N394" s="232">
        <v>22696.959999999999</v>
      </c>
      <c r="O394" s="24" t="s">
        <v>1360</v>
      </c>
      <c r="P394" s="117">
        <v>45292</v>
      </c>
    </row>
    <row r="395" spans="1:16" s="15" customFormat="1" ht="45.75">
      <c r="A395" s="178" t="s">
        <v>2301</v>
      </c>
      <c r="B395" s="102" t="s">
        <v>2302</v>
      </c>
      <c r="C395" s="72" t="s">
        <v>1481</v>
      </c>
      <c r="D395" s="70">
        <v>445995</v>
      </c>
      <c r="E395" s="100" t="s">
        <v>124</v>
      </c>
      <c r="F395" s="69" t="s">
        <v>1482</v>
      </c>
      <c r="G395" s="69" t="s">
        <v>130</v>
      </c>
      <c r="H395" s="71">
        <v>300</v>
      </c>
      <c r="I395" s="228">
        <v>2652</v>
      </c>
      <c r="J395" s="74" t="s">
        <v>64</v>
      </c>
      <c r="K395" s="95" t="s">
        <v>82</v>
      </c>
      <c r="L395" s="71" t="s">
        <v>2307</v>
      </c>
      <c r="M395" s="24" t="s">
        <v>93</v>
      </c>
      <c r="N395" s="232">
        <v>2236</v>
      </c>
      <c r="O395" s="24" t="s">
        <v>1360</v>
      </c>
      <c r="P395" s="117">
        <v>45292</v>
      </c>
    </row>
    <row r="396" spans="1:16" s="15" customFormat="1" ht="45.75">
      <c r="A396" s="178" t="s">
        <v>2308</v>
      </c>
      <c r="B396" s="102" t="s">
        <v>2309</v>
      </c>
      <c r="C396" s="72" t="s">
        <v>2252</v>
      </c>
      <c r="D396" s="69" t="s">
        <v>2253</v>
      </c>
      <c r="E396" s="69" t="s">
        <v>124</v>
      </c>
      <c r="F396" s="69" t="s">
        <v>2254</v>
      </c>
      <c r="G396" s="69" t="s">
        <v>130</v>
      </c>
      <c r="H396" s="71" t="s">
        <v>2310</v>
      </c>
      <c r="I396" s="225">
        <v>1299.8</v>
      </c>
      <c r="J396" s="95" t="s">
        <v>64</v>
      </c>
      <c r="K396" s="192" t="s">
        <v>82</v>
      </c>
      <c r="L396" s="209" t="s">
        <v>2311</v>
      </c>
      <c r="M396" s="24" t="s">
        <v>266</v>
      </c>
      <c r="N396" s="232">
        <v>2170</v>
      </c>
      <c r="O396" s="24" t="s">
        <v>1360</v>
      </c>
      <c r="P396" s="117">
        <v>45292</v>
      </c>
    </row>
    <row r="397" spans="1:16" s="15" customFormat="1" ht="76.5">
      <c r="A397" s="71" t="s">
        <v>2308</v>
      </c>
      <c r="B397" s="102" t="s">
        <v>2309</v>
      </c>
      <c r="C397" s="72" t="s">
        <v>1412</v>
      </c>
      <c r="D397" s="69">
        <v>3697</v>
      </c>
      <c r="E397" s="69" t="s">
        <v>124</v>
      </c>
      <c r="F397" s="69" t="s">
        <v>1413</v>
      </c>
      <c r="G397" s="69" t="s">
        <v>190</v>
      </c>
      <c r="H397" s="71" t="s">
        <v>2312</v>
      </c>
      <c r="I397" s="225">
        <v>11631.3</v>
      </c>
      <c r="J397" s="154" t="s">
        <v>64</v>
      </c>
      <c r="K397" s="95" t="s">
        <v>82</v>
      </c>
      <c r="L397" s="71" t="s">
        <v>2313</v>
      </c>
      <c r="M397" s="24" t="s">
        <v>266</v>
      </c>
      <c r="N397" s="232">
        <v>3810</v>
      </c>
      <c r="O397" s="24" t="s">
        <v>1360</v>
      </c>
      <c r="P397" s="117">
        <v>45292</v>
      </c>
    </row>
    <row r="398" spans="1:16" s="15" customFormat="1" ht="45.75">
      <c r="A398" s="71" t="s">
        <v>2308</v>
      </c>
      <c r="B398" s="102" t="s">
        <v>2309</v>
      </c>
      <c r="C398" s="72" t="s">
        <v>1481</v>
      </c>
      <c r="D398" s="69">
        <v>445995</v>
      </c>
      <c r="E398" s="69" t="s">
        <v>124</v>
      </c>
      <c r="F398" s="69" t="s">
        <v>1482</v>
      </c>
      <c r="G398" s="69" t="s">
        <v>130</v>
      </c>
      <c r="H398" s="71">
        <v>108</v>
      </c>
      <c r="I398" s="225">
        <v>552.1</v>
      </c>
      <c r="J398" s="74" t="s">
        <v>64</v>
      </c>
      <c r="K398" s="95" t="s">
        <v>82</v>
      </c>
      <c r="L398" s="71"/>
      <c r="M398" s="24" t="s">
        <v>745</v>
      </c>
      <c r="N398" s="232">
        <v>4594</v>
      </c>
      <c r="O398" s="24" t="s">
        <v>1360</v>
      </c>
      <c r="P398" s="117">
        <v>45292</v>
      </c>
    </row>
    <row r="399" spans="1:16" s="15" customFormat="1" ht="45.75">
      <c r="A399" s="71" t="s">
        <v>2308</v>
      </c>
      <c r="B399" s="102" t="s">
        <v>2309</v>
      </c>
      <c r="C399" s="72" t="s">
        <v>1449</v>
      </c>
      <c r="D399" s="69">
        <v>3417</v>
      </c>
      <c r="E399" s="69" t="s">
        <v>124</v>
      </c>
      <c r="F399" s="69" t="s">
        <v>1450</v>
      </c>
      <c r="G399" s="69" t="s">
        <v>273</v>
      </c>
      <c r="H399" s="71">
        <v>2</v>
      </c>
      <c r="I399" s="225">
        <v>787.5</v>
      </c>
      <c r="J399" s="154" t="s">
        <v>64</v>
      </c>
      <c r="K399" s="95" t="s">
        <v>70</v>
      </c>
      <c r="L399" s="71"/>
      <c r="M399" s="24" t="s">
        <v>745</v>
      </c>
      <c r="N399" s="232"/>
      <c r="O399" s="24" t="s">
        <v>1360</v>
      </c>
      <c r="P399" s="117">
        <v>45292</v>
      </c>
    </row>
    <row r="400" spans="1:16" s="15" customFormat="1" ht="30.75">
      <c r="A400" s="71" t="s">
        <v>1856</v>
      </c>
      <c r="B400" s="102" t="s">
        <v>1857</v>
      </c>
      <c r="C400" s="72" t="s">
        <v>1404</v>
      </c>
      <c r="D400" s="69">
        <v>24287</v>
      </c>
      <c r="E400" s="69" t="s">
        <v>124</v>
      </c>
      <c r="F400" s="69" t="s">
        <v>1405</v>
      </c>
      <c r="G400" s="69" t="s">
        <v>190</v>
      </c>
      <c r="H400" s="71">
        <v>12</v>
      </c>
      <c r="I400" s="225">
        <v>37522.15</v>
      </c>
      <c r="J400" s="154" t="s">
        <v>64</v>
      </c>
      <c r="K400" s="95" t="s">
        <v>70</v>
      </c>
      <c r="L400" s="422" t="s">
        <v>2314</v>
      </c>
      <c r="M400" s="24" t="s">
        <v>93</v>
      </c>
      <c r="N400" s="232">
        <v>15360</v>
      </c>
      <c r="O400" s="24" t="s">
        <v>1360</v>
      </c>
      <c r="P400" s="117">
        <v>45292</v>
      </c>
    </row>
    <row r="401" spans="1:16" s="15" customFormat="1" ht="409.6">
      <c r="A401" s="71" t="s">
        <v>1856</v>
      </c>
      <c r="B401" s="102" t="s">
        <v>1857</v>
      </c>
      <c r="C401" s="72" t="s">
        <v>1412</v>
      </c>
      <c r="D401" s="69">
        <v>3697</v>
      </c>
      <c r="E401" s="69" t="s">
        <v>124</v>
      </c>
      <c r="F401" s="69" t="s">
        <v>1413</v>
      </c>
      <c r="G401" s="69" t="s">
        <v>190</v>
      </c>
      <c r="H401" s="71" t="s">
        <v>2315</v>
      </c>
      <c r="I401" s="225">
        <v>7698.65</v>
      </c>
      <c r="J401" s="154" t="s">
        <v>64</v>
      </c>
      <c r="K401" s="95" t="s">
        <v>82</v>
      </c>
      <c r="L401" s="71" t="s">
        <v>2316</v>
      </c>
      <c r="M401" s="24" t="s">
        <v>266</v>
      </c>
      <c r="N401" s="232">
        <v>45326.98</v>
      </c>
      <c r="O401" s="24" t="s">
        <v>1360</v>
      </c>
      <c r="P401" s="117">
        <v>45292</v>
      </c>
    </row>
    <row r="402" spans="1:16" s="15" customFormat="1" ht="30.75">
      <c r="A402" s="178" t="s">
        <v>1462</v>
      </c>
      <c r="B402" s="102" t="s">
        <v>1463</v>
      </c>
      <c r="C402" s="72" t="s">
        <v>1404</v>
      </c>
      <c r="D402" s="69">
        <v>24287</v>
      </c>
      <c r="E402" s="69" t="s">
        <v>124</v>
      </c>
      <c r="F402" s="69" t="s">
        <v>1405</v>
      </c>
      <c r="G402" s="69" t="s">
        <v>190</v>
      </c>
      <c r="H402" s="71">
        <v>12</v>
      </c>
      <c r="I402" s="225">
        <v>3360</v>
      </c>
      <c r="J402" s="154" t="s">
        <v>64</v>
      </c>
      <c r="K402" s="95" t="s">
        <v>70</v>
      </c>
      <c r="L402" s="71" t="s">
        <v>2317</v>
      </c>
      <c r="M402" s="24" t="s">
        <v>93</v>
      </c>
      <c r="N402" s="232">
        <v>3000</v>
      </c>
      <c r="O402" s="24" t="s">
        <v>1360</v>
      </c>
      <c r="P402" s="117">
        <v>45292</v>
      </c>
    </row>
    <row r="403" spans="1:16" s="15" customFormat="1" ht="45.75">
      <c r="A403" s="71" t="s">
        <v>1462</v>
      </c>
      <c r="B403" s="102" t="s">
        <v>1463</v>
      </c>
      <c r="C403" s="72" t="s">
        <v>1449</v>
      </c>
      <c r="D403" s="69">
        <v>3417</v>
      </c>
      <c r="E403" s="69" t="s">
        <v>124</v>
      </c>
      <c r="F403" s="69" t="s">
        <v>1450</v>
      </c>
      <c r="G403" s="69" t="s">
        <v>273</v>
      </c>
      <c r="H403" s="71">
        <v>2</v>
      </c>
      <c r="I403" s="225">
        <v>1160.71</v>
      </c>
      <c r="J403" s="154" t="s">
        <v>64</v>
      </c>
      <c r="K403" s="95" t="s">
        <v>70</v>
      </c>
      <c r="L403" s="71"/>
      <c r="M403" s="24" t="s">
        <v>745</v>
      </c>
      <c r="N403" s="232"/>
      <c r="O403" s="24" t="s">
        <v>1360</v>
      </c>
      <c r="P403" s="117">
        <v>45292</v>
      </c>
    </row>
    <row r="404" spans="1:16" s="15" customFormat="1" ht="30.75">
      <c r="A404" s="71" t="s">
        <v>1974</v>
      </c>
      <c r="B404" s="102" t="s">
        <v>1975</v>
      </c>
      <c r="C404" s="72" t="s">
        <v>1404</v>
      </c>
      <c r="D404" s="69">
        <v>24287</v>
      </c>
      <c r="E404" s="69" t="s">
        <v>124</v>
      </c>
      <c r="F404" s="69" t="s">
        <v>1405</v>
      </c>
      <c r="G404" s="69" t="s">
        <v>190</v>
      </c>
      <c r="H404" s="71">
        <v>12</v>
      </c>
      <c r="I404" s="225">
        <v>33000</v>
      </c>
      <c r="J404" s="154" t="s">
        <v>64</v>
      </c>
      <c r="K404" s="95" t="s">
        <v>70</v>
      </c>
      <c r="L404" s="71" t="s">
        <v>2318</v>
      </c>
      <c r="M404" s="24" t="s">
        <v>93</v>
      </c>
      <c r="N404" s="232">
        <v>31304.49</v>
      </c>
      <c r="O404" s="24" t="s">
        <v>1360</v>
      </c>
      <c r="P404" s="117">
        <v>45292</v>
      </c>
    </row>
    <row r="405" spans="1:16" s="15" customFormat="1" ht="30.75">
      <c r="A405" s="71" t="s">
        <v>1828</v>
      </c>
      <c r="B405" s="102" t="s">
        <v>1829</v>
      </c>
      <c r="C405" s="72" t="s">
        <v>1404</v>
      </c>
      <c r="D405" s="69">
        <v>24287</v>
      </c>
      <c r="E405" s="69" t="s">
        <v>124</v>
      </c>
      <c r="F405" s="69" t="s">
        <v>1405</v>
      </c>
      <c r="G405" s="69" t="s">
        <v>190</v>
      </c>
      <c r="H405" s="69">
        <v>12</v>
      </c>
      <c r="I405" s="225">
        <v>7700</v>
      </c>
      <c r="J405" s="74" t="s">
        <v>64</v>
      </c>
      <c r="K405" s="95" t="s">
        <v>70</v>
      </c>
      <c r="L405" s="71"/>
      <c r="M405" s="24" t="s">
        <v>745</v>
      </c>
      <c r="N405" s="232"/>
      <c r="O405" s="24" t="s">
        <v>1360</v>
      </c>
      <c r="P405" s="117">
        <v>45292</v>
      </c>
    </row>
    <row r="406" spans="1:16" s="15" customFormat="1" ht="45.75">
      <c r="A406" s="71" t="s">
        <v>1828</v>
      </c>
      <c r="B406" s="102" t="s">
        <v>1829</v>
      </c>
      <c r="C406" s="72" t="s">
        <v>1449</v>
      </c>
      <c r="D406" s="69">
        <v>3417</v>
      </c>
      <c r="E406" s="69" t="s">
        <v>124</v>
      </c>
      <c r="F406" s="69" t="s">
        <v>1450</v>
      </c>
      <c r="G406" s="69" t="s">
        <v>273</v>
      </c>
      <c r="H406" s="71">
        <v>2</v>
      </c>
      <c r="I406" s="225">
        <v>2560.04</v>
      </c>
      <c r="J406" s="154" t="s">
        <v>64</v>
      </c>
      <c r="K406" s="95" t="s">
        <v>70</v>
      </c>
      <c r="L406" s="71" t="s">
        <v>2319</v>
      </c>
      <c r="M406" s="24" t="s">
        <v>266</v>
      </c>
      <c r="N406" s="232">
        <v>2562</v>
      </c>
      <c r="O406" s="24" t="s">
        <v>1360</v>
      </c>
      <c r="P406" s="117">
        <v>45292</v>
      </c>
    </row>
    <row r="407" spans="1:16" s="15" customFormat="1" ht="45.75">
      <c r="A407" s="96" t="s">
        <v>1474</v>
      </c>
      <c r="B407" s="102" t="s">
        <v>1475</v>
      </c>
      <c r="C407" s="72" t="s">
        <v>1449</v>
      </c>
      <c r="D407" s="69">
        <v>3417</v>
      </c>
      <c r="E407" s="69" t="s">
        <v>124</v>
      </c>
      <c r="F407" s="69" t="s">
        <v>1450</v>
      </c>
      <c r="G407" s="69" t="s">
        <v>273</v>
      </c>
      <c r="H407" s="71">
        <v>2</v>
      </c>
      <c r="I407" s="225">
        <v>917</v>
      </c>
      <c r="J407" s="154" t="s">
        <v>64</v>
      </c>
      <c r="K407" s="95" t="s">
        <v>70</v>
      </c>
      <c r="L407" s="71"/>
      <c r="M407" s="24" t="s">
        <v>745</v>
      </c>
      <c r="N407" s="232"/>
      <c r="O407" s="24" t="s">
        <v>1360</v>
      </c>
      <c r="P407" s="117">
        <v>45292</v>
      </c>
    </row>
    <row r="408" spans="1:16" s="15" customFormat="1" ht="60.75">
      <c r="A408" s="71" t="s">
        <v>2320</v>
      </c>
      <c r="B408" s="102" t="s">
        <v>178</v>
      </c>
      <c r="C408" s="72" t="s">
        <v>2321</v>
      </c>
      <c r="D408" s="69">
        <v>24287</v>
      </c>
      <c r="E408" s="69" t="s">
        <v>124</v>
      </c>
      <c r="F408" s="69" t="s">
        <v>1405</v>
      </c>
      <c r="G408" s="69" t="s">
        <v>190</v>
      </c>
      <c r="H408" s="71">
        <v>12</v>
      </c>
      <c r="I408" s="225">
        <v>32988</v>
      </c>
      <c r="J408" s="154" t="s">
        <v>64</v>
      </c>
      <c r="K408" s="95" t="s">
        <v>70</v>
      </c>
      <c r="L408" s="71" t="s">
        <v>2322</v>
      </c>
      <c r="M408" s="24" t="s">
        <v>93</v>
      </c>
      <c r="N408" s="232">
        <v>75370</v>
      </c>
      <c r="O408" s="24" t="s">
        <v>1360</v>
      </c>
      <c r="P408" s="117">
        <v>45292</v>
      </c>
    </row>
    <row r="409" spans="1:16" s="15" customFormat="1" ht="45.75">
      <c r="A409" s="71" t="s">
        <v>1304</v>
      </c>
      <c r="B409" s="102" t="s">
        <v>178</v>
      </c>
      <c r="C409" s="183" t="s">
        <v>2323</v>
      </c>
      <c r="D409" s="69">
        <v>450423</v>
      </c>
      <c r="E409" s="18" t="s">
        <v>124</v>
      </c>
      <c r="F409" s="19" t="s">
        <v>2324</v>
      </c>
      <c r="G409" s="69" t="s">
        <v>190</v>
      </c>
      <c r="H409" s="23" t="s">
        <v>2325</v>
      </c>
      <c r="I409" s="225">
        <v>15000</v>
      </c>
      <c r="J409" s="98" t="s">
        <v>64</v>
      </c>
      <c r="K409" s="158" t="s">
        <v>70</v>
      </c>
      <c r="L409" s="71" t="s">
        <v>2326</v>
      </c>
      <c r="M409" s="24" t="s">
        <v>266</v>
      </c>
      <c r="N409" s="232">
        <v>6886</v>
      </c>
      <c r="O409" s="24" t="s">
        <v>1360</v>
      </c>
      <c r="P409" s="117">
        <v>45292</v>
      </c>
    </row>
    <row r="410" spans="1:16" s="15" customFormat="1" ht="30.75">
      <c r="A410" s="71" t="s">
        <v>1304</v>
      </c>
      <c r="B410" s="102" t="s">
        <v>178</v>
      </c>
      <c r="C410" s="183" t="s">
        <v>2327</v>
      </c>
      <c r="D410" s="69">
        <v>351157</v>
      </c>
      <c r="E410" s="18" t="s">
        <v>124</v>
      </c>
      <c r="F410" s="19" t="s">
        <v>2324</v>
      </c>
      <c r="G410" s="69" t="s">
        <v>190</v>
      </c>
      <c r="H410" s="23" t="s">
        <v>2328</v>
      </c>
      <c r="I410" s="225">
        <v>20000</v>
      </c>
      <c r="J410" s="186" t="s">
        <v>64</v>
      </c>
      <c r="K410" s="24" t="s">
        <v>70</v>
      </c>
      <c r="L410" s="71" t="s">
        <v>2329</v>
      </c>
      <c r="M410" s="24" t="s">
        <v>266</v>
      </c>
      <c r="N410" s="232">
        <v>11009.4</v>
      </c>
      <c r="O410" s="24" t="s">
        <v>1360</v>
      </c>
      <c r="P410" s="117">
        <v>45292</v>
      </c>
    </row>
    <row r="411" spans="1:16" s="15" customFormat="1" ht="30.75">
      <c r="A411" s="71" t="s">
        <v>1304</v>
      </c>
      <c r="B411" s="102" t="s">
        <v>178</v>
      </c>
      <c r="C411" s="183" t="s">
        <v>2330</v>
      </c>
      <c r="D411" s="69">
        <v>226698</v>
      </c>
      <c r="E411" s="18" t="s">
        <v>124</v>
      </c>
      <c r="F411" s="19" t="s">
        <v>2324</v>
      </c>
      <c r="G411" s="69" t="s">
        <v>190</v>
      </c>
      <c r="H411" s="23" t="s">
        <v>2331</v>
      </c>
      <c r="I411" s="225">
        <v>40000</v>
      </c>
      <c r="J411" s="186" t="s">
        <v>64</v>
      </c>
      <c r="K411" s="24" t="s">
        <v>70</v>
      </c>
      <c r="L411" s="71" t="s">
        <v>2332</v>
      </c>
      <c r="M411" s="24" t="s">
        <v>266</v>
      </c>
      <c r="N411" s="232">
        <v>25368</v>
      </c>
      <c r="O411" s="24" t="s">
        <v>1360</v>
      </c>
      <c r="P411" s="117">
        <v>45292</v>
      </c>
    </row>
    <row r="412" spans="1:16" s="15" customFormat="1" ht="45.75">
      <c r="A412" s="71" t="s">
        <v>1304</v>
      </c>
      <c r="B412" s="102" t="s">
        <v>178</v>
      </c>
      <c r="C412" s="72" t="s">
        <v>2333</v>
      </c>
      <c r="D412" s="69">
        <v>300935</v>
      </c>
      <c r="E412" s="18" t="s">
        <v>124</v>
      </c>
      <c r="F412" s="19" t="s">
        <v>2324</v>
      </c>
      <c r="G412" s="69" t="s">
        <v>190</v>
      </c>
      <c r="H412" s="71" t="s">
        <v>2334</v>
      </c>
      <c r="I412" s="225">
        <v>12000</v>
      </c>
      <c r="J412" s="186" t="s">
        <v>64</v>
      </c>
      <c r="K412" s="24" t="s">
        <v>70</v>
      </c>
      <c r="L412" s="71" t="s">
        <v>2335</v>
      </c>
      <c r="M412" s="24" t="s">
        <v>266</v>
      </c>
      <c r="N412" s="232">
        <v>27530.400000000001</v>
      </c>
      <c r="O412" s="24" t="s">
        <v>1360</v>
      </c>
      <c r="P412" s="117">
        <v>45292</v>
      </c>
    </row>
    <row r="413" spans="1:16" s="15" customFormat="1" ht="60.75">
      <c r="A413" s="71" t="s">
        <v>1304</v>
      </c>
      <c r="B413" s="102" t="s">
        <v>178</v>
      </c>
      <c r="C413" s="72" t="s">
        <v>2336</v>
      </c>
      <c r="D413" s="69">
        <v>600612</v>
      </c>
      <c r="E413" s="18" t="s">
        <v>124</v>
      </c>
      <c r="F413" s="19" t="s">
        <v>2324</v>
      </c>
      <c r="G413" s="69" t="s">
        <v>190</v>
      </c>
      <c r="H413" s="71" t="s">
        <v>2337</v>
      </c>
      <c r="I413" s="225">
        <v>28000</v>
      </c>
      <c r="J413" s="98" t="s">
        <v>64</v>
      </c>
      <c r="K413" s="24" t="s">
        <v>70</v>
      </c>
      <c r="L413" s="71" t="s">
        <v>2338</v>
      </c>
      <c r="M413" s="24" t="s">
        <v>266</v>
      </c>
      <c r="N413" s="232">
        <v>17902.400000000001</v>
      </c>
      <c r="O413" s="24" t="s">
        <v>1360</v>
      </c>
      <c r="P413" s="117">
        <v>45292</v>
      </c>
    </row>
    <row r="414" spans="1:16" s="15" customFormat="1" ht="45.75">
      <c r="A414" s="71" t="s">
        <v>1304</v>
      </c>
      <c r="B414" s="102" t="s">
        <v>178</v>
      </c>
      <c r="C414" s="72" t="s">
        <v>2339</v>
      </c>
      <c r="D414" s="69">
        <v>610944</v>
      </c>
      <c r="E414" s="18" t="s">
        <v>124</v>
      </c>
      <c r="F414" s="19" t="s">
        <v>2324</v>
      </c>
      <c r="G414" s="69" t="s">
        <v>190</v>
      </c>
      <c r="H414" s="71" t="s">
        <v>2340</v>
      </c>
      <c r="I414" s="225">
        <v>54000</v>
      </c>
      <c r="J414" s="186" t="s">
        <v>64</v>
      </c>
      <c r="K414" s="24" t="s">
        <v>70</v>
      </c>
      <c r="L414" s="71" t="s">
        <v>2341</v>
      </c>
      <c r="M414" s="24" t="s">
        <v>266</v>
      </c>
      <c r="N414" s="232">
        <v>20506.5</v>
      </c>
      <c r="O414" s="24" t="s">
        <v>1360</v>
      </c>
      <c r="P414" s="117">
        <v>45292</v>
      </c>
    </row>
    <row r="415" spans="1:16" s="15" customFormat="1" ht="30.75">
      <c r="A415" s="71" t="s">
        <v>1304</v>
      </c>
      <c r="B415" s="102" t="s">
        <v>178</v>
      </c>
      <c r="C415" s="72" t="s">
        <v>2342</v>
      </c>
      <c r="D415" s="69">
        <v>10341</v>
      </c>
      <c r="E415" s="18" t="s">
        <v>124</v>
      </c>
      <c r="F415" s="19" t="s">
        <v>2343</v>
      </c>
      <c r="G415" s="69" t="s">
        <v>190</v>
      </c>
      <c r="H415" s="71" t="s">
        <v>264</v>
      </c>
      <c r="I415" s="225">
        <v>15000</v>
      </c>
      <c r="J415" s="186" t="s">
        <v>64</v>
      </c>
      <c r="K415" s="24" t="s">
        <v>70</v>
      </c>
      <c r="L415" s="71" t="s">
        <v>2344</v>
      </c>
      <c r="M415" s="24" t="s">
        <v>266</v>
      </c>
      <c r="N415" s="232">
        <v>11610</v>
      </c>
      <c r="O415" s="24" t="s">
        <v>1360</v>
      </c>
      <c r="P415" s="117">
        <v>45292</v>
      </c>
    </row>
    <row r="416" spans="1:16" s="15" customFormat="1" ht="30.75">
      <c r="A416" s="71" t="s">
        <v>1304</v>
      </c>
      <c r="B416" s="102" t="s">
        <v>178</v>
      </c>
      <c r="C416" s="72" t="s">
        <v>2345</v>
      </c>
      <c r="D416" s="69">
        <v>1073</v>
      </c>
      <c r="E416" s="18" t="s">
        <v>124</v>
      </c>
      <c r="F416" s="19" t="s">
        <v>2343</v>
      </c>
      <c r="G416" s="69" t="s">
        <v>190</v>
      </c>
      <c r="H416" s="71" t="s">
        <v>2346</v>
      </c>
      <c r="I416" s="225">
        <v>14000</v>
      </c>
      <c r="J416" s="186" t="s">
        <v>64</v>
      </c>
      <c r="K416" s="24" t="s">
        <v>70</v>
      </c>
      <c r="L416" s="71" t="s">
        <v>2347</v>
      </c>
      <c r="M416" s="24" t="s">
        <v>266</v>
      </c>
      <c r="N416" s="232">
        <v>8900</v>
      </c>
      <c r="O416" s="24" t="s">
        <v>1360</v>
      </c>
      <c r="P416" s="117">
        <v>45292</v>
      </c>
    </row>
    <row r="417" spans="1:16" s="15" customFormat="1" ht="30.75">
      <c r="A417" s="71" t="s">
        <v>1304</v>
      </c>
      <c r="B417" s="102" t="s">
        <v>178</v>
      </c>
      <c r="C417" s="72" t="s">
        <v>2348</v>
      </c>
      <c r="D417" s="69">
        <v>314565</v>
      </c>
      <c r="E417" s="18" t="s">
        <v>124</v>
      </c>
      <c r="F417" s="19" t="s">
        <v>2324</v>
      </c>
      <c r="G417" s="69" t="s">
        <v>190</v>
      </c>
      <c r="H417" s="71" t="s">
        <v>2349</v>
      </c>
      <c r="I417" s="225">
        <v>12000</v>
      </c>
      <c r="J417" s="98" t="s">
        <v>64</v>
      </c>
      <c r="K417" s="24" t="s">
        <v>70</v>
      </c>
      <c r="L417" s="71" t="s">
        <v>2350</v>
      </c>
      <c r="M417" s="24" t="s">
        <v>266</v>
      </c>
      <c r="N417" s="232">
        <v>9350</v>
      </c>
      <c r="O417" s="24" t="s">
        <v>1360</v>
      </c>
      <c r="P417" s="117">
        <v>45292</v>
      </c>
    </row>
    <row r="418" spans="1:16" s="15" customFormat="1" ht="30.75">
      <c r="A418" s="74" t="s">
        <v>1304</v>
      </c>
      <c r="B418" s="102" t="s">
        <v>178</v>
      </c>
      <c r="C418" s="69" t="s">
        <v>2351</v>
      </c>
      <c r="D418" s="69">
        <v>378026</v>
      </c>
      <c r="E418" s="18" t="s">
        <v>124</v>
      </c>
      <c r="F418" s="19" t="s">
        <v>2343</v>
      </c>
      <c r="G418" s="69" t="s">
        <v>190</v>
      </c>
      <c r="H418" s="71" t="s">
        <v>2352</v>
      </c>
      <c r="I418" s="225">
        <v>50000</v>
      </c>
      <c r="J418" s="186" t="s">
        <v>64</v>
      </c>
      <c r="K418" s="24" t="s">
        <v>70</v>
      </c>
      <c r="L418" s="71" t="s">
        <v>2353</v>
      </c>
      <c r="M418" s="24" t="s">
        <v>266</v>
      </c>
      <c r="N418" s="232">
        <v>33420</v>
      </c>
      <c r="O418" s="24" t="s">
        <v>1360</v>
      </c>
      <c r="P418" s="117">
        <v>45292</v>
      </c>
    </row>
    <row r="419" spans="1:16" s="15" customFormat="1" ht="336">
      <c r="A419" s="74" t="s">
        <v>2354</v>
      </c>
      <c r="B419" s="102" t="s">
        <v>2355</v>
      </c>
      <c r="C419" s="69" t="s">
        <v>1412</v>
      </c>
      <c r="D419" s="69">
        <v>3697</v>
      </c>
      <c r="E419" s="69" t="s">
        <v>124</v>
      </c>
      <c r="F419" s="69" t="s">
        <v>1413</v>
      </c>
      <c r="G419" s="69" t="s">
        <v>190</v>
      </c>
      <c r="H419" s="71" t="s">
        <v>2356</v>
      </c>
      <c r="I419" s="225">
        <v>12351.8</v>
      </c>
      <c r="J419" s="154" t="s">
        <v>64</v>
      </c>
      <c r="K419" s="95" t="s">
        <v>82</v>
      </c>
      <c r="L419" s="71" t="s">
        <v>2357</v>
      </c>
      <c r="M419" s="24" t="s">
        <v>266</v>
      </c>
      <c r="N419" s="232">
        <v>23069.200000000001</v>
      </c>
      <c r="O419" s="24" t="s">
        <v>1360</v>
      </c>
      <c r="P419" s="117">
        <v>45292</v>
      </c>
    </row>
    <row r="420" spans="1:16" s="15" customFormat="1" ht="45.75">
      <c r="A420" s="98" t="s">
        <v>2354</v>
      </c>
      <c r="B420" s="102" t="s">
        <v>2355</v>
      </c>
      <c r="C420" s="69" t="s">
        <v>1449</v>
      </c>
      <c r="D420" s="69">
        <v>3417</v>
      </c>
      <c r="E420" s="69" t="s">
        <v>124</v>
      </c>
      <c r="F420" s="69" t="s">
        <v>1450</v>
      </c>
      <c r="G420" s="69" t="s">
        <v>273</v>
      </c>
      <c r="H420" s="71">
        <v>2</v>
      </c>
      <c r="I420" s="225">
        <v>5255.74</v>
      </c>
      <c r="J420" s="154" t="s">
        <v>64</v>
      </c>
      <c r="K420" s="95" t="s">
        <v>70</v>
      </c>
      <c r="L420" s="71"/>
      <c r="M420" s="24" t="s">
        <v>745</v>
      </c>
      <c r="N420" s="232"/>
      <c r="O420" s="24" t="s">
        <v>1360</v>
      </c>
      <c r="P420" s="117">
        <v>45292</v>
      </c>
    </row>
    <row r="421" spans="1:16" s="15" customFormat="1" ht="45.75">
      <c r="A421" s="131" t="s">
        <v>1483</v>
      </c>
      <c r="B421" s="102" t="s">
        <v>1484</v>
      </c>
      <c r="C421" s="69" t="s">
        <v>2252</v>
      </c>
      <c r="D421" s="69" t="s">
        <v>2253</v>
      </c>
      <c r="E421" s="69" t="s">
        <v>124</v>
      </c>
      <c r="F421" s="69" t="s">
        <v>2254</v>
      </c>
      <c r="G421" s="69" t="s">
        <v>130</v>
      </c>
      <c r="H421" s="71" t="s">
        <v>2358</v>
      </c>
      <c r="I421" s="225">
        <v>5796</v>
      </c>
      <c r="J421" s="154" t="s">
        <v>64</v>
      </c>
      <c r="K421" s="95" t="s">
        <v>82</v>
      </c>
      <c r="L421" s="96" t="s">
        <v>2359</v>
      </c>
      <c r="M421" s="24" t="s">
        <v>93</v>
      </c>
      <c r="N421" s="232">
        <v>6871</v>
      </c>
      <c r="O421" s="24" t="s">
        <v>1360</v>
      </c>
      <c r="P421" s="117">
        <v>45292</v>
      </c>
    </row>
    <row r="422" spans="1:16" s="15" customFormat="1" ht="45.75">
      <c r="A422" s="98" t="s">
        <v>1483</v>
      </c>
      <c r="B422" s="102" t="s">
        <v>1484</v>
      </c>
      <c r="C422" s="69" t="s">
        <v>1412</v>
      </c>
      <c r="D422" s="69">
        <v>3697</v>
      </c>
      <c r="E422" s="69" t="s">
        <v>124</v>
      </c>
      <c r="F422" s="69" t="s">
        <v>1413</v>
      </c>
      <c r="G422" s="69" t="s">
        <v>190</v>
      </c>
      <c r="H422" s="71" t="s">
        <v>2360</v>
      </c>
      <c r="I422" s="225">
        <v>7641</v>
      </c>
      <c r="J422" s="154" t="s">
        <v>64</v>
      </c>
      <c r="K422" s="95" t="s">
        <v>82</v>
      </c>
      <c r="L422" s="71" t="s">
        <v>2361</v>
      </c>
      <c r="M422" s="24" t="s">
        <v>93</v>
      </c>
      <c r="N422" s="232">
        <v>2395</v>
      </c>
      <c r="O422" s="24" t="s">
        <v>1360</v>
      </c>
      <c r="P422" s="117">
        <v>45292</v>
      </c>
    </row>
    <row r="423" spans="1:16" s="15" customFormat="1" ht="121.5">
      <c r="A423" s="98" t="s">
        <v>1486</v>
      </c>
      <c r="B423" s="102" t="s">
        <v>1487</v>
      </c>
      <c r="C423" s="69" t="s">
        <v>1412</v>
      </c>
      <c r="D423" s="69">
        <v>3697</v>
      </c>
      <c r="E423" s="69" t="s">
        <v>124</v>
      </c>
      <c r="F423" s="69" t="s">
        <v>1413</v>
      </c>
      <c r="G423" s="69" t="s">
        <v>190</v>
      </c>
      <c r="H423" s="71" t="s">
        <v>2362</v>
      </c>
      <c r="I423" s="225">
        <v>26738.5</v>
      </c>
      <c r="J423" s="154" t="s">
        <v>64</v>
      </c>
      <c r="K423" s="95" t="s">
        <v>82</v>
      </c>
      <c r="L423" s="71" t="s">
        <v>2363</v>
      </c>
      <c r="M423" s="24" t="s">
        <v>266</v>
      </c>
      <c r="N423" s="232">
        <v>17334.5</v>
      </c>
      <c r="O423" s="24" t="s">
        <v>1360</v>
      </c>
      <c r="P423" s="117">
        <v>45292</v>
      </c>
    </row>
    <row r="424" spans="1:16" s="15" customFormat="1" ht="45.75">
      <c r="A424" s="131" t="s">
        <v>1486</v>
      </c>
      <c r="B424" s="102" t="s">
        <v>1487</v>
      </c>
      <c r="C424" s="69" t="s">
        <v>1449</v>
      </c>
      <c r="D424" s="69">
        <v>3417</v>
      </c>
      <c r="E424" s="69" t="s">
        <v>124</v>
      </c>
      <c r="F424" s="69" t="s">
        <v>1450</v>
      </c>
      <c r="G424" s="69" t="s">
        <v>273</v>
      </c>
      <c r="H424" s="71">
        <v>2</v>
      </c>
      <c r="I424" s="225">
        <v>951.84</v>
      </c>
      <c r="J424" s="154" t="s">
        <v>64</v>
      </c>
      <c r="K424" s="95" t="s">
        <v>70</v>
      </c>
      <c r="L424" s="71" t="s">
        <v>2364</v>
      </c>
      <c r="M424" s="24" t="s">
        <v>93</v>
      </c>
      <c r="N424" s="232">
        <v>2040</v>
      </c>
      <c r="O424" s="24" t="s">
        <v>1360</v>
      </c>
      <c r="P424" s="117">
        <v>45292</v>
      </c>
    </row>
    <row r="425" spans="1:16" s="15" customFormat="1" ht="45.75">
      <c r="A425" s="131" t="s">
        <v>1489</v>
      </c>
      <c r="B425" s="102" t="s">
        <v>1490</v>
      </c>
      <c r="C425" s="69" t="s">
        <v>1449</v>
      </c>
      <c r="D425" s="69">
        <v>3417</v>
      </c>
      <c r="E425" s="69" t="s">
        <v>124</v>
      </c>
      <c r="F425" s="69" t="s">
        <v>1450</v>
      </c>
      <c r="G425" s="69" t="s">
        <v>273</v>
      </c>
      <c r="H425" s="71">
        <v>2</v>
      </c>
      <c r="I425" s="225">
        <v>2015.21</v>
      </c>
      <c r="J425" s="154" t="s">
        <v>64</v>
      </c>
      <c r="K425" s="95" t="s">
        <v>70</v>
      </c>
      <c r="L425" s="71" t="s">
        <v>2365</v>
      </c>
      <c r="M425" s="24" t="s">
        <v>93</v>
      </c>
      <c r="N425" s="232">
        <v>2269.0700000000002</v>
      </c>
      <c r="O425" s="24" t="s">
        <v>1360</v>
      </c>
      <c r="P425" s="117">
        <v>45292</v>
      </c>
    </row>
    <row r="426" spans="1:16" s="15" customFormat="1" ht="45.75">
      <c r="A426" s="131" t="s">
        <v>1492</v>
      </c>
      <c r="B426" s="102" t="s">
        <v>1493</v>
      </c>
      <c r="C426" s="69" t="s">
        <v>2252</v>
      </c>
      <c r="D426" s="69" t="s">
        <v>2253</v>
      </c>
      <c r="E426" s="69" t="s">
        <v>124</v>
      </c>
      <c r="F426" s="69" t="s">
        <v>2254</v>
      </c>
      <c r="G426" s="69" t="s">
        <v>130</v>
      </c>
      <c r="H426" s="71" t="s">
        <v>2366</v>
      </c>
      <c r="I426" s="225">
        <v>7227</v>
      </c>
      <c r="J426" s="154" t="s">
        <v>64</v>
      </c>
      <c r="K426" s="95" t="s">
        <v>82</v>
      </c>
      <c r="L426" s="96" t="s">
        <v>2367</v>
      </c>
      <c r="M426" s="24" t="s">
        <v>266</v>
      </c>
      <c r="N426" s="232">
        <v>8675</v>
      </c>
      <c r="O426" s="24" t="s">
        <v>1360</v>
      </c>
      <c r="P426" s="117">
        <v>45292</v>
      </c>
    </row>
    <row r="427" spans="1:16" s="15" customFormat="1" ht="60.75">
      <c r="A427" s="131" t="s">
        <v>1492</v>
      </c>
      <c r="B427" s="102" t="s">
        <v>1493</v>
      </c>
      <c r="C427" s="69" t="s">
        <v>1412</v>
      </c>
      <c r="D427" s="69">
        <v>3697</v>
      </c>
      <c r="E427" s="69" t="s">
        <v>124</v>
      </c>
      <c r="F427" s="69" t="s">
        <v>1413</v>
      </c>
      <c r="G427" s="69" t="s">
        <v>190</v>
      </c>
      <c r="H427" s="71" t="s">
        <v>2368</v>
      </c>
      <c r="I427" s="225">
        <v>1050</v>
      </c>
      <c r="J427" s="154" t="s">
        <v>64</v>
      </c>
      <c r="K427" s="95" t="s">
        <v>82</v>
      </c>
      <c r="L427" s="71" t="s">
        <v>2369</v>
      </c>
      <c r="M427" s="24" t="s">
        <v>266</v>
      </c>
      <c r="N427" s="232">
        <v>3591</v>
      </c>
      <c r="O427" s="24" t="s">
        <v>1360</v>
      </c>
      <c r="P427" s="117">
        <v>45292</v>
      </c>
    </row>
    <row r="428" spans="1:16" s="15" customFormat="1" ht="45.75">
      <c r="A428" s="178" t="s">
        <v>1492</v>
      </c>
      <c r="B428" s="102" t="s">
        <v>1493</v>
      </c>
      <c r="C428" s="69" t="s">
        <v>1449</v>
      </c>
      <c r="D428" s="69">
        <v>3417</v>
      </c>
      <c r="E428" s="69" t="s">
        <v>124</v>
      </c>
      <c r="F428" s="69" t="s">
        <v>1450</v>
      </c>
      <c r="G428" s="69" t="s">
        <v>273</v>
      </c>
      <c r="H428" s="71">
        <v>2</v>
      </c>
      <c r="I428" s="225">
        <v>1311.3</v>
      </c>
      <c r="J428" s="154" t="s">
        <v>64</v>
      </c>
      <c r="K428" s="95" t="s">
        <v>70</v>
      </c>
      <c r="L428" s="71"/>
      <c r="M428" s="24" t="s">
        <v>745</v>
      </c>
      <c r="N428" s="232"/>
      <c r="O428" s="24" t="s">
        <v>1360</v>
      </c>
      <c r="P428" s="117">
        <v>45292</v>
      </c>
    </row>
    <row r="429" spans="1:16" s="15" customFormat="1" ht="30.75">
      <c r="A429" s="178" t="s">
        <v>1499</v>
      </c>
      <c r="B429" s="102" t="s">
        <v>1500</v>
      </c>
      <c r="C429" s="69" t="s">
        <v>1412</v>
      </c>
      <c r="D429" s="69">
        <v>3697</v>
      </c>
      <c r="E429" s="69" t="s">
        <v>124</v>
      </c>
      <c r="F429" s="69" t="s">
        <v>1413</v>
      </c>
      <c r="G429" s="69" t="s">
        <v>190</v>
      </c>
      <c r="H429" s="71" t="s">
        <v>2370</v>
      </c>
      <c r="I429" s="225">
        <v>2180.4</v>
      </c>
      <c r="J429" s="154" t="s">
        <v>64</v>
      </c>
      <c r="K429" s="95" t="s">
        <v>82</v>
      </c>
      <c r="L429" s="71" t="s">
        <v>2371</v>
      </c>
      <c r="M429" s="24" t="s">
        <v>266</v>
      </c>
      <c r="N429" s="232">
        <v>3464.5</v>
      </c>
      <c r="O429" s="24" t="s">
        <v>1360</v>
      </c>
      <c r="P429" s="117">
        <v>45292</v>
      </c>
    </row>
    <row r="430" spans="1:16" s="15" customFormat="1" ht="45.75">
      <c r="A430" s="178" t="s">
        <v>1502</v>
      </c>
      <c r="B430" s="102" t="s">
        <v>1503</v>
      </c>
      <c r="C430" s="69" t="s">
        <v>2252</v>
      </c>
      <c r="D430" s="69" t="s">
        <v>2253</v>
      </c>
      <c r="E430" s="69" t="s">
        <v>124</v>
      </c>
      <c r="F430" s="69" t="s">
        <v>2254</v>
      </c>
      <c r="G430" s="69" t="s">
        <v>130</v>
      </c>
      <c r="H430" s="71" t="s">
        <v>2372</v>
      </c>
      <c r="I430" s="225">
        <v>3248.8</v>
      </c>
      <c r="J430" s="154" t="s">
        <v>64</v>
      </c>
      <c r="K430" s="95" t="s">
        <v>82</v>
      </c>
      <c r="L430" s="96" t="s">
        <v>2373</v>
      </c>
      <c r="M430" s="24" t="s">
        <v>93</v>
      </c>
      <c r="N430" s="232">
        <v>3710.72</v>
      </c>
      <c r="O430" s="24" t="s">
        <v>1360</v>
      </c>
      <c r="P430" s="117">
        <v>45292</v>
      </c>
    </row>
    <row r="431" spans="1:16" s="15" customFormat="1" ht="259.5">
      <c r="A431" s="131" t="s">
        <v>1502</v>
      </c>
      <c r="B431" s="102" t="s">
        <v>1503</v>
      </c>
      <c r="C431" s="69" t="s">
        <v>1412</v>
      </c>
      <c r="D431" s="69">
        <v>3697</v>
      </c>
      <c r="E431" s="69" t="s">
        <v>124</v>
      </c>
      <c r="F431" s="69" t="s">
        <v>1413</v>
      </c>
      <c r="G431" s="69" t="s">
        <v>190</v>
      </c>
      <c r="H431" s="71" t="s">
        <v>1534</v>
      </c>
      <c r="I431" s="225">
        <v>6637</v>
      </c>
      <c r="J431" s="154" t="s">
        <v>64</v>
      </c>
      <c r="K431" s="95" t="s">
        <v>82</v>
      </c>
      <c r="L431" s="71" t="s">
        <v>2374</v>
      </c>
      <c r="M431" s="24" t="s">
        <v>266</v>
      </c>
      <c r="N431" s="232">
        <v>16608</v>
      </c>
      <c r="O431" s="24" t="s">
        <v>1360</v>
      </c>
      <c r="P431" s="117">
        <v>45292</v>
      </c>
    </row>
    <row r="432" spans="1:16" s="15" customFormat="1" ht="45.75">
      <c r="A432" s="178" t="s">
        <v>1502</v>
      </c>
      <c r="B432" s="102" t="s">
        <v>1503</v>
      </c>
      <c r="C432" s="69" t="s">
        <v>1449</v>
      </c>
      <c r="D432" s="69">
        <v>3417</v>
      </c>
      <c r="E432" s="69" t="s">
        <v>124</v>
      </c>
      <c r="F432" s="69" t="s">
        <v>1450</v>
      </c>
      <c r="G432" s="69" t="s">
        <v>273</v>
      </c>
      <c r="H432" s="71">
        <v>2</v>
      </c>
      <c r="I432" s="225"/>
      <c r="J432" s="154" t="s">
        <v>64</v>
      </c>
      <c r="K432" s="95" t="s">
        <v>70</v>
      </c>
      <c r="L432" s="71"/>
      <c r="M432" s="24" t="s">
        <v>745</v>
      </c>
      <c r="N432" s="232"/>
      <c r="O432" s="24" t="s">
        <v>1360</v>
      </c>
      <c r="P432" s="117">
        <v>45292</v>
      </c>
    </row>
    <row r="433" spans="1:16" s="15" customFormat="1" ht="60.75">
      <c r="A433" s="178" t="s">
        <v>2375</v>
      </c>
      <c r="B433" s="102" t="s">
        <v>2376</v>
      </c>
      <c r="C433" s="69" t="s">
        <v>1412</v>
      </c>
      <c r="D433" s="69">
        <v>3697</v>
      </c>
      <c r="E433" s="69" t="s">
        <v>124</v>
      </c>
      <c r="F433" s="69" t="s">
        <v>1413</v>
      </c>
      <c r="G433" s="69" t="s">
        <v>190</v>
      </c>
      <c r="H433" s="71" t="s">
        <v>1414</v>
      </c>
      <c r="I433" s="225">
        <v>4038</v>
      </c>
      <c r="J433" s="154" t="s">
        <v>64</v>
      </c>
      <c r="K433" s="95" t="s">
        <v>82</v>
      </c>
      <c r="L433" s="71" t="s">
        <v>2377</v>
      </c>
      <c r="M433" s="24" t="s">
        <v>266</v>
      </c>
      <c r="N433" s="232">
        <v>10010</v>
      </c>
      <c r="O433" s="24" t="s">
        <v>1360</v>
      </c>
      <c r="P433" s="117">
        <v>45292</v>
      </c>
    </row>
    <row r="434" spans="1:16" s="15" customFormat="1" ht="198">
      <c r="A434" s="178" t="s">
        <v>1506</v>
      </c>
      <c r="B434" s="102" t="s">
        <v>1507</v>
      </c>
      <c r="C434" s="69" t="s">
        <v>1412</v>
      </c>
      <c r="D434" s="69">
        <v>3697</v>
      </c>
      <c r="E434" s="69" t="s">
        <v>124</v>
      </c>
      <c r="F434" s="69" t="s">
        <v>1413</v>
      </c>
      <c r="G434" s="69" t="s">
        <v>190</v>
      </c>
      <c r="H434" s="71" t="s">
        <v>2378</v>
      </c>
      <c r="I434" s="225">
        <v>15149.15</v>
      </c>
      <c r="J434" s="154" t="s">
        <v>64</v>
      </c>
      <c r="K434" s="95" t="s">
        <v>82</v>
      </c>
      <c r="L434" s="71" t="s">
        <v>2379</v>
      </c>
      <c r="M434" s="24" t="s">
        <v>266</v>
      </c>
      <c r="N434" s="232">
        <v>37139.339999999997</v>
      </c>
      <c r="O434" s="24" t="s">
        <v>1360</v>
      </c>
      <c r="P434" s="117">
        <v>45292</v>
      </c>
    </row>
    <row r="435" spans="1:16" s="15" customFormat="1" ht="60.75">
      <c r="A435" s="178" t="s">
        <v>1506</v>
      </c>
      <c r="B435" s="102" t="s">
        <v>1507</v>
      </c>
      <c r="C435" s="69" t="s">
        <v>1449</v>
      </c>
      <c r="D435" s="69">
        <v>3417</v>
      </c>
      <c r="E435" s="69" t="s">
        <v>124</v>
      </c>
      <c r="F435" s="69" t="s">
        <v>1450</v>
      </c>
      <c r="G435" s="69" t="s">
        <v>273</v>
      </c>
      <c r="H435" s="71">
        <v>2</v>
      </c>
      <c r="I435" s="225">
        <v>895.43</v>
      </c>
      <c r="J435" s="154" t="s">
        <v>64</v>
      </c>
      <c r="K435" s="95" t="s">
        <v>70</v>
      </c>
      <c r="L435" s="71" t="s">
        <v>2380</v>
      </c>
      <c r="M435" s="24" t="s">
        <v>266</v>
      </c>
      <c r="N435" s="232">
        <v>1648.74</v>
      </c>
      <c r="O435" s="24" t="s">
        <v>1360</v>
      </c>
      <c r="P435" s="117">
        <v>45292</v>
      </c>
    </row>
    <row r="436" spans="1:16" s="15" customFormat="1" ht="91.5">
      <c r="A436" s="178" t="s">
        <v>2381</v>
      </c>
      <c r="B436" s="102" t="s">
        <v>2382</v>
      </c>
      <c r="C436" s="69" t="s">
        <v>2252</v>
      </c>
      <c r="D436" s="69" t="s">
        <v>2253</v>
      </c>
      <c r="E436" s="69" t="s">
        <v>124</v>
      </c>
      <c r="F436" s="69" t="s">
        <v>2254</v>
      </c>
      <c r="G436" s="69" t="s">
        <v>130</v>
      </c>
      <c r="H436" s="71" t="s">
        <v>2383</v>
      </c>
      <c r="I436" s="225">
        <v>7287.2</v>
      </c>
      <c r="J436" s="154" t="s">
        <v>64</v>
      </c>
      <c r="K436" s="95" t="s">
        <v>82</v>
      </c>
      <c r="L436" s="96" t="s">
        <v>2384</v>
      </c>
      <c r="M436" s="24" t="s">
        <v>266</v>
      </c>
      <c r="N436" s="232">
        <v>6840</v>
      </c>
      <c r="O436" s="24" t="s">
        <v>1360</v>
      </c>
      <c r="P436" s="117">
        <v>45292</v>
      </c>
    </row>
    <row r="437" spans="1:16" s="15" customFormat="1" ht="198">
      <c r="A437" s="178" t="s">
        <v>2381</v>
      </c>
      <c r="B437" s="102" t="s">
        <v>2382</v>
      </c>
      <c r="C437" s="69" t="s">
        <v>1412</v>
      </c>
      <c r="D437" s="69">
        <v>3697</v>
      </c>
      <c r="E437" s="69" t="s">
        <v>124</v>
      </c>
      <c r="F437" s="69" t="s">
        <v>1413</v>
      </c>
      <c r="G437" s="69" t="s">
        <v>190</v>
      </c>
      <c r="H437" s="71" t="s">
        <v>2385</v>
      </c>
      <c r="I437" s="225">
        <v>2411.5</v>
      </c>
      <c r="J437" s="154" t="s">
        <v>64</v>
      </c>
      <c r="K437" s="95" t="s">
        <v>82</v>
      </c>
      <c r="L437" s="71" t="s">
        <v>2386</v>
      </c>
      <c r="M437" s="24" t="s">
        <v>266</v>
      </c>
      <c r="N437" s="232">
        <v>28086.78</v>
      </c>
      <c r="O437" s="24" t="s">
        <v>1360</v>
      </c>
      <c r="P437" s="117">
        <v>45292</v>
      </c>
    </row>
    <row r="438" spans="1:16" s="15" customFormat="1" ht="45.75">
      <c r="A438" s="178" t="s">
        <v>2381</v>
      </c>
      <c r="B438" s="102" t="s">
        <v>2382</v>
      </c>
      <c r="C438" s="69" t="s">
        <v>1449</v>
      </c>
      <c r="D438" s="69">
        <v>3417</v>
      </c>
      <c r="E438" s="69" t="s">
        <v>124</v>
      </c>
      <c r="F438" s="69" t="s">
        <v>1450</v>
      </c>
      <c r="G438" s="69" t="s">
        <v>273</v>
      </c>
      <c r="H438" s="71">
        <v>2</v>
      </c>
      <c r="I438" s="225">
        <v>770</v>
      </c>
      <c r="J438" s="154" t="s">
        <v>64</v>
      </c>
      <c r="K438" s="95" t="s">
        <v>70</v>
      </c>
      <c r="L438" s="71"/>
      <c r="M438" s="24" t="s">
        <v>745</v>
      </c>
      <c r="N438" s="232"/>
      <c r="O438" s="24" t="s">
        <v>1360</v>
      </c>
      <c r="P438" s="117">
        <v>45292</v>
      </c>
    </row>
    <row r="439" spans="1:16" s="15" customFormat="1" ht="60.75">
      <c r="A439" s="178" t="s">
        <v>2149</v>
      </c>
      <c r="B439" s="102" t="s">
        <v>2150</v>
      </c>
      <c r="C439" s="69" t="s">
        <v>2252</v>
      </c>
      <c r="D439" s="69" t="s">
        <v>2253</v>
      </c>
      <c r="E439" s="69" t="s">
        <v>124</v>
      </c>
      <c r="F439" s="69" t="s">
        <v>2254</v>
      </c>
      <c r="G439" s="69" t="s">
        <v>130</v>
      </c>
      <c r="H439" s="71" t="s">
        <v>2387</v>
      </c>
      <c r="I439" s="225">
        <v>865.6</v>
      </c>
      <c r="J439" s="154" t="s">
        <v>64</v>
      </c>
      <c r="K439" s="95" t="s">
        <v>82</v>
      </c>
      <c r="L439" s="96" t="s">
        <v>2388</v>
      </c>
      <c r="M439" s="24" t="s">
        <v>266</v>
      </c>
      <c r="N439" s="232">
        <v>2228</v>
      </c>
      <c r="O439" s="24" t="s">
        <v>1360</v>
      </c>
      <c r="P439" s="117">
        <v>45292</v>
      </c>
    </row>
    <row r="440" spans="1:16" s="15" customFormat="1" ht="198">
      <c r="A440" s="178" t="s">
        <v>2149</v>
      </c>
      <c r="B440" s="102" t="s">
        <v>2150</v>
      </c>
      <c r="C440" s="69" t="s">
        <v>1412</v>
      </c>
      <c r="D440" s="69">
        <v>3697</v>
      </c>
      <c r="E440" s="69" t="s">
        <v>124</v>
      </c>
      <c r="F440" s="69" t="s">
        <v>1413</v>
      </c>
      <c r="G440" s="69" t="s">
        <v>190</v>
      </c>
      <c r="H440" s="71" t="s">
        <v>2389</v>
      </c>
      <c r="I440" s="225">
        <v>8927.9</v>
      </c>
      <c r="J440" s="154" t="s">
        <v>64</v>
      </c>
      <c r="K440" s="95" t="s">
        <v>82</v>
      </c>
      <c r="L440" s="71" t="s">
        <v>2390</v>
      </c>
      <c r="M440" s="24" t="s">
        <v>266</v>
      </c>
      <c r="N440" s="232">
        <v>44999.3</v>
      </c>
      <c r="O440" s="24" t="s">
        <v>1360</v>
      </c>
      <c r="P440" s="117">
        <v>45292</v>
      </c>
    </row>
    <row r="441" spans="1:16" s="15" customFormat="1" ht="30.75">
      <c r="A441" s="71" t="s">
        <v>1815</v>
      </c>
      <c r="B441" s="102" t="s">
        <v>1816</v>
      </c>
      <c r="C441" s="69" t="s">
        <v>1404</v>
      </c>
      <c r="D441" s="69">
        <v>24287</v>
      </c>
      <c r="E441" s="69" t="s">
        <v>124</v>
      </c>
      <c r="F441" s="69" t="s">
        <v>1405</v>
      </c>
      <c r="G441" s="69" t="s">
        <v>190</v>
      </c>
      <c r="H441" s="71">
        <v>12</v>
      </c>
      <c r="I441" s="225">
        <v>8540</v>
      </c>
      <c r="J441" s="154" t="s">
        <v>64</v>
      </c>
      <c r="K441" s="95" t="s">
        <v>70</v>
      </c>
      <c r="L441" s="71" t="s">
        <v>2391</v>
      </c>
      <c r="M441" s="24" t="s">
        <v>93</v>
      </c>
      <c r="N441" s="232">
        <v>22500</v>
      </c>
      <c r="O441" s="24" t="s">
        <v>1360</v>
      </c>
      <c r="P441" s="117">
        <v>45292</v>
      </c>
    </row>
    <row r="442" spans="1:16" s="15" customFormat="1" ht="45.75">
      <c r="A442" s="178" t="s">
        <v>1815</v>
      </c>
      <c r="B442" s="102" t="s">
        <v>1816</v>
      </c>
      <c r="C442" s="69" t="s">
        <v>1449</v>
      </c>
      <c r="D442" s="69">
        <v>3417</v>
      </c>
      <c r="E442" s="69" t="s">
        <v>124</v>
      </c>
      <c r="F442" s="69" t="s">
        <v>1450</v>
      </c>
      <c r="G442" s="69" t="s">
        <v>273</v>
      </c>
      <c r="H442" s="71">
        <v>2</v>
      </c>
      <c r="I442" s="225">
        <v>10532.56</v>
      </c>
      <c r="J442" s="154" t="s">
        <v>64</v>
      </c>
      <c r="K442" s="95" t="s">
        <v>70</v>
      </c>
      <c r="L442" s="71" t="s">
        <v>2392</v>
      </c>
      <c r="M442" s="24" t="s">
        <v>93</v>
      </c>
      <c r="N442" s="232">
        <v>10532.58</v>
      </c>
      <c r="O442" s="24" t="s">
        <v>1360</v>
      </c>
      <c r="P442" s="117">
        <v>45292</v>
      </c>
    </row>
    <row r="443" spans="1:16" s="15" customFormat="1" ht="30.75">
      <c r="A443" s="71" t="s">
        <v>2393</v>
      </c>
      <c r="B443" s="102" t="s">
        <v>2394</v>
      </c>
      <c r="C443" s="69" t="s">
        <v>1404</v>
      </c>
      <c r="D443" s="69">
        <v>24287</v>
      </c>
      <c r="E443" s="69" t="s">
        <v>124</v>
      </c>
      <c r="F443" s="69" t="s">
        <v>1405</v>
      </c>
      <c r="G443" s="69" t="s">
        <v>190</v>
      </c>
      <c r="H443" s="71">
        <v>12</v>
      </c>
      <c r="I443" s="225">
        <v>6000</v>
      </c>
      <c r="J443" s="154" t="s">
        <v>64</v>
      </c>
      <c r="K443" s="95" t="s">
        <v>70</v>
      </c>
      <c r="L443" s="71" t="s">
        <v>2395</v>
      </c>
      <c r="M443" s="24" t="s">
        <v>93</v>
      </c>
      <c r="N443" s="232">
        <v>6000</v>
      </c>
      <c r="O443" s="24" t="s">
        <v>1360</v>
      </c>
      <c r="P443" s="117">
        <v>45292</v>
      </c>
    </row>
    <row r="444" spans="1:16" s="15" customFormat="1" ht="244.5">
      <c r="A444" s="178" t="s">
        <v>2393</v>
      </c>
      <c r="B444" s="102" t="s">
        <v>2394</v>
      </c>
      <c r="C444" s="69" t="s">
        <v>1412</v>
      </c>
      <c r="D444" s="69">
        <v>3697</v>
      </c>
      <c r="E444" s="100" t="s">
        <v>124</v>
      </c>
      <c r="F444" s="69" t="s">
        <v>1413</v>
      </c>
      <c r="G444" s="69" t="s">
        <v>190</v>
      </c>
      <c r="H444" s="69" t="s">
        <v>2396</v>
      </c>
      <c r="I444" s="225">
        <v>7326</v>
      </c>
      <c r="J444" s="95" t="s">
        <v>64</v>
      </c>
      <c r="K444" s="95" t="s">
        <v>82</v>
      </c>
      <c r="L444" s="95" t="s">
        <v>2397</v>
      </c>
      <c r="M444" s="24" t="s">
        <v>266</v>
      </c>
      <c r="N444" s="232">
        <v>32390</v>
      </c>
      <c r="O444" s="24" t="s">
        <v>1360</v>
      </c>
      <c r="P444" s="117">
        <v>45292</v>
      </c>
    </row>
    <row r="445" spans="1:16" s="15" customFormat="1" ht="45.75">
      <c r="A445" s="178" t="s">
        <v>2393</v>
      </c>
      <c r="B445" s="102" t="s">
        <v>2394</v>
      </c>
      <c r="C445" s="69" t="s">
        <v>1449</v>
      </c>
      <c r="D445" s="69">
        <v>3417</v>
      </c>
      <c r="E445" s="100" t="s">
        <v>124</v>
      </c>
      <c r="F445" s="69" t="s">
        <v>1450</v>
      </c>
      <c r="G445" s="69" t="s">
        <v>273</v>
      </c>
      <c r="H445" s="69">
        <v>2</v>
      </c>
      <c r="I445" s="225">
        <v>2195.04</v>
      </c>
      <c r="J445" s="95" t="s">
        <v>64</v>
      </c>
      <c r="K445" s="95" t="s">
        <v>70</v>
      </c>
      <c r="L445" s="24" t="s">
        <v>2398</v>
      </c>
      <c r="M445" s="24" t="s">
        <v>93</v>
      </c>
      <c r="N445" s="232">
        <v>2424.96</v>
      </c>
      <c r="O445" s="24" t="s">
        <v>1360</v>
      </c>
      <c r="P445" s="117">
        <v>45292</v>
      </c>
    </row>
    <row r="446" spans="1:16" s="15" customFormat="1" ht="45.75">
      <c r="A446" s="178" t="s">
        <v>1509</v>
      </c>
      <c r="B446" s="102" t="s">
        <v>1510</v>
      </c>
      <c r="C446" s="69" t="s">
        <v>2252</v>
      </c>
      <c r="D446" s="69" t="s">
        <v>2253</v>
      </c>
      <c r="E446" s="100" t="s">
        <v>124</v>
      </c>
      <c r="F446" s="69" t="s">
        <v>2254</v>
      </c>
      <c r="G446" s="69" t="s">
        <v>130</v>
      </c>
      <c r="H446" s="69" t="s">
        <v>2399</v>
      </c>
      <c r="I446" s="225">
        <v>6660</v>
      </c>
      <c r="J446" s="95" t="s">
        <v>64</v>
      </c>
      <c r="K446" s="95" t="s">
        <v>82</v>
      </c>
      <c r="L446" s="24" t="s">
        <v>2400</v>
      </c>
      <c r="M446" s="24" t="s">
        <v>93</v>
      </c>
      <c r="N446" s="232">
        <v>11531.52</v>
      </c>
      <c r="O446" s="24" t="s">
        <v>1360</v>
      </c>
      <c r="P446" s="117">
        <v>45292</v>
      </c>
    </row>
    <row r="447" spans="1:16" s="15" customFormat="1" ht="60.75">
      <c r="A447" s="178" t="s">
        <v>2401</v>
      </c>
      <c r="B447" s="102" t="s">
        <v>2402</v>
      </c>
      <c r="C447" s="69" t="s">
        <v>2252</v>
      </c>
      <c r="D447" s="69" t="s">
        <v>2253</v>
      </c>
      <c r="E447" s="100" t="s">
        <v>124</v>
      </c>
      <c r="F447" s="69" t="s">
        <v>2254</v>
      </c>
      <c r="G447" s="69" t="s">
        <v>130</v>
      </c>
      <c r="H447" s="69" t="s">
        <v>2403</v>
      </c>
      <c r="I447" s="225">
        <v>6473</v>
      </c>
      <c r="J447" s="95" t="s">
        <v>64</v>
      </c>
      <c r="K447" s="95" t="s">
        <v>82</v>
      </c>
      <c r="L447" s="24" t="s">
        <v>2404</v>
      </c>
      <c r="M447" s="24" t="s">
        <v>266</v>
      </c>
      <c r="N447" s="232">
        <v>5193.6000000000004</v>
      </c>
      <c r="O447" s="24" t="s">
        <v>1360</v>
      </c>
      <c r="P447" s="117">
        <v>45292</v>
      </c>
    </row>
    <row r="448" spans="1:16" s="15" customFormat="1" ht="30.75">
      <c r="A448" s="71" t="s">
        <v>2401</v>
      </c>
      <c r="B448" s="102" t="s">
        <v>2402</v>
      </c>
      <c r="C448" s="69" t="s">
        <v>1404</v>
      </c>
      <c r="D448" s="69">
        <v>24287</v>
      </c>
      <c r="E448" s="100" t="s">
        <v>124</v>
      </c>
      <c r="F448" s="69" t="s">
        <v>1405</v>
      </c>
      <c r="G448" s="69" t="s">
        <v>190</v>
      </c>
      <c r="H448" s="69">
        <v>12</v>
      </c>
      <c r="I448" s="225">
        <v>32940</v>
      </c>
      <c r="J448" s="95" t="s">
        <v>64</v>
      </c>
      <c r="K448" s="95" t="s">
        <v>70</v>
      </c>
      <c r="L448" s="95" t="s">
        <v>2405</v>
      </c>
      <c r="M448" s="24" t="s">
        <v>93</v>
      </c>
      <c r="N448" s="232">
        <v>36891</v>
      </c>
      <c r="O448" s="24" t="s">
        <v>1360</v>
      </c>
      <c r="P448" s="117">
        <v>45292</v>
      </c>
    </row>
    <row r="449" spans="1:16" s="15" customFormat="1" ht="60.75">
      <c r="A449" s="178" t="s">
        <v>2401</v>
      </c>
      <c r="B449" s="102" t="s">
        <v>2402</v>
      </c>
      <c r="C449" s="69" t="s">
        <v>1412</v>
      </c>
      <c r="D449" s="69">
        <v>3697</v>
      </c>
      <c r="E449" s="100" t="s">
        <v>124</v>
      </c>
      <c r="F449" s="69" t="s">
        <v>1413</v>
      </c>
      <c r="G449" s="69" t="s">
        <v>190</v>
      </c>
      <c r="H449" s="69" t="s">
        <v>2406</v>
      </c>
      <c r="I449" s="225">
        <v>2995.92</v>
      </c>
      <c r="J449" s="95" t="s">
        <v>64</v>
      </c>
      <c r="K449" s="95" t="s">
        <v>82</v>
      </c>
      <c r="L449" s="95" t="s">
        <v>2407</v>
      </c>
      <c r="M449" s="24" t="s">
        <v>266</v>
      </c>
      <c r="N449" s="232">
        <v>6682.5</v>
      </c>
      <c r="O449" s="24" t="s">
        <v>1360</v>
      </c>
      <c r="P449" s="117">
        <v>45292</v>
      </c>
    </row>
    <row r="450" spans="1:16" s="15" customFormat="1" ht="45.75">
      <c r="A450" s="131" t="s">
        <v>1512</v>
      </c>
      <c r="B450" s="102" t="s">
        <v>1513</v>
      </c>
      <c r="C450" s="69" t="s">
        <v>1449</v>
      </c>
      <c r="D450" s="69">
        <v>3417</v>
      </c>
      <c r="E450" s="100" t="s">
        <v>124</v>
      </c>
      <c r="F450" s="69" t="s">
        <v>1450</v>
      </c>
      <c r="G450" s="69" t="s">
        <v>273</v>
      </c>
      <c r="H450" s="69">
        <v>2</v>
      </c>
      <c r="I450" s="225">
        <v>284.29000000000002</v>
      </c>
      <c r="J450" s="95" t="s">
        <v>64</v>
      </c>
      <c r="K450" s="69" t="s">
        <v>70</v>
      </c>
      <c r="L450" s="24"/>
      <c r="M450" s="24" t="s">
        <v>745</v>
      </c>
      <c r="N450" s="232"/>
      <c r="O450" s="24" t="s">
        <v>1360</v>
      </c>
      <c r="P450" s="117">
        <v>45292</v>
      </c>
    </row>
    <row r="451" spans="1:16" s="15" customFormat="1" ht="30.75">
      <c r="A451" s="71" t="s">
        <v>1517</v>
      </c>
      <c r="B451" s="102" t="s">
        <v>1518</v>
      </c>
      <c r="C451" s="69" t="s">
        <v>1404</v>
      </c>
      <c r="D451" s="69">
        <v>24287</v>
      </c>
      <c r="E451" s="100" t="s">
        <v>124</v>
      </c>
      <c r="F451" s="69" t="s">
        <v>1405</v>
      </c>
      <c r="G451" s="69" t="s">
        <v>190</v>
      </c>
      <c r="H451" s="69">
        <v>12</v>
      </c>
      <c r="I451" s="225">
        <v>18000</v>
      </c>
      <c r="J451" s="95" t="s">
        <v>64</v>
      </c>
      <c r="K451" s="69" t="s">
        <v>70</v>
      </c>
      <c r="L451" s="95" t="s">
        <v>2408</v>
      </c>
      <c r="M451" s="24" t="s">
        <v>93</v>
      </c>
      <c r="N451" s="232">
        <v>18550</v>
      </c>
      <c r="O451" s="24" t="s">
        <v>1360</v>
      </c>
      <c r="P451" s="117">
        <v>45292</v>
      </c>
    </row>
    <row r="452" spans="1:16" s="15" customFormat="1" ht="45.75">
      <c r="A452" s="178" t="s">
        <v>1517</v>
      </c>
      <c r="B452" s="102" t="s">
        <v>1518</v>
      </c>
      <c r="C452" s="69" t="s">
        <v>1449</v>
      </c>
      <c r="D452" s="69">
        <v>3417</v>
      </c>
      <c r="E452" s="100" t="s">
        <v>124</v>
      </c>
      <c r="F452" s="69" t="s">
        <v>1450</v>
      </c>
      <c r="G452" s="69" t="s">
        <v>273</v>
      </c>
      <c r="H452" s="69">
        <v>2</v>
      </c>
      <c r="I452" s="225">
        <v>680</v>
      </c>
      <c r="J452" s="95" t="s">
        <v>64</v>
      </c>
      <c r="K452" s="69" t="s">
        <v>70</v>
      </c>
      <c r="L452" s="24" t="s">
        <v>2409</v>
      </c>
      <c r="M452" s="24" t="s">
        <v>93</v>
      </c>
      <c r="N452" s="232">
        <v>687.59</v>
      </c>
      <c r="O452" s="24" t="s">
        <v>1360</v>
      </c>
      <c r="P452" s="117">
        <v>45292</v>
      </c>
    </row>
    <row r="453" spans="1:16" s="15" customFormat="1" ht="45.75">
      <c r="A453" s="178" t="s">
        <v>1520</v>
      </c>
      <c r="B453" s="102" t="s">
        <v>1521</v>
      </c>
      <c r="C453" s="69" t="s">
        <v>1449</v>
      </c>
      <c r="D453" s="69">
        <v>3417</v>
      </c>
      <c r="E453" s="100" t="s">
        <v>124</v>
      </c>
      <c r="F453" s="69" t="s">
        <v>1450</v>
      </c>
      <c r="G453" s="69" t="s">
        <v>273</v>
      </c>
      <c r="H453" s="69">
        <v>2</v>
      </c>
      <c r="I453" s="225">
        <v>530</v>
      </c>
      <c r="J453" s="95" t="s">
        <v>64</v>
      </c>
      <c r="K453" s="69" t="s">
        <v>70</v>
      </c>
      <c r="L453" s="24" t="s">
        <v>2410</v>
      </c>
      <c r="M453" s="24" t="s">
        <v>93</v>
      </c>
      <c r="N453" s="232">
        <v>1200.73</v>
      </c>
      <c r="O453" s="24" t="s">
        <v>1360</v>
      </c>
      <c r="P453" s="117">
        <v>45292</v>
      </c>
    </row>
    <row r="454" spans="1:16" s="15" customFormat="1" ht="259.5">
      <c r="A454" s="71" t="s">
        <v>1525</v>
      </c>
      <c r="B454" s="102" t="s">
        <v>1526</v>
      </c>
      <c r="C454" s="69" t="s">
        <v>1412</v>
      </c>
      <c r="D454" s="69">
        <v>3697</v>
      </c>
      <c r="E454" s="100" t="s">
        <v>124</v>
      </c>
      <c r="F454" s="69" t="s">
        <v>1413</v>
      </c>
      <c r="G454" s="69" t="s">
        <v>190</v>
      </c>
      <c r="H454" s="69" t="s">
        <v>1515</v>
      </c>
      <c r="I454" s="225">
        <v>3664</v>
      </c>
      <c r="J454" s="95" t="s">
        <v>64</v>
      </c>
      <c r="K454" s="69" t="s">
        <v>82</v>
      </c>
      <c r="L454" s="95" t="s">
        <v>2411</v>
      </c>
      <c r="M454" s="24" t="s">
        <v>266</v>
      </c>
      <c r="N454" s="232">
        <v>29913.8</v>
      </c>
      <c r="O454" s="24" t="s">
        <v>1360</v>
      </c>
      <c r="P454" s="117">
        <v>45292</v>
      </c>
    </row>
    <row r="455" spans="1:16" s="15" customFormat="1" ht="45.75">
      <c r="A455" s="71" t="s">
        <v>1525</v>
      </c>
      <c r="B455" s="102" t="s">
        <v>1526</v>
      </c>
      <c r="C455" s="69" t="s">
        <v>1449</v>
      </c>
      <c r="D455" s="69">
        <v>3417</v>
      </c>
      <c r="E455" s="100" t="s">
        <v>124</v>
      </c>
      <c r="F455" s="69" t="s">
        <v>1450</v>
      </c>
      <c r="G455" s="69" t="s">
        <v>273</v>
      </c>
      <c r="H455" s="71">
        <v>2</v>
      </c>
      <c r="I455" s="225">
        <v>1040.06</v>
      </c>
      <c r="J455" s="95" t="s">
        <v>64</v>
      </c>
      <c r="K455" s="95" t="s">
        <v>70</v>
      </c>
      <c r="L455" s="24" t="s">
        <v>2412</v>
      </c>
      <c r="M455" s="24" t="s">
        <v>266</v>
      </c>
      <c r="N455" s="232">
        <v>1041.71</v>
      </c>
      <c r="O455" s="24" t="s">
        <v>1360</v>
      </c>
      <c r="P455" s="117">
        <v>45292</v>
      </c>
    </row>
    <row r="456" spans="1:16" s="15" customFormat="1" ht="45.75">
      <c r="A456" s="188" t="s">
        <v>1528</v>
      </c>
      <c r="B456" s="102" t="s">
        <v>1240</v>
      </c>
      <c r="C456" s="69" t="s">
        <v>1481</v>
      </c>
      <c r="D456" s="69">
        <v>445995</v>
      </c>
      <c r="E456" s="100" t="s">
        <v>124</v>
      </c>
      <c r="F456" s="69" t="s">
        <v>1482</v>
      </c>
      <c r="G456" s="69" t="s">
        <v>130</v>
      </c>
      <c r="H456" s="71">
        <v>206</v>
      </c>
      <c r="I456" s="225">
        <v>1052.1600000000001</v>
      </c>
      <c r="J456" s="95" t="s">
        <v>64</v>
      </c>
      <c r="K456" s="95" t="s">
        <v>82</v>
      </c>
      <c r="L456" s="95" t="s">
        <v>2413</v>
      </c>
      <c r="M456" s="24" t="s">
        <v>266</v>
      </c>
      <c r="N456" s="232">
        <v>229.92</v>
      </c>
      <c r="O456" s="24" t="s">
        <v>1360</v>
      </c>
      <c r="P456" s="117">
        <v>45292</v>
      </c>
    </row>
    <row r="457" spans="1:16" s="15" customFormat="1" ht="45.75">
      <c r="A457" s="71" t="s">
        <v>1528</v>
      </c>
      <c r="B457" s="102" t="s">
        <v>1240</v>
      </c>
      <c r="C457" s="69" t="s">
        <v>1449</v>
      </c>
      <c r="D457" s="69">
        <v>3417</v>
      </c>
      <c r="E457" s="100" t="s">
        <v>124</v>
      </c>
      <c r="F457" s="69" t="s">
        <v>1450</v>
      </c>
      <c r="G457" s="69" t="s">
        <v>273</v>
      </c>
      <c r="H457" s="71">
        <v>2</v>
      </c>
      <c r="I457" s="225">
        <v>735</v>
      </c>
      <c r="J457" s="95" t="s">
        <v>64</v>
      </c>
      <c r="K457" s="95" t="s">
        <v>70</v>
      </c>
      <c r="L457" s="24"/>
      <c r="M457" s="24" t="s">
        <v>745</v>
      </c>
      <c r="N457" s="232"/>
      <c r="O457" s="24" t="s">
        <v>1360</v>
      </c>
      <c r="P457" s="117">
        <v>45292</v>
      </c>
    </row>
    <row r="458" spans="1:16" s="15" customFormat="1" ht="45.75">
      <c r="A458" s="71" t="s">
        <v>1531</v>
      </c>
      <c r="B458" s="102" t="s">
        <v>1532</v>
      </c>
      <c r="C458" s="69" t="s">
        <v>1449</v>
      </c>
      <c r="D458" s="69">
        <v>3417</v>
      </c>
      <c r="E458" s="100" t="s">
        <v>124</v>
      </c>
      <c r="F458" s="69" t="s">
        <v>1450</v>
      </c>
      <c r="G458" s="69" t="s">
        <v>273</v>
      </c>
      <c r="H458" s="71">
        <v>2</v>
      </c>
      <c r="I458" s="225">
        <v>1272.04</v>
      </c>
      <c r="J458" s="95" t="s">
        <v>64</v>
      </c>
      <c r="K458" s="95" t="s">
        <v>70</v>
      </c>
      <c r="L458" s="95" t="s">
        <v>2414</v>
      </c>
      <c r="M458" s="24" t="s">
        <v>266</v>
      </c>
      <c r="N458" s="232">
        <v>1338.12</v>
      </c>
      <c r="O458" s="24" t="s">
        <v>1360</v>
      </c>
      <c r="P458" s="117">
        <v>45292</v>
      </c>
    </row>
    <row r="459" spans="1:16" s="15" customFormat="1" ht="45.75">
      <c r="A459" s="178" t="s">
        <v>1535</v>
      </c>
      <c r="B459" s="102" t="s">
        <v>1536</v>
      </c>
      <c r="C459" s="69" t="s">
        <v>2252</v>
      </c>
      <c r="D459" s="69" t="s">
        <v>2253</v>
      </c>
      <c r="E459" s="100" t="s">
        <v>124</v>
      </c>
      <c r="F459" s="69" t="s">
        <v>2254</v>
      </c>
      <c r="G459" s="69" t="s">
        <v>130</v>
      </c>
      <c r="H459" s="71" t="s">
        <v>2415</v>
      </c>
      <c r="I459" s="225">
        <v>3634</v>
      </c>
      <c r="J459" s="95" t="s">
        <v>64</v>
      </c>
      <c r="K459" s="95" t="s">
        <v>82</v>
      </c>
      <c r="L459" s="95" t="s">
        <v>2416</v>
      </c>
      <c r="M459" s="24" t="s">
        <v>266</v>
      </c>
      <c r="N459" s="232">
        <v>3722.5</v>
      </c>
      <c r="O459" s="24" t="s">
        <v>1360</v>
      </c>
      <c r="P459" s="117">
        <v>45292</v>
      </c>
    </row>
    <row r="460" spans="1:16" s="15" customFormat="1" ht="45.75">
      <c r="A460" s="178" t="s">
        <v>1535</v>
      </c>
      <c r="B460" s="102" t="s">
        <v>1536</v>
      </c>
      <c r="C460" s="69" t="s">
        <v>1412</v>
      </c>
      <c r="D460" s="69">
        <v>3697</v>
      </c>
      <c r="E460" s="100" t="s">
        <v>124</v>
      </c>
      <c r="F460" s="69" t="s">
        <v>1413</v>
      </c>
      <c r="G460" s="69" t="s">
        <v>190</v>
      </c>
      <c r="H460" s="71" t="s">
        <v>2417</v>
      </c>
      <c r="I460" s="225">
        <v>11254</v>
      </c>
      <c r="J460" s="95" t="s">
        <v>64</v>
      </c>
      <c r="K460" s="95" t="s">
        <v>82</v>
      </c>
      <c r="L460" s="95" t="s">
        <v>2418</v>
      </c>
      <c r="M460" s="24" t="s">
        <v>266</v>
      </c>
      <c r="N460" s="232">
        <v>8862</v>
      </c>
      <c r="O460" s="24" t="s">
        <v>1360</v>
      </c>
      <c r="P460" s="117">
        <v>45292</v>
      </c>
    </row>
    <row r="461" spans="1:16" s="15" customFormat="1" ht="45.75">
      <c r="A461" s="71" t="s">
        <v>1538</v>
      </c>
      <c r="B461" s="102" t="s">
        <v>927</v>
      </c>
      <c r="C461" s="69" t="s">
        <v>1449</v>
      </c>
      <c r="D461" s="69">
        <v>3417</v>
      </c>
      <c r="E461" s="100" t="s">
        <v>124</v>
      </c>
      <c r="F461" s="69" t="s">
        <v>1450</v>
      </c>
      <c r="G461" s="69" t="s">
        <v>273</v>
      </c>
      <c r="H461" s="71">
        <v>2</v>
      </c>
      <c r="I461" s="225">
        <v>2408.4299999999998</v>
      </c>
      <c r="J461" s="95" t="s">
        <v>64</v>
      </c>
      <c r="K461" s="95" t="s">
        <v>70</v>
      </c>
      <c r="L461" s="95" t="s">
        <v>2419</v>
      </c>
      <c r="M461" s="24" t="s">
        <v>266</v>
      </c>
      <c r="N461" s="232">
        <v>3722.91</v>
      </c>
      <c r="O461" s="24" t="s">
        <v>1360</v>
      </c>
      <c r="P461" s="117">
        <v>45292</v>
      </c>
    </row>
    <row r="462" spans="1:16" s="15" customFormat="1" ht="45.75">
      <c r="A462" s="71" t="s">
        <v>2420</v>
      </c>
      <c r="B462" s="102" t="s">
        <v>2421</v>
      </c>
      <c r="C462" s="69" t="s">
        <v>1449</v>
      </c>
      <c r="D462" s="69">
        <v>3417</v>
      </c>
      <c r="E462" s="100" t="s">
        <v>124</v>
      </c>
      <c r="F462" s="69" t="s">
        <v>1450</v>
      </c>
      <c r="G462" s="69" t="s">
        <v>273</v>
      </c>
      <c r="H462" s="71">
        <v>2</v>
      </c>
      <c r="I462" s="225">
        <v>1205</v>
      </c>
      <c r="J462" s="95" t="s">
        <v>64</v>
      </c>
      <c r="K462" s="95" t="s">
        <v>70</v>
      </c>
      <c r="L462" s="95"/>
      <c r="M462" s="24" t="s">
        <v>745</v>
      </c>
      <c r="N462" s="232"/>
      <c r="O462" s="24" t="s">
        <v>1360</v>
      </c>
      <c r="P462" s="117">
        <v>45292</v>
      </c>
    </row>
    <row r="463" spans="1:16" s="15" customFormat="1" ht="45.75">
      <c r="A463" s="178" t="s">
        <v>1545</v>
      </c>
      <c r="B463" s="102" t="s">
        <v>1546</v>
      </c>
      <c r="C463" s="69" t="s">
        <v>2252</v>
      </c>
      <c r="D463" s="69" t="s">
        <v>2253</v>
      </c>
      <c r="E463" s="100" t="s">
        <v>124</v>
      </c>
      <c r="F463" s="69" t="s">
        <v>2254</v>
      </c>
      <c r="G463" s="69" t="s">
        <v>130</v>
      </c>
      <c r="H463" s="71" t="s">
        <v>2422</v>
      </c>
      <c r="I463" s="225">
        <v>5480</v>
      </c>
      <c r="J463" s="95" t="s">
        <v>64</v>
      </c>
      <c r="K463" s="95" t="s">
        <v>82</v>
      </c>
      <c r="L463" s="95" t="s">
        <v>2423</v>
      </c>
      <c r="M463" s="24" t="s">
        <v>266</v>
      </c>
      <c r="N463" s="232">
        <v>3060</v>
      </c>
      <c r="O463" s="24" t="s">
        <v>1360</v>
      </c>
      <c r="P463" s="117">
        <v>45292</v>
      </c>
    </row>
    <row r="464" spans="1:16" s="15" customFormat="1" ht="45.75">
      <c r="A464" s="96" t="s">
        <v>1545</v>
      </c>
      <c r="B464" s="102" t="s">
        <v>1546</v>
      </c>
      <c r="C464" s="69" t="s">
        <v>1449</v>
      </c>
      <c r="D464" s="69">
        <v>3417</v>
      </c>
      <c r="E464" s="100" t="s">
        <v>124</v>
      </c>
      <c r="F464" s="69" t="s">
        <v>1450</v>
      </c>
      <c r="G464" s="69" t="s">
        <v>273</v>
      </c>
      <c r="H464" s="71">
        <v>2</v>
      </c>
      <c r="I464" s="225">
        <v>680</v>
      </c>
      <c r="J464" s="95" t="s">
        <v>64</v>
      </c>
      <c r="K464" s="95" t="s">
        <v>70</v>
      </c>
      <c r="L464" s="95" t="s">
        <v>2424</v>
      </c>
      <c r="M464" s="24" t="s">
        <v>93</v>
      </c>
      <c r="N464" s="232">
        <v>822.9</v>
      </c>
      <c r="O464" s="24" t="s">
        <v>1360</v>
      </c>
      <c r="P464" s="117">
        <v>45292</v>
      </c>
    </row>
    <row r="465" spans="1:16" s="15" customFormat="1" ht="91.5">
      <c r="A465" s="178" t="s">
        <v>1549</v>
      </c>
      <c r="B465" s="102" t="s">
        <v>1550</v>
      </c>
      <c r="C465" s="69" t="s">
        <v>2252</v>
      </c>
      <c r="D465" s="69" t="s">
        <v>2253</v>
      </c>
      <c r="E465" s="100" t="s">
        <v>124</v>
      </c>
      <c r="F465" s="69" t="s">
        <v>2254</v>
      </c>
      <c r="G465" s="69" t="s">
        <v>130</v>
      </c>
      <c r="H465" s="71" t="s">
        <v>2425</v>
      </c>
      <c r="I465" s="225">
        <v>4626.3999999999996</v>
      </c>
      <c r="J465" s="95" t="s">
        <v>64</v>
      </c>
      <c r="K465" s="95" t="s">
        <v>82</v>
      </c>
      <c r="L465" s="95" t="s">
        <v>2426</v>
      </c>
      <c r="M465" s="24" t="s">
        <v>266</v>
      </c>
      <c r="N465" s="232">
        <v>7447</v>
      </c>
      <c r="O465" s="24" t="s">
        <v>1360</v>
      </c>
      <c r="P465" s="117">
        <v>45292</v>
      </c>
    </row>
    <row r="466" spans="1:16" s="15" customFormat="1" ht="121.5">
      <c r="A466" s="178" t="s">
        <v>1549</v>
      </c>
      <c r="B466" s="102" t="s">
        <v>1550</v>
      </c>
      <c r="C466" s="69" t="s">
        <v>1412</v>
      </c>
      <c r="D466" s="69">
        <v>3697</v>
      </c>
      <c r="E466" s="100" t="s">
        <v>124</v>
      </c>
      <c r="F466" s="69" t="s">
        <v>1413</v>
      </c>
      <c r="G466" s="69" t="s">
        <v>190</v>
      </c>
      <c r="H466" s="71" t="s">
        <v>2427</v>
      </c>
      <c r="I466" s="225">
        <v>2617.4</v>
      </c>
      <c r="J466" s="95" t="s">
        <v>64</v>
      </c>
      <c r="K466" s="95" t="s">
        <v>82</v>
      </c>
      <c r="L466" s="95" t="s">
        <v>2428</v>
      </c>
      <c r="M466" s="24" t="s">
        <v>266</v>
      </c>
      <c r="N466" s="232">
        <v>8421.15</v>
      </c>
      <c r="O466" s="24" t="s">
        <v>1360</v>
      </c>
      <c r="P466" s="117">
        <v>45292</v>
      </c>
    </row>
    <row r="467" spans="1:16" s="15" customFormat="1" ht="60.75">
      <c r="A467" s="178" t="s">
        <v>2429</v>
      </c>
      <c r="B467" s="102" t="s">
        <v>2430</v>
      </c>
      <c r="C467" s="69" t="s">
        <v>1412</v>
      </c>
      <c r="D467" s="69">
        <v>3697</v>
      </c>
      <c r="E467" s="100" t="s">
        <v>124</v>
      </c>
      <c r="F467" s="69" t="s">
        <v>1413</v>
      </c>
      <c r="G467" s="69" t="s">
        <v>190</v>
      </c>
      <c r="H467" s="71" t="s">
        <v>2431</v>
      </c>
      <c r="I467" s="225">
        <v>5200</v>
      </c>
      <c r="J467" s="95" t="s">
        <v>64</v>
      </c>
      <c r="K467" s="95" t="s">
        <v>82</v>
      </c>
      <c r="L467" s="95" t="s">
        <v>2432</v>
      </c>
      <c r="M467" s="24" t="s">
        <v>266</v>
      </c>
      <c r="N467" s="232">
        <v>29005.21</v>
      </c>
      <c r="O467" s="24" t="s">
        <v>1360</v>
      </c>
      <c r="P467" s="117">
        <v>45292</v>
      </c>
    </row>
    <row r="468" spans="1:16" s="15" customFormat="1" ht="45.75">
      <c r="A468" s="96" t="s">
        <v>1552</v>
      </c>
      <c r="B468" s="102" t="s">
        <v>1553</v>
      </c>
      <c r="C468" s="69" t="s">
        <v>1449</v>
      </c>
      <c r="D468" s="69">
        <v>3417</v>
      </c>
      <c r="E468" s="100" t="s">
        <v>124</v>
      </c>
      <c r="F468" s="69" t="s">
        <v>1450</v>
      </c>
      <c r="G468" s="69" t="s">
        <v>273</v>
      </c>
      <c r="H468" s="71">
        <v>2</v>
      </c>
      <c r="I468" s="225">
        <v>695.28</v>
      </c>
      <c r="J468" s="95" t="s">
        <v>64</v>
      </c>
      <c r="K468" s="95" t="s">
        <v>70</v>
      </c>
      <c r="L468" s="95" t="s">
        <v>2433</v>
      </c>
      <c r="M468" s="24" t="s">
        <v>266</v>
      </c>
      <c r="N468" s="232">
        <v>1042.92</v>
      </c>
      <c r="O468" s="24" t="s">
        <v>1360</v>
      </c>
      <c r="P468" s="117">
        <v>45292</v>
      </c>
    </row>
    <row r="469" spans="1:16" s="15" customFormat="1" ht="91.5">
      <c r="A469" s="178" t="s">
        <v>1557</v>
      </c>
      <c r="B469" s="102" t="s">
        <v>1558</v>
      </c>
      <c r="C469" s="72" t="s">
        <v>1449</v>
      </c>
      <c r="D469" s="69">
        <v>3417</v>
      </c>
      <c r="E469" s="100" t="s">
        <v>124</v>
      </c>
      <c r="F469" s="69" t="s">
        <v>1450</v>
      </c>
      <c r="G469" s="69" t="s">
        <v>273</v>
      </c>
      <c r="H469" s="71">
        <v>2</v>
      </c>
      <c r="I469" s="225">
        <v>3902</v>
      </c>
      <c r="J469" s="95" t="s">
        <v>64</v>
      </c>
      <c r="K469" s="95" t="s">
        <v>70</v>
      </c>
      <c r="L469" s="95" t="s">
        <v>2434</v>
      </c>
      <c r="M469" s="24" t="s">
        <v>266</v>
      </c>
      <c r="N469" s="232">
        <v>5298.82</v>
      </c>
      <c r="O469" s="24" t="s">
        <v>1360</v>
      </c>
      <c r="P469" s="117">
        <v>45292</v>
      </c>
    </row>
    <row r="470" spans="1:16" s="15" customFormat="1" ht="45.75">
      <c r="A470" s="178" t="s">
        <v>1562</v>
      </c>
      <c r="B470" s="102" t="s">
        <v>1563</v>
      </c>
      <c r="C470" s="69" t="s">
        <v>1449</v>
      </c>
      <c r="D470" s="69">
        <v>3417</v>
      </c>
      <c r="E470" s="100" t="s">
        <v>124</v>
      </c>
      <c r="F470" s="69" t="s">
        <v>1450</v>
      </c>
      <c r="G470" s="69" t="s">
        <v>273</v>
      </c>
      <c r="H470" s="71">
        <v>2</v>
      </c>
      <c r="I470" s="225">
        <v>1200</v>
      </c>
      <c r="J470" s="95" t="s">
        <v>64</v>
      </c>
      <c r="K470" s="95" t="s">
        <v>70</v>
      </c>
      <c r="L470" s="95"/>
      <c r="M470" s="24" t="s">
        <v>745</v>
      </c>
      <c r="N470" s="232"/>
      <c r="O470" s="24" t="s">
        <v>1360</v>
      </c>
      <c r="P470" s="117">
        <v>45292</v>
      </c>
    </row>
    <row r="471" spans="1:16" s="15" customFormat="1" ht="60.75">
      <c r="A471" s="71" t="s">
        <v>2435</v>
      </c>
      <c r="B471" s="102" t="s">
        <v>2436</v>
      </c>
      <c r="C471" s="72" t="s">
        <v>1404</v>
      </c>
      <c r="D471" s="69">
        <v>24287</v>
      </c>
      <c r="E471" s="100" t="s">
        <v>124</v>
      </c>
      <c r="F471" s="69" t="s">
        <v>1405</v>
      </c>
      <c r="G471" s="69" t="s">
        <v>190</v>
      </c>
      <c r="H471" s="71">
        <v>12</v>
      </c>
      <c r="I471" s="225">
        <v>4500</v>
      </c>
      <c r="J471" s="95" t="s">
        <v>64</v>
      </c>
      <c r="K471" s="95" t="s">
        <v>70</v>
      </c>
      <c r="L471" s="95" t="s">
        <v>2437</v>
      </c>
      <c r="M471" s="24" t="s">
        <v>93</v>
      </c>
      <c r="N471" s="232">
        <v>7275</v>
      </c>
      <c r="O471" s="24" t="s">
        <v>1360</v>
      </c>
      <c r="P471" s="117">
        <v>45292</v>
      </c>
    </row>
    <row r="472" spans="1:16" s="15" customFormat="1" ht="45.75">
      <c r="A472" s="178" t="s">
        <v>2435</v>
      </c>
      <c r="B472" s="102" t="s">
        <v>2436</v>
      </c>
      <c r="C472" s="69" t="s">
        <v>1449</v>
      </c>
      <c r="D472" s="69">
        <v>3417</v>
      </c>
      <c r="E472" s="100" t="s">
        <v>124</v>
      </c>
      <c r="F472" s="69" t="s">
        <v>1450</v>
      </c>
      <c r="G472" s="69" t="s">
        <v>273</v>
      </c>
      <c r="H472" s="71">
        <v>2</v>
      </c>
      <c r="I472" s="225">
        <v>4499.32</v>
      </c>
      <c r="J472" s="95" t="s">
        <v>64</v>
      </c>
      <c r="K472" s="95" t="s">
        <v>70</v>
      </c>
      <c r="L472" s="95" t="s">
        <v>2438</v>
      </c>
      <c r="M472" s="24" t="s">
        <v>266</v>
      </c>
      <c r="N472" s="232">
        <v>4869.59</v>
      </c>
      <c r="O472" s="24" t="s">
        <v>1360</v>
      </c>
      <c r="P472" s="117">
        <v>45292</v>
      </c>
    </row>
    <row r="473" spans="1:16" s="15" customFormat="1" ht="60.75">
      <c r="A473" s="178" t="s">
        <v>1569</v>
      </c>
      <c r="B473" s="102" t="s">
        <v>271</v>
      </c>
      <c r="C473" s="69" t="s">
        <v>1449</v>
      </c>
      <c r="D473" s="69">
        <v>3417</v>
      </c>
      <c r="E473" s="100" t="s">
        <v>124</v>
      </c>
      <c r="F473" s="69" t="s">
        <v>1450</v>
      </c>
      <c r="G473" s="69" t="s">
        <v>273</v>
      </c>
      <c r="H473" s="71">
        <v>2</v>
      </c>
      <c r="I473" s="225">
        <v>2597.4699999999998</v>
      </c>
      <c r="J473" s="95" t="s">
        <v>64</v>
      </c>
      <c r="K473" s="95" t="s">
        <v>70</v>
      </c>
      <c r="L473" s="95" t="s">
        <v>2439</v>
      </c>
      <c r="M473" s="24" t="s">
        <v>93</v>
      </c>
      <c r="N473" s="232">
        <v>8916</v>
      </c>
      <c r="O473" s="24" t="s">
        <v>1360</v>
      </c>
      <c r="P473" s="117">
        <v>45292</v>
      </c>
    </row>
    <row r="474" spans="1:16" s="15" customFormat="1" ht="30.75">
      <c r="A474" s="71" t="s">
        <v>2440</v>
      </c>
      <c r="B474" s="102" t="s">
        <v>2441</v>
      </c>
      <c r="C474" s="72" t="s">
        <v>1404</v>
      </c>
      <c r="D474" s="69">
        <v>24287</v>
      </c>
      <c r="E474" s="100" t="s">
        <v>124</v>
      </c>
      <c r="F474" s="69" t="s">
        <v>1405</v>
      </c>
      <c r="G474" s="69" t="s">
        <v>190</v>
      </c>
      <c r="H474" s="71">
        <v>12</v>
      </c>
      <c r="I474" s="225">
        <v>5800</v>
      </c>
      <c r="J474" s="95" t="s">
        <v>64</v>
      </c>
      <c r="K474" s="95" t="s">
        <v>70</v>
      </c>
      <c r="L474" s="95" t="s">
        <v>2442</v>
      </c>
      <c r="M474" s="24" t="s">
        <v>93</v>
      </c>
      <c r="N474" s="232">
        <v>5600</v>
      </c>
      <c r="O474" s="24" t="s">
        <v>1360</v>
      </c>
      <c r="P474" s="117">
        <v>45292</v>
      </c>
    </row>
    <row r="475" spans="1:16" s="15" customFormat="1" ht="45.75">
      <c r="A475" s="178" t="s">
        <v>2440</v>
      </c>
      <c r="B475" s="102" t="s">
        <v>2441</v>
      </c>
      <c r="C475" s="72" t="s">
        <v>1449</v>
      </c>
      <c r="D475" s="69">
        <v>3417</v>
      </c>
      <c r="E475" s="100" t="s">
        <v>124</v>
      </c>
      <c r="F475" s="69" t="s">
        <v>1450</v>
      </c>
      <c r="G475" s="69" t="s">
        <v>273</v>
      </c>
      <c r="H475" s="71">
        <v>2</v>
      </c>
      <c r="I475" s="225">
        <v>2856</v>
      </c>
      <c r="J475" s="95" t="s">
        <v>64</v>
      </c>
      <c r="K475" s="95" t="s">
        <v>70</v>
      </c>
      <c r="L475" s="95" t="s">
        <v>2443</v>
      </c>
      <c r="M475" s="24" t="s">
        <v>93</v>
      </c>
      <c r="N475" s="232">
        <v>3040</v>
      </c>
      <c r="O475" s="24" t="s">
        <v>1360</v>
      </c>
      <c r="P475" s="117">
        <v>45292</v>
      </c>
    </row>
    <row r="476" spans="1:16" s="15" customFormat="1" ht="60.75">
      <c r="A476" s="178" t="s">
        <v>1575</v>
      </c>
      <c r="B476" s="102" t="s">
        <v>1576</v>
      </c>
      <c r="C476" s="69" t="s">
        <v>2252</v>
      </c>
      <c r="D476" s="69" t="s">
        <v>2253</v>
      </c>
      <c r="E476" s="100" t="s">
        <v>124</v>
      </c>
      <c r="F476" s="69" t="s">
        <v>2254</v>
      </c>
      <c r="G476" s="69" t="s">
        <v>130</v>
      </c>
      <c r="H476" s="71" t="s">
        <v>2444</v>
      </c>
      <c r="I476" s="225">
        <v>2438.5</v>
      </c>
      <c r="J476" s="95" t="s">
        <v>64</v>
      </c>
      <c r="K476" s="95" t="s">
        <v>82</v>
      </c>
      <c r="L476" s="95" t="s">
        <v>2445</v>
      </c>
      <c r="M476" s="24" t="s">
        <v>266</v>
      </c>
      <c r="N476" s="232">
        <v>2553</v>
      </c>
      <c r="O476" s="24" t="s">
        <v>1360</v>
      </c>
      <c r="P476" s="117">
        <v>45292</v>
      </c>
    </row>
    <row r="477" spans="1:16" s="15" customFormat="1" ht="259.5">
      <c r="A477" s="178" t="s">
        <v>1575</v>
      </c>
      <c r="B477" s="102" t="s">
        <v>1576</v>
      </c>
      <c r="C477" s="72" t="s">
        <v>1412</v>
      </c>
      <c r="D477" s="69">
        <v>3697</v>
      </c>
      <c r="E477" s="100" t="s">
        <v>124</v>
      </c>
      <c r="F477" s="69" t="s">
        <v>1413</v>
      </c>
      <c r="G477" s="69" t="s">
        <v>190</v>
      </c>
      <c r="H477" s="71" t="s">
        <v>2446</v>
      </c>
      <c r="I477" s="225">
        <v>2394</v>
      </c>
      <c r="J477" s="95" t="s">
        <v>64</v>
      </c>
      <c r="K477" s="95" t="s">
        <v>82</v>
      </c>
      <c r="L477" s="95" t="s">
        <v>2447</v>
      </c>
      <c r="M477" s="24" t="s">
        <v>93</v>
      </c>
      <c r="N477" s="232">
        <v>14420</v>
      </c>
      <c r="O477" s="24" t="s">
        <v>1360</v>
      </c>
      <c r="P477" s="117">
        <v>45292</v>
      </c>
    </row>
    <row r="478" spans="1:16" s="15" customFormat="1" ht="45.75">
      <c r="A478" s="178" t="s">
        <v>1575</v>
      </c>
      <c r="B478" s="102" t="s">
        <v>1576</v>
      </c>
      <c r="C478" s="69" t="s">
        <v>1449</v>
      </c>
      <c r="D478" s="69">
        <v>3417</v>
      </c>
      <c r="E478" s="100" t="s">
        <v>124</v>
      </c>
      <c r="F478" s="69" t="s">
        <v>1450</v>
      </c>
      <c r="G478" s="69" t="s">
        <v>273</v>
      </c>
      <c r="H478" s="71">
        <v>2</v>
      </c>
      <c r="I478" s="225">
        <v>665.1</v>
      </c>
      <c r="J478" s="95" t="s">
        <v>64</v>
      </c>
      <c r="K478" s="95" t="s">
        <v>70</v>
      </c>
      <c r="L478" s="24" t="s">
        <v>2448</v>
      </c>
      <c r="M478" s="24" t="s">
        <v>266</v>
      </c>
      <c r="N478" s="232">
        <v>702.05</v>
      </c>
      <c r="O478" s="24" t="s">
        <v>1360</v>
      </c>
      <c r="P478" s="117">
        <v>45292</v>
      </c>
    </row>
    <row r="479" spans="1:16" s="15" customFormat="1" ht="290.25">
      <c r="A479" s="178" t="s">
        <v>2449</v>
      </c>
      <c r="B479" s="102" t="s">
        <v>2450</v>
      </c>
      <c r="C479" s="69" t="s">
        <v>1412</v>
      </c>
      <c r="D479" s="69">
        <v>3697</v>
      </c>
      <c r="E479" s="100" t="s">
        <v>124</v>
      </c>
      <c r="F479" s="69" t="s">
        <v>1413</v>
      </c>
      <c r="G479" s="69" t="s">
        <v>190</v>
      </c>
      <c r="H479" s="71" t="s">
        <v>2451</v>
      </c>
      <c r="I479" s="225">
        <v>7747.5</v>
      </c>
      <c r="J479" s="95" t="s">
        <v>64</v>
      </c>
      <c r="K479" s="95" t="s">
        <v>82</v>
      </c>
      <c r="L479" s="95" t="s">
        <v>2452</v>
      </c>
      <c r="M479" s="24" t="s">
        <v>266</v>
      </c>
      <c r="N479" s="232">
        <v>35266.9</v>
      </c>
      <c r="O479" s="24" t="s">
        <v>1360</v>
      </c>
      <c r="P479" s="117">
        <v>45292</v>
      </c>
    </row>
    <row r="480" spans="1:16" s="15" customFormat="1" ht="45.75">
      <c r="A480" s="178" t="s">
        <v>2453</v>
      </c>
      <c r="B480" s="102" t="s">
        <v>2454</v>
      </c>
      <c r="C480" s="69" t="s">
        <v>2252</v>
      </c>
      <c r="D480" s="69" t="s">
        <v>2253</v>
      </c>
      <c r="E480" s="100" t="s">
        <v>124</v>
      </c>
      <c r="F480" s="69" t="s">
        <v>2254</v>
      </c>
      <c r="G480" s="69" t="s">
        <v>130</v>
      </c>
      <c r="H480" s="71" t="s">
        <v>2455</v>
      </c>
      <c r="I480" s="225">
        <v>12416.6</v>
      </c>
      <c r="J480" s="95" t="s">
        <v>64</v>
      </c>
      <c r="K480" s="95" t="s">
        <v>82</v>
      </c>
      <c r="L480" s="95" t="s">
        <v>2456</v>
      </c>
      <c r="M480" s="24" t="s">
        <v>93</v>
      </c>
      <c r="N480" s="232">
        <v>7375</v>
      </c>
      <c r="O480" s="24" t="s">
        <v>1360</v>
      </c>
      <c r="P480" s="117">
        <v>45292</v>
      </c>
    </row>
    <row r="481" spans="1:16" s="15" customFormat="1" ht="30.75">
      <c r="A481" s="71" t="s">
        <v>2453</v>
      </c>
      <c r="B481" s="102" t="s">
        <v>2454</v>
      </c>
      <c r="C481" s="69" t="s">
        <v>1404</v>
      </c>
      <c r="D481" s="69">
        <v>24287</v>
      </c>
      <c r="E481" s="100" t="s">
        <v>124</v>
      </c>
      <c r="F481" s="69" t="s">
        <v>1405</v>
      </c>
      <c r="G481" s="69" t="s">
        <v>190</v>
      </c>
      <c r="H481" s="71">
        <v>12</v>
      </c>
      <c r="I481" s="225">
        <v>10800</v>
      </c>
      <c r="J481" s="95" t="s">
        <v>64</v>
      </c>
      <c r="K481" s="95" t="s">
        <v>70</v>
      </c>
      <c r="L481" s="95" t="s">
        <v>2457</v>
      </c>
      <c r="M481" s="24" t="s">
        <v>93</v>
      </c>
      <c r="N481" s="232">
        <v>10820</v>
      </c>
      <c r="O481" s="24" t="s">
        <v>1360</v>
      </c>
      <c r="P481" s="117">
        <v>45292</v>
      </c>
    </row>
    <row r="482" spans="1:16" s="15" customFormat="1" ht="91.5">
      <c r="A482" s="71" t="s">
        <v>2453</v>
      </c>
      <c r="B482" s="102" t="s">
        <v>2454</v>
      </c>
      <c r="C482" s="69" t="s">
        <v>1412</v>
      </c>
      <c r="D482" s="69">
        <v>3697</v>
      </c>
      <c r="E482" s="100" t="s">
        <v>124</v>
      </c>
      <c r="F482" s="69" t="s">
        <v>1413</v>
      </c>
      <c r="G482" s="69" t="s">
        <v>190</v>
      </c>
      <c r="H482" s="71" t="s">
        <v>2458</v>
      </c>
      <c r="I482" s="225">
        <v>9209.0400000000009</v>
      </c>
      <c r="J482" s="95" t="s">
        <v>64</v>
      </c>
      <c r="K482" s="95" t="s">
        <v>82</v>
      </c>
      <c r="L482" s="95" t="s">
        <v>2459</v>
      </c>
      <c r="M482" s="24" t="s">
        <v>266</v>
      </c>
      <c r="N482" s="232">
        <v>18180.25</v>
      </c>
      <c r="O482" s="24" t="s">
        <v>1360</v>
      </c>
      <c r="P482" s="117">
        <v>45292</v>
      </c>
    </row>
    <row r="483" spans="1:16" s="15" customFormat="1" ht="45.75">
      <c r="A483" s="178" t="s">
        <v>2453</v>
      </c>
      <c r="B483" s="102" t="s">
        <v>2454</v>
      </c>
      <c r="C483" s="69" t="s">
        <v>1449</v>
      </c>
      <c r="D483" s="69">
        <v>3417</v>
      </c>
      <c r="E483" s="100" t="s">
        <v>124</v>
      </c>
      <c r="F483" s="69" t="s">
        <v>1450</v>
      </c>
      <c r="G483" s="69" t="s">
        <v>273</v>
      </c>
      <c r="H483" s="71">
        <v>2</v>
      </c>
      <c r="I483" s="225">
        <v>3928.02</v>
      </c>
      <c r="J483" s="95" t="s">
        <v>64</v>
      </c>
      <c r="K483" s="95" t="s">
        <v>70</v>
      </c>
      <c r="L483" s="95" t="s">
        <v>2460</v>
      </c>
      <c r="M483" s="24" t="s">
        <v>93</v>
      </c>
      <c r="N483" s="232">
        <v>3928.02</v>
      </c>
      <c r="O483" s="24" t="s">
        <v>1360</v>
      </c>
      <c r="P483" s="117">
        <v>45292</v>
      </c>
    </row>
    <row r="484" spans="1:16" s="15" customFormat="1" ht="45.75">
      <c r="A484" s="178" t="s">
        <v>2461</v>
      </c>
      <c r="B484" s="102" t="s">
        <v>2462</v>
      </c>
      <c r="C484" s="69" t="s">
        <v>1449</v>
      </c>
      <c r="D484" s="69">
        <v>3417</v>
      </c>
      <c r="E484" s="100" t="s">
        <v>124</v>
      </c>
      <c r="F484" s="69" t="s">
        <v>1450</v>
      </c>
      <c r="G484" s="69" t="s">
        <v>273</v>
      </c>
      <c r="H484" s="71">
        <v>2</v>
      </c>
      <c r="I484" s="225">
        <v>324</v>
      </c>
      <c r="J484" s="95" t="s">
        <v>64</v>
      </c>
      <c r="K484" s="95" t="s">
        <v>70</v>
      </c>
      <c r="L484" s="95"/>
      <c r="M484" s="24" t="s">
        <v>745</v>
      </c>
      <c r="N484" s="232"/>
      <c r="O484" s="24" t="s">
        <v>1360</v>
      </c>
      <c r="P484" s="117">
        <v>45292</v>
      </c>
    </row>
    <row r="485" spans="1:16" s="15" customFormat="1" ht="91.5">
      <c r="A485" s="178" t="s">
        <v>1577</v>
      </c>
      <c r="B485" s="102" t="s">
        <v>1578</v>
      </c>
      <c r="C485" s="69" t="s">
        <v>2252</v>
      </c>
      <c r="D485" s="69" t="s">
        <v>2253</v>
      </c>
      <c r="E485" s="100" t="s">
        <v>124</v>
      </c>
      <c r="F485" s="69" t="s">
        <v>2254</v>
      </c>
      <c r="G485" s="69" t="s">
        <v>130</v>
      </c>
      <c r="H485" s="71" t="s">
        <v>2463</v>
      </c>
      <c r="I485" s="225">
        <v>2534.15</v>
      </c>
      <c r="J485" s="95" t="s">
        <v>64</v>
      </c>
      <c r="K485" s="95" t="s">
        <v>82</v>
      </c>
      <c r="L485" s="95" t="s">
        <v>2464</v>
      </c>
      <c r="M485" s="24" t="s">
        <v>266</v>
      </c>
      <c r="N485" s="232">
        <v>4241.3</v>
      </c>
      <c r="O485" s="24" t="s">
        <v>1360</v>
      </c>
      <c r="P485" s="117">
        <v>45292</v>
      </c>
    </row>
    <row r="486" spans="1:16" s="15" customFormat="1" ht="183">
      <c r="A486" s="71" t="s">
        <v>1577</v>
      </c>
      <c r="B486" s="102" t="s">
        <v>1578</v>
      </c>
      <c r="C486" s="69" t="s">
        <v>1412</v>
      </c>
      <c r="D486" s="69">
        <v>3697</v>
      </c>
      <c r="E486" s="100" t="s">
        <v>124</v>
      </c>
      <c r="F486" s="69" t="s">
        <v>1413</v>
      </c>
      <c r="G486" s="69" t="s">
        <v>190</v>
      </c>
      <c r="H486" s="71" t="s">
        <v>2465</v>
      </c>
      <c r="I486" s="225">
        <v>2179.1999999999998</v>
      </c>
      <c r="J486" s="95" t="s">
        <v>64</v>
      </c>
      <c r="K486" s="95" t="s">
        <v>82</v>
      </c>
      <c r="L486" s="95" t="s">
        <v>2466</v>
      </c>
      <c r="M486" s="24" t="s">
        <v>266</v>
      </c>
      <c r="N486" s="232">
        <v>17721.2</v>
      </c>
      <c r="O486" s="24" t="s">
        <v>1360</v>
      </c>
      <c r="P486" s="117">
        <v>45292</v>
      </c>
    </row>
    <row r="487" spans="1:16" s="15" customFormat="1" ht="91.5">
      <c r="A487" s="71" t="s">
        <v>1577</v>
      </c>
      <c r="B487" s="102" t="s">
        <v>1578</v>
      </c>
      <c r="C487" s="69" t="s">
        <v>1481</v>
      </c>
      <c r="D487" s="69">
        <v>445995</v>
      </c>
      <c r="E487" s="100" t="s">
        <v>124</v>
      </c>
      <c r="F487" s="69" t="s">
        <v>1482</v>
      </c>
      <c r="G487" s="69" t="s">
        <v>130</v>
      </c>
      <c r="H487" s="71">
        <v>70</v>
      </c>
      <c r="I487" s="225">
        <v>601.20000000000005</v>
      </c>
      <c r="J487" s="95" t="s">
        <v>64</v>
      </c>
      <c r="K487" s="95" t="s">
        <v>82</v>
      </c>
      <c r="L487" s="95" t="s">
        <v>2467</v>
      </c>
      <c r="M487" s="24" t="s">
        <v>266</v>
      </c>
      <c r="N487" s="232">
        <v>1020.24</v>
      </c>
      <c r="O487" s="24" t="s">
        <v>1360</v>
      </c>
      <c r="P487" s="117">
        <v>45292</v>
      </c>
    </row>
    <row r="488" spans="1:16" s="15" customFormat="1" ht="45.75">
      <c r="A488" s="178" t="s">
        <v>1577</v>
      </c>
      <c r="B488" s="102" t="s">
        <v>1578</v>
      </c>
      <c r="C488" s="69" t="s">
        <v>1449</v>
      </c>
      <c r="D488" s="69">
        <v>3417</v>
      </c>
      <c r="E488" s="100" t="s">
        <v>124</v>
      </c>
      <c r="F488" s="69" t="s">
        <v>1450</v>
      </c>
      <c r="G488" s="69" t="s">
        <v>273</v>
      </c>
      <c r="H488" s="71">
        <v>2</v>
      </c>
      <c r="I488" s="225">
        <v>484.1</v>
      </c>
      <c r="J488" s="95" t="s">
        <v>64</v>
      </c>
      <c r="K488" s="95" t="s">
        <v>70</v>
      </c>
      <c r="L488" s="95" t="s">
        <v>2468</v>
      </c>
      <c r="M488" s="24" t="s">
        <v>93</v>
      </c>
      <c r="N488" s="232">
        <v>484.1</v>
      </c>
      <c r="O488" s="24" t="s">
        <v>1360</v>
      </c>
      <c r="P488" s="117">
        <v>45292</v>
      </c>
    </row>
    <row r="489" spans="1:16" s="15" customFormat="1" ht="45.75">
      <c r="A489" s="178" t="s">
        <v>1580</v>
      </c>
      <c r="B489" s="102" t="s">
        <v>1581</v>
      </c>
      <c r="C489" s="69" t="s">
        <v>2252</v>
      </c>
      <c r="D489" s="69" t="s">
        <v>2253</v>
      </c>
      <c r="E489" s="100" t="s">
        <v>124</v>
      </c>
      <c r="F489" s="69" t="s">
        <v>2254</v>
      </c>
      <c r="G489" s="69" t="s">
        <v>130</v>
      </c>
      <c r="H489" s="71" t="s">
        <v>2469</v>
      </c>
      <c r="I489" s="225">
        <v>6450</v>
      </c>
      <c r="J489" s="95" t="s">
        <v>64</v>
      </c>
      <c r="K489" s="95" t="s">
        <v>82</v>
      </c>
      <c r="L489" s="95" t="s">
        <v>2470</v>
      </c>
      <c r="M489" s="24" t="s">
        <v>93</v>
      </c>
      <c r="N489" s="232">
        <v>9480</v>
      </c>
      <c r="O489" s="24" t="s">
        <v>1360</v>
      </c>
      <c r="P489" s="117">
        <v>45292</v>
      </c>
    </row>
    <row r="490" spans="1:16" s="15" customFormat="1" ht="152.25">
      <c r="A490" s="71" t="s">
        <v>1580</v>
      </c>
      <c r="B490" s="102" t="s">
        <v>1581</v>
      </c>
      <c r="C490" s="69" t="s">
        <v>1412</v>
      </c>
      <c r="D490" s="69">
        <v>3697</v>
      </c>
      <c r="E490" s="100" t="s">
        <v>124</v>
      </c>
      <c r="F490" s="69" t="s">
        <v>1413</v>
      </c>
      <c r="G490" s="69" t="s">
        <v>190</v>
      </c>
      <c r="H490" s="71" t="s">
        <v>2471</v>
      </c>
      <c r="I490" s="225">
        <v>1253.72</v>
      </c>
      <c r="J490" s="95" t="s">
        <v>64</v>
      </c>
      <c r="K490" s="95" t="s">
        <v>82</v>
      </c>
      <c r="L490" s="95" t="s">
        <v>2472</v>
      </c>
      <c r="M490" s="24" t="s">
        <v>266</v>
      </c>
      <c r="N490" s="232">
        <v>9392.1</v>
      </c>
      <c r="O490" s="24" t="s">
        <v>1360</v>
      </c>
      <c r="P490" s="117">
        <v>45292</v>
      </c>
    </row>
    <row r="491" spans="1:16" s="15" customFormat="1" ht="30.75">
      <c r="A491" s="71" t="s">
        <v>2473</v>
      </c>
      <c r="B491" s="102" t="s">
        <v>2474</v>
      </c>
      <c r="C491" s="69" t="s">
        <v>1404</v>
      </c>
      <c r="D491" s="69">
        <v>24287</v>
      </c>
      <c r="E491" s="100" t="s">
        <v>124</v>
      </c>
      <c r="F491" s="69" t="s">
        <v>1405</v>
      </c>
      <c r="G491" s="69" t="s">
        <v>190</v>
      </c>
      <c r="H491" s="71">
        <v>12</v>
      </c>
      <c r="I491" s="225">
        <v>19950</v>
      </c>
      <c r="J491" s="95" t="s">
        <v>64</v>
      </c>
      <c r="K491" s="95" t="s">
        <v>70</v>
      </c>
      <c r="L491" s="95" t="s">
        <v>2475</v>
      </c>
      <c r="M491" s="24" t="s">
        <v>93</v>
      </c>
      <c r="N491" s="232">
        <v>22390</v>
      </c>
      <c r="O491" s="24" t="s">
        <v>1360</v>
      </c>
      <c r="P491" s="117">
        <v>45292</v>
      </c>
    </row>
    <row r="492" spans="1:16" s="15" customFormat="1" ht="30.75">
      <c r="A492" s="96" t="s">
        <v>2476</v>
      </c>
      <c r="B492" s="102" t="s">
        <v>2477</v>
      </c>
      <c r="C492" s="69" t="s">
        <v>1404</v>
      </c>
      <c r="D492" s="69">
        <v>24287</v>
      </c>
      <c r="E492" s="100" t="s">
        <v>124</v>
      </c>
      <c r="F492" s="69" t="s">
        <v>1405</v>
      </c>
      <c r="G492" s="69" t="s">
        <v>190</v>
      </c>
      <c r="H492" s="71">
        <v>12</v>
      </c>
      <c r="I492" s="225">
        <v>6650</v>
      </c>
      <c r="J492" s="95" t="s">
        <v>64</v>
      </c>
      <c r="K492" s="95" t="s">
        <v>70</v>
      </c>
      <c r="L492" s="95" t="s">
        <v>2478</v>
      </c>
      <c r="M492" s="24" t="s">
        <v>93</v>
      </c>
      <c r="N492" s="232">
        <v>6935</v>
      </c>
      <c r="O492" s="24" t="s">
        <v>1360</v>
      </c>
      <c r="P492" s="117">
        <v>45292</v>
      </c>
    </row>
    <row r="493" spans="1:16" s="15" customFormat="1" ht="45.75">
      <c r="A493" s="71" t="s">
        <v>2476</v>
      </c>
      <c r="B493" s="102" t="s">
        <v>2477</v>
      </c>
      <c r="C493" s="69" t="s">
        <v>1412</v>
      </c>
      <c r="D493" s="69">
        <v>3697</v>
      </c>
      <c r="E493" s="100" t="s">
        <v>124</v>
      </c>
      <c r="F493" s="69" t="s">
        <v>1413</v>
      </c>
      <c r="G493" s="69" t="s">
        <v>190</v>
      </c>
      <c r="H493" s="71" t="s">
        <v>2479</v>
      </c>
      <c r="I493" s="225">
        <v>3633.22</v>
      </c>
      <c r="J493" s="95" t="s">
        <v>64</v>
      </c>
      <c r="K493" s="95" t="s">
        <v>82</v>
      </c>
      <c r="L493" s="95" t="s">
        <v>2480</v>
      </c>
      <c r="M493" s="24" t="s">
        <v>266</v>
      </c>
      <c r="N493" s="232">
        <v>3158.24</v>
      </c>
      <c r="O493" s="24" t="s">
        <v>1360</v>
      </c>
      <c r="P493" s="117">
        <v>45292</v>
      </c>
    </row>
    <row r="494" spans="1:16" s="15" customFormat="1" ht="60.75">
      <c r="A494" s="178" t="s">
        <v>2481</v>
      </c>
      <c r="B494" s="102" t="s">
        <v>2482</v>
      </c>
      <c r="C494" s="69" t="s">
        <v>2252</v>
      </c>
      <c r="D494" s="69" t="s">
        <v>2253</v>
      </c>
      <c r="E494" s="100" t="s">
        <v>124</v>
      </c>
      <c r="F494" s="69" t="s">
        <v>2254</v>
      </c>
      <c r="G494" s="69" t="s">
        <v>130</v>
      </c>
      <c r="H494" s="71" t="s">
        <v>2483</v>
      </c>
      <c r="I494" s="225">
        <v>2112.7199999999998</v>
      </c>
      <c r="J494" s="95" t="s">
        <v>64</v>
      </c>
      <c r="K494" s="95" t="s">
        <v>82</v>
      </c>
      <c r="L494" s="95" t="s">
        <v>2484</v>
      </c>
      <c r="M494" s="24" t="s">
        <v>266</v>
      </c>
      <c r="N494" s="232">
        <v>3764.8</v>
      </c>
      <c r="O494" s="24" t="s">
        <v>1360</v>
      </c>
      <c r="P494" s="117">
        <v>45292</v>
      </c>
    </row>
    <row r="495" spans="1:16" s="15" customFormat="1" ht="60.75">
      <c r="A495" s="71" t="s">
        <v>2481</v>
      </c>
      <c r="B495" s="102" t="s">
        <v>2482</v>
      </c>
      <c r="C495" s="69" t="s">
        <v>1404</v>
      </c>
      <c r="D495" s="69">
        <v>24287</v>
      </c>
      <c r="E495" s="100" t="s">
        <v>124</v>
      </c>
      <c r="F495" s="69" t="s">
        <v>1405</v>
      </c>
      <c r="G495" s="69" t="s">
        <v>190</v>
      </c>
      <c r="H495" s="71">
        <v>12</v>
      </c>
      <c r="I495" s="225">
        <v>13410</v>
      </c>
      <c r="J495" s="95" t="s">
        <v>64</v>
      </c>
      <c r="K495" s="95" t="s">
        <v>70</v>
      </c>
      <c r="L495" s="95" t="s">
        <v>2485</v>
      </c>
      <c r="M495" s="24" t="s">
        <v>266</v>
      </c>
      <c r="N495" s="232">
        <v>14240</v>
      </c>
      <c r="O495" s="24" t="s">
        <v>1360</v>
      </c>
      <c r="P495" s="117">
        <v>45292</v>
      </c>
    </row>
    <row r="496" spans="1:16" s="15" customFormat="1" ht="76.5">
      <c r="A496" s="71" t="s">
        <v>2481</v>
      </c>
      <c r="B496" s="102" t="s">
        <v>2482</v>
      </c>
      <c r="C496" s="69" t="s">
        <v>1412</v>
      </c>
      <c r="D496" s="69">
        <v>3697</v>
      </c>
      <c r="E496" s="100" t="s">
        <v>124</v>
      </c>
      <c r="F496" s="69" t="s">
        <v>1413</v>
      </c>
      <c r="G496" s="69" t="s">
        <v>190</v>
      </c>
      <c r="H496" s="71" t="s">
        <v>2486</v>
      </c>
      <c r="I496" s="225">
        <v>3870</v>
      </c>
      <c r="J496" s="95" t="s">
        <v>64</v>
      </c>
      <c r="K496" s="95" t="s">
        <v>82</v>
      </c>
      <c r="L496" s="95" t="s">
        <v>2487</v>
      </c>
      <c r="M496" s="24" t="s">
        <v>266</v>
      </c>
      <c r="N496" s="232">
        <v>5598.1</v>
      </c>
      <c r="O496" s="24" t="s">
        <v>1360</v>
      </c>
      <c r="P496" s="117">
        <v>45292</v>
      </c>
    </row>
    <row r="497" spans="1:16" s="15" customFormat="1" ht="45.75">
      <c r="A497" s="178" t="s">
        <v>2481</v>
      </c>
      <c r="B497" s="102" t="s">
        <v>2482</v>
      </c>
      <c r="C497" s="69" t="s">
        <v>1449</v>
      </c>
      <c r="D497" s="69">
        <v>3417</v>
      </c>
      <c r="E497" s="100" t="s">
        <v>124</v>
      </c>
      <c r="F497" s="69" t="s">
        <v>1450</v>
      </c>
      <c r="G497" s="69" t="s">
        <v>273</v>
      </c>
      <c r="H497" s="71">
        <v>2</v>
      </c>
      <c r="I497" s="225">
        <v>1256</v>
      </c>
      <c r="J497" s="95" t="s">
        <v>64</v>
      </c>
      <c r="K497" s="95" t="s">
        <v>70</v>
      </c>
      <c r="L497" s="95" t="s">
        <v>2488</v>
      </c>
      <c r="M497" s="24" t="s">
        <v>93</v>
      </c>
      <c r="N497" s="232">
        <v>1520.66</v>
      </c>
      <c r="O497" s="24" t="s">
        <v>1360</v>
      </c>
      <c r="P497" s="117">
        <v>45292</v>
      </c>
    </row>
    <row r="498" spans="1:16" s="15" customFormat="1" ht="45.75">
      <c r="A498" s="178" t="s">
        <v>1585</v>
      </c>
      <c r="B498" s="102" t="s">
        <v>1586</v>
      </c>
      <c r="C498" s="69" t="s">
        <v>2252</v>
      </c>
      <c r="D498" s="69" t="s">
        <v>2253</v>
      </c>
      <c r="E498" s="100" t="s">
        <v>124</v>
      </c>
      <c r="F498" s="69" t="s">
        <v>2254</v>
      </c>
      <c r="G498" s="69" t="s">
        <v>130</v>
      </c>
      <c r="H498" s="71" t="s">
        <v>2489</v>
      </c>
      <c r="I498" s="225">
        <v>7988.4</v>
      </c>
      <c r="J498" s="95" t="s">
        <v>64</v>
      </c>
      <c r="K498" s="95" t="s">
        <v>82</v>
      </c>
      <c r="L498" s="95" t="s">
        <v>2490</v>
      </c>
      <c r="M498" s="24" t="s">
        <v>93</v>
      </c>
      <c r="N498" s="232">
        <v>7980</v>
      </c>
      <c r="O498" s="24" t="s">
        <v>1360</v>
      </c>
      <c r="P498" s="117">
        <v>45292</v>
      </c>
    </row>
    <row r="499" spans="1:16" s="15" customFormat="1" ht="106.5">
      <c r="A499" s="71" t="s">
        <v>1585</v>
      </c>
      <c r="B499" s="102" t="s">
        <v>1586</v>
      </c>
      <c r="C499" s="69" t="s">
        <v>1412</v>
      </c>
      <c r="D499" s="69">
        <v>3697</v>
      </c>
      <c r="E499" s="100" t="s">
        <v>124</v>
      </c>
      <c r="F499" s="69" t="s">
        <v>1413</v>
      </c>
      <c r="G499" s="69" t="s">
        <v>190</v>
      </c>
      <c r="H499" s="71" t="s">
        <v>2491</v>
      </c>
      <c r="I499" s="225">
        <v>7853.2</v>
      </c>
      <c r="J499" s="95" t="s">
        <v>64</v>
      </c>
      <c r="K499" s="95" t="s">
        <v>82</v>
      </c>
      <c r="L499" s="95" t="s">
        <v>2492</v>
      </c>
      <c r="M499" s="24" t="s">
        <v>266</v>
      </c>
      <c r="N499" s="232">
        <v>14934</v>
      </c>
      <c r="O499" s="24" t="s">
        <v>1360</v>
      </c>
      <c r="P499" s="117">
        <v>45292</v>
      </c>
    </row>
    <row r="500" spans="1:16" s="15" customFormat="1" ht="45.75">
      <c r="A500" s="178" t="s">
        <v>1585</v>
      </c>
      <c r="B500" s="102" t="s">
        <v>1586</v>
      </c>
      <c r="C500" s="69" t="s">
        <v>1449</v>
      </c>
      <c r="D500" s="69">
        <v>3417</v>
      </c>
      <c r="E500" s="100" t="s">
        <v>124</v>
      </c>
      <c r="F500" s="69" t="s">
        <v>1450</v>
      </c>
      <c r="G500" s="69" t="s">
        <v>273</v>
      </c>
      <c r="H500" s="71">
        <v>2</v>
      </c>
      <c r="I500" s="225">
        <v>3717.48</v>
      </c>
      <c r="J500" s="95" t="s">
        <v>64</v>
      </c>
      <c r="K500" s="95" t="s">
        <v>70</v>
      </c>
      <c r="L500" s="95" t="s">
        <v>2493</v>
      </c>
      <c r="M500" s="24" t="s">
        <v>266</v>
      </c>
      <c r="N500" s="232">
        <v>3717.48</v>
      </c>
      <c r="O500" s="24" t="s">
        <v>1360</v>
      </c>
      <c r="P500" s="117">
        <v>45292</v>
      </c>
    </row>
    <row r="501" spans="1:16" s="15" customFormat="1" ht="91.5">
      <c r="A501" s="178" t="s">
        <v>1589</v>
      </c>
      <c r="B501" s="102" t="s">
        <v>1590</v>
      </c>
      <c r="C501" s="69" t="s">
        <v>2252</v>
      </c>
      <c r="D501" s="69" t="s">
        <v>2253</v>
      </c>
      <c r="E501" s="100" t="s">
        <v>124</v>
      </c>
      <c r="F501" s="69" t="s">
        <v>2254</v>
      </c>
      <c r="G501" s="69" t="s">
        <v>130</v>
      </c>
      <c r="H501" s="71" t="s">
        <v>2494</v>
      </c>
      <c r="I501" s="225">
        <v>6641.28</v>
      </c>
      <c r="J501" s="95" t="s">
        <v>64</v>
      </c>
      <c r="K501" s="95" t="s">
        <v>82</v>
      </c>
      <c r="L501" s="95" t="s">
        <v>1591</v>
      </c>
      <c r="M501" s="24" t="s">
        <v>266</v>
      </c>
      <c r="N501" s="232">
        <v>8303.76</v>
      </c>
      <c r="O501" s="24" t="s">
        <v>1360</v>
      </c>
      <c r="P501" s="117">
        <v>45292</v>
      </c>
    </row>
    <row r="502" spans="1:16" s="15" customFormat="1" ht="30.75">
      <c r="A502" s="178" t="s">
        <v>1589</v>
      </c>
      <c r="B502" s="102" t="s">
        <v>1590</v>
      </c>
      <c r="C502" s="69" t="s">
        <v>1404</v>
      </c>
      <c r="D502" s="69">
        <v>24287</v>
      </c>
      <c r="E502" s="100" t="s">
        <v>124</v>
      </c>
      <c r="F502" s="69" t="s">
        <v>1405</v>
      </c>
      <c r="G502" s="69" t="s">
        <v>190</v>
      </c>
      <c r="H502" s="71">
        <v>12</v>
      </c>
      <c r="I502" s="225">
        <v>3185</v>
      </c>
      <c r="J502" s="95" t="s">
        <v>64</v>
      </c>
      <c r="K502" s="95" t="s">
        <v>70</v>
      </c>
      <c r="L502" s="95" t="s">
        <v>2495</v>
      </c>
      <c r="M502" s="24" t="s">
        <v>93</v>
      </c>
      <c r="N502" s="232">
        <v>4020</v>
      </c>
      <c r="O502" s="24" t="s">
        <v>1360</v>
      </c>
      <c r="P502" s="117">
        <v>45292</v>
      </c>
    </row>
    <row r="503" spans="1:16" s="15" customFormat="1" ht="152.25">
      <c r="A503" s="71" t="s">
        <v>1589</v>
      </c>
      <c r="B503" s="102" t="s">
        <v>1590</v>
      </c>
      <c r="C503" s="69" t="s">
        <v>1412</v>
      </c>
      <c r="D503" s="69">
        <v>3697</v>
      </c>
      <c r="E503" s="100" t="s">
        <v>124</v>
      </c>
      <c r="F503" s="69" t="s">
        <v>1413</v>
      </c>
      <c r="G503" s="69" t="s">
        <v>190</v>
      </c>
      <c r="H503" s="71" t="s">
        <v>2496</v>
      </c>
      <c r="I503" s="225">
        <v>13180</v>
      </c>
      <c r="J503" s="95" t="s">
        <v>64</v>
      </c>
      <c r="K503" s="95" t="s">
        <v>82</v>
      </c>
      <c r="L503" s="95" t="s">
        <v>2497</v>
      </c>
      <c r="M503" s="24" t="s">
        <v>266</v>
      </c>
      <c r="N503" s="232">
        <v>16830</v>
      </c>
      <c r="O503" s="24" t="s">
        <v>1360</v>
      </c>
      <c r="P503" s="117">
        <v>45292</v>
      </c>
    </row>
    <row r="504" spans="1:16" s="15" customFormat="1" ht="45.75">
      <c r="A504" s="178" t="s">
        <v>1595</v>
      </c>
      <c r="B504" s="102" t="s">
        <v>1596</v>
      </c>
      <c r="C504" s="69" t="s">
        <v>1404</v>
      </c>
      <c r="D504" s="69">
        <v>24287</v>
      </c>
      <c r="E504" s="100" t="s">
        <v>124</v>
      </c>
      <c r="F504" s="69" t="s">
        <v>1405</v>
      </c>
      <c r="G504" s="69" t="s">
        <v>190</v>
      </c>
      <c r="H504" s="71">
        <v>12</v>
      </c>
      <c r="I504" s="225">
        <v>5200</v>
      </c>
      <c r="J504" s="153" t="s">
        <v>64</v>
      </c>
      <c r="K504" s="153" t="s">
        <v>70</v>
      </c>
      <c r="L504" s="95" t="s">
        <v>2498</v>
      </c>
      <c r="M504" s="24" t="s">
        <v>93</v>
      </c>
      <c r="N504" s="232">
        <v>10866.5</v>
      </c>
      <c r="O504" s="24" t="s">
        <v>1360</v>
      </c>
      <c r="P504" s="117">
        <v>45292</v>
      </c>
    </row>
    <row r="505" spans="1:16" s="15" customFormat="1" ht="152.25">
      <c r="A505" s="71" t="s">
        <v>1595</v>
      </c>
      <c r="B505" s="102" t="s">
        <v>1596</v>
      </c>
      <c r="C505" s="69" t="s">
        <v>1412</v>
      </c>
      <c r="D505" s="69">
        <v>3697</v>
      </c>
      <c r="E505" s="100" t="s">
        <v>124</v>
      </c>
      <c r="F505" s="69" t="s">
        <v>1413</v>
      </c>
      <c r="G505" s="69" t="s">
        <v>190</v>
      </c>
      <c r="H505" s="71" t="s">
        <v>2499</v>
      </c>
      <c r="I505" s="225">
        <v>11199.4</v>
      </c>
      <c r="J505" s="95" t="s">
        <v>64</v>
      </c>
      <c r="K505" s="95" t="s">
        <v>82</v>
      </c>
      <c r="L505" s="95" t="s">
        <v>2500</v>
      </c>
      <c r="M505" s="24" t="s">
        <v>266</v>
      </c>
      <c r="N505" s="232">
        <v>16544.240000000002</v>
      </c>
      <c r="O505" s="24" t="s">
        <v>1360</v>
      </c>
      <c r="P505" s="117">
        <v>45292</v>
      </c>
    </row>
    <row r="506" spans="1:16" s="15" customFormat="1" ht="45.75">
      <c r="A506" s="178" t="s">
        <v>2501</v>
      </c>
      <c r="B506" s="102" t="s">
        <v>2502</v>
      </c>
      <c r="C506" s="69" t="s">
        <v>1404</v>
      </c>
      <c r="D506" s="69">
        <v>24287</v>
      </c>
      <c r="E506" s="100" t="s">
        <v>124</v>
      </c>
      <c r="F506" s="69" t="s">
        <v>1405</v>
      </c>
      <c r="G506" s="69" t="s">
        <v>190</v>
      </c>
      <c r="H506" s="71">
        <v>12</v>
      </c>
      <c r="I506" s="225">
        <v>6600</v>
      </c>
      <c r="J506" s="95" t="s">
        <v>64</v>
      </c>
      <c r="K506" s="95" t="s">
        <v>70</v>
      </c>
      <c r="L506" s="95" t="s">
        <v>2503</v>
      </c>
      <c r="M506" s="24" t="s">
        <v>266</v>
      </c>
      <c r="N506" s="232">
        <v>9900</v>
      </c>
      <c r="O506" s="24" t="s">
        <v>1360</v>
      </c>
      <c r="P506" s="117">
        <v>45292</v>
      </c>
    </row>
    <row r="507" spans="1:16" s="15" customFormat="1" ht="45.75">
      <c r="A507" s="96" t="s">
        <v>2501</v>
      </c>
      <c r="B507" s="102" t="s">
        <v>2502</v>
      </c>
      <c r="C507" s="69" t="s">
        <v>1449</v>
      </c>
      <c r="D507" s="69">
        <v>3417</v>
      </c>
      <c r="E507" s="100" t="s">
        <v>124</v>
      </c>
      <c r="F507" s="69" t="s">
        <v>1450</v>
      </c>
      <c r="G507" s="69" t="s">
        <v>273</v>
      </c>
      <c r="H507" s="71">
        <v>2</v>
      </c>
      <c r="I507" s="225">
        <v>1160</v>
      </c>
      <c r="J507" s="95" t="s">
        <v>64</v>
      </c>
      <c r="K507" s="95" t="s">
        <v>70</v>
      </c>
      <c r="L507" s="95"/>
      <c r="M507" s="24" t="s">
        <v>745</v>
      </c>
      <c r="N507" s="232"/>
      <c r="O507" s="24" t="s">
        <v>1360</v>
      </c>
      <c r="P507" s="117">
        <v>45292</v>
      </c>
    </row>
    <row r="508" spans="1:16" s="15" customFormat="1" ht="30.75">
      <c r="A508" s="178" t="s">
        <v>2504</v>
      </c>
      <c r="B508" s="102" t="s">
        <v>2505</v>
      </c>
      <c r="C508" s="69" t="s">
        <v>1404</v>
      </c>
      <c r="D508" s="69">
        <v>24287</v>
      </c>
      <c r="E508" s="100" t="s">
        <v>124</v>
      </c>
      <c r="F508" s="69" t="s">
        <v>1405</v>
      </c>
      <c r="G508" s="69" t="s">
        <v>190</v>
      </c>
      <c r="H508" s="71">
        <v>12</v>
      </c>
      <c r="I508" s="225">
        <v>7080</v>
      </c>
      <c r="J508" s="95" t="s">
        <v>64</v>
      </c>
      <c r="K508" s="95" t="s">
        <v>70</v>
      </c>
      <c r="L508" s="95" t="s">
        <v>2506</v>
      </c>
      <c r="M508" s="24" t="s">
        <v>93</v>
      </c>
      <c r="N508" s="232">
        <v>8140</v>
      </c>
      <c r="O508" s="24" t="s">
        <v>1360</v>
      </c>
      <c r="P508" s="117">
        <v>45292</v>
      </c>
    </row>
    <row r="509" spans="1:16" s="15" customFormat="1" ht="106.5">
      <c r="A509" s="71" t="s">
        <v>2504</v>
      </c>
      <c r="B509" s="102" t="s">
        <v>2505</v>
      </c>
      <c r="C509" s="72" t="s">
        <v>1412</v>
      </c>
      <c r="D509" s="73">
        <v>3697</v>
      </c>
      <c r="E509" s="100" t="s">
        <v>124</v>
      </c>
      <c r="F509" s="72" t="s">
        <v>1413</v>
      </c>
      <c r="G509" s="69" t="s">
        <v>190</v>
      </c>
      <c r="H509" s="74" t="s">
        <v>2507</v>
      </c>
      <c r="I509" s="227">
        <v>5991.5</v>
      </c>
      <c r="J509" s="95" t="s">
        <v>64</v>
      </c>
      <c r="K509" s="74" t="s">
        <v>82</v>
      </c>
      <c r="L509" s="74" t="s">
        <v>2508</v>
      </c>
      <c r="M509" s="24" t="s">
        <v>93</v>
      </c>
      <c r="N509" s="232">
        <v>6896.5</v>
      </c>
      <c r="O509" s="24" t="s">
        <v>1360</v>
      </c>
      <c r="P509" s="117">
        <v>45292</v>
      </c>
    </row>
    <row r="510" spans="1:16" s="15" customFormat="1" ht="30.75">
      <c r="A510" s="178" t="s">
        <v>1797</v>
      </c>
      <c r="B510" s="102" t="s">
        <v>1798</v>
      </c>
      <c r="C510" s="72" t="s">
        <v>1404</v>
      </c>
      <c r="D510" s="73">
        <v>24287</v>
      </c>
      <c r="E510" s="100" t="s">
        <v>124</v>
      </c>
      <c r="F510" s="72" t="s">
        <v>1405</v>
      </c>
      <c r="G510" s="69" t="s">
        <v>190</v>
      </c>
      <c r="H510" s="74">
        <v>12</v>
      </c>
      <c r="I510" s="227">
        <v>7200</v>
      </c>
      <c r="J510" s="95" t="s">
        <v>64</v>
      </c>
      <c r="K510" s="74" t="s">
        <v>70</v>
      </c>
      <c r="L510" s="74" t="s">
        <v>2509</v>
      </c>
      <c r="M510" s="24" t="s">
        <v>93</v>
      </c>
      <c r="N510" s="232">
        <v>7200</v>
      </c>
      <c r="O510" s="24" t="s">
        <v>1360</v>
      </c>
      <c r="P510" s="117">
        <v>45292</v>
      </c>
    </row>
    <row r="511" spans="1:16" s="15" customFormat="1" ht="198">
      <c r="A511" s="71" t="s">
        <v>1797</v>
      </c>
      <c r="B511" s="102" t="s">
        <v>1798</v>
      </c>
      <c r="C511" s="69" t="s">
        <v>1412</v>
      </c>
      <c r="D511" s="69">
        <v>3697</v>
      </c>
      <c r="E511" s="100" t="s">
        <v>124</v>
      </c>
      <c r="F511" s="69" t="s">
        <v>1413</v>
      </c>
      <c r="G511" s="69" t="s">
        <v>190</v>
      </c>
      <c r="H511" s="71" t="s">
        <v>2510</v>
      </c>
      <c r="I511" s="225">
        <v>7095.3</v>
      </c>
      <c r="J511" s="95" t="s">
        <v>64</v>
      </c>
      <c r="K511" s="95" t="s">
        <v>82</v>
      </c>
      <c r="L511" s="95" t="s">
        <v>2511</v>
      </c>
      <c r="M511" s="24" t="s">
        <v>266</v>
      </c>
      <c r="N511" s="232">
        <v>16507.2</v>
      </c>
      <c r="O511" s="24" t="s">
        <v>1360</v>
      </c>
      <c r="P511" s="117">
        <v>45292</v>
      </c>
    </row>
    <row r="512" spans="1:16" s="15" customFormat="1" ht="60.75">
      <c r="A512" s="178" t="s">
        <v>2512</v>
      </c>
      <c r="B512" s="102" t="s">
        <v>2513</v>
      </c>
      <c r="C512" s="69" t="s">
        <v>1404</v>
      </c>
      <c r="D512" s="73">
        <v>24287</v>
      </c>
      <c r="E512" s="100" t="s">
        <v>124</v>
      </c>
      <c r="F512" s="72" t="s">
        <v>1405</v>
      </c>
      <c r="G512" s="69" t="s">
        <v>190</v>
      </c>
      <c r="H512" s="74">
        <v>12</v>
      </c>
      <c r="I512" s="227">
        <v>19200</v>
      </c>
      <c r="J512" s="95" t="s">
        <v>64</v>
      </c>
      <c r="K512" s="95" t="s">
        <v>70</v>
      </c>
      <c r="L512" s="431" t="s">
        <v>2514</v>
      </c>
      <c r="M512" s="24" t="s">
        <v>93</v>
      </c>
      <c r="N512" s="232">
        <v>20400</v>
      </c>
      <c r="O512" s="24" t="s">
        <v>1360</v>
      </c>
      <c r="P512" s="117">
        <v>45292</v>
      </c>
    </row>
    <row r="513" spans="1:16" s="15" customFormat="1" ht="244.5">
      <c r="A513" s="71" t="s">
        <v>2512</v>
      </c>
      <c r="B513" s="102" t="s">
        <v>2513</v>
      </c>
      <c r="C513" s="69" t="s">
        <v>1412</v>
      </c>
      <c r="D513" s="69">
        <v>3697</v>
      </c>
      <c r="E513" s="100" t="s">
        <v>124</v>
      </c>
      <c r="F513" s="69" t="s">
        <v>1413</v>
      </c>
      <c r="G513" s="69" t="s">
        <v>190</v>
      </c>
      <c r="H513" s="71" t="s">
        <v>2515</v>
      </c>
      <c r="I513" s="225">
        <v>11682.32</v>
      </c>
      <c r="J513" s="95" t="s">
        <v>64</v>
      </c>
      <c r="K513" s="95" t="s">
        <v>82</v>
      </c>
      <c r="L513" s="95" t="s">
        <v>2516</v>
      </c>
      <c r="M513" s="24" t="s">
        <v>266</v>
      </c>
      <c r="N513" s="232">
        <v>23343.86</v>
      </c>
      <c r="O513" s="24" t="s">
        <v>1360</v>
      </c>
      <c r="P513" s="117">
        <v>45292</v>
      </c>
    </row>
    <row r="514" spans="1:16" s="15" customFormat="1" ht="45.75">
      <c r="A514" s="71" t="s">
        <v>1598</v>
      </c>
      <c r="B514" s="102" t="s">
        <v>1599</v>
      </c>
      <c r="C514" s="69" t="s">
        <v>1449</v>
      </c>
      <c r="D514" s="69">
        <v>3417</v>
      </c>
      <c r="E514" s="100" t="s">
        <v>124</v>
      </c>
      <c r="F514" s="69" t="s">
        <v>1450</v>
      </c>
      <c r="G514" s="69" t="s">
        <v>273</v>
      </c>
      <c r="H514" s="71">
        <v>2</v>
      </c>
      <c r="I514" s="225">
        <v>3498</v>
      </c>
      <c r="J514" s="95" t="s">
        <v>64</v>
      </c>
      <c r="K514" s="95" t="s">
        <v>70</v>
      </c>
      <c r="L514" s="95"/>
      <c r="M514" s="24" t="s">
        <v>745</v>
      </c>
      <c r="N514" s="232"/>
      <c r="O514" s="24" t="s">
        <v>1360</v>
      </c>
      <c r="P514" s="117">
        <v>45292</v>
      </c>
    </row>
    <row r="515" spans="1:16" s="15" customFormat="1" ht="45.75">
      <c r="A515" s="178" t="s">
        <v>1602</v>
      </c>
      <c r="B515" s="102" t="s">
        <v>1603</v>
      </c>
      <c r="C515" s="69" t="s">
        <v>2252</v>
      </c>
      <c r="D515" s="69" t="s">
        <v>2253</v>
      </c>
      <c r="E515" s="100" t="s">
        <v>124</v>
      </c>
      <c r="F515" s="69" t="s">
        <v>2254</v>
      </c>
      <c r="G515" s="69" t="s">
        <v>130</v>
      </c>
      <c r="H515" s="71" t="s">
        <v>2517</v>
      </c>
      <c r="I515" s="225">
        <v>12286.8</v>
      </c>
      <c r="J515" s="95" t="s">
        <v>64</v>
      </c>
      <c r="K515" s="95" t="s">
        <v>82</v>
      </c>
      <c r="L515" s="95" t="s">
        <v>2518</v>
      </c>
      <c r="M515" s="24" t="s">
        <v>93</v>
      </c>
      <c r="N515" s="232">
        <v>9495</v>
      </c>
      <c r="O515" s="24" t="s">
        <v>1360</v>
      </c>
      <c r="P515" s="117">
        <v>45292</v>
      </c>
    </row>
    <row r="516" spans="1:16" s="15" customFormat="1" ht="45.75">
      <c r="A516" s="96" t="s">
        <v>1602</v>
      </c>
      <c r="B516" s="102" t="s">
        <v>1603</v>
      </c>
      <c r="C516" s="69" t="s">
        <v>1449</v>
      </c>
      <c r="D516" s="69">
        <v>3417</v>
      </c>
      <c r="E516" s="100" t="s">
        <v>124</v>
      </c>
      <c r="F516" s="69" t="s">
        <v>1450</v>
      </c>
      <c r="G516" s="69" t="s">
        <v>273</v>
      </c>
      <c r="H516" s="71">
        <v>2</v>
      </c>
      <c r="I516" s="225">
        <v>1250.7</v>
      </c>
      <c r="J516" s="95" t="s">
        <v>64</v>
      </c>
      <c r="K516" s="95" t="s">
        <v>70</v>
      </c>
      <c r="L516" s="95" t="s">
        <v>2519</v>
      </c>
      <c r="M516" s="24" t="s">
        <v>93</v>
      </c>
      <c r="N516" s="232">
        <v>1250.7</v>
      </c>
      <c r="O516" s="24" t="s">
        <v>1360</v>
      </c>
      <c r="P516" s="117">
        <v>45292</v>
      </c>
    </row>
    <row r="517" spans="1:16" s="15" customFormat="1" ht="152.25">
      <c r="A517" s="178" t="s">
        <v>1607</v>
      </c>
      <c r="B517" s="102" t="s">
        <v>1608</v>
      </c>
      <c r="C517" s="69" t="s">
        <v>1412</v>
      </c>
      <c r="D517" s="69">
        <v>3697</v>
      </c>
      <c r="E517" s="100" t="s">
        <v>124</v>
      </c>
      <c r="F517" s="69" t="s">
        <v>1413</v>
      </c>
      <c r="G517" s="69" t="s">
        <v>190</v>
      </c>
      <c r="H517" s="71" t="s">
        <v>2520</v>
      </c>
      <c r="I517" s="225">
        <v>4570</v>
      </c>
      <c r="J517" s="95" t="s">
        <v>64</v>
      </c>
      <c r="K517" s="95" t="s">
        <v>82</v>
      </c>
      <c r="L517" s="95" t="s">
        <v>2521</v>
      </c>
      <c r="M517" s="24" t="s">
        <v>266</v>
      </c>
      <c r="N517" s="232">
        <v>18590</v>
      </c>
      <c r="O517" s="24" t="s">
        <v>1360</v>
      </c>
      <c r="P517" s="117">
        <v>45292</v>
      </c>
    </row>
    <row r="518" spans="1:16" s="15" customFormat="1" ht="45.75">
      <c r="A518" s="178" t="s">
        <v>1607</v>
      </c>
      <c r="B518" s="102" t="s">
        <v>1608</v>
      </c>
      <c r="C518" s="69" t="s">
        <v>1449</v>
      </c>
      <c r="D518" s="69">
        <v>3417</v>
      </c>
      <c r="E518" s="100" t="s">
        <v>124</v>
      </c>
      <c r="F518" s="69" t="s">
        <v>1450</v>
      </c>
      <c r="G518" s="69" t="s">
        <v>273</v>
      </c>
      <c r="H518" s="71">
        <v>2</v>
      </c>
      <c r="I518" s="225">
        <v>579</v>
      </c>
      <c r="J518" s="95" t="s">
        <v>64</v>
      </c>
      <c r="K518" s="95" t="s">
        <v>70</v>
      </c>
      <c r="L518" s="95" t="s">
        <v>2522</v>
      </c>
      <c r="M518" s="24" t="s">
        <v>93</v>
      </c>
      <c r="N518" s="232">
        <v>644.62</v>
      </c>
      <c r="O518" s="24" t="s">
        <v>1360</v>
      </c>
      <c r="P518" s="117">
        <v>45292</v>
      </c>
    </row>
    <row r="519" spans="1:16" s="15" customFormat="1" ht="45.75">
      <c r="A519" s="178" t="s">
        <v>1610</v>
      </c>
      <c r="B519" s="102" t="s">
        <v>1611</v>
      </c>
      <c r="C519" s="69" t="s">
        <v>1449</v>
      </c>
      <c r="D519" s="69">
        <v>3417</v>
      </c>
      <c r="E519" s="100" t="s">
        <v>124</v>
      </c>
      <c r="F519" s="69" t="s">
        <v>1450</v>
      </c>
      <c r="G519" s="69" t="s">
        <v>273</v>
      </c>
      <c r="H519" s="71">
        <v>2</v>
      </c>
      <c r="I519" s="225">
        <v>634.5</v>
      </c>
      <c r="J519" s="95" t="s">
        <v>64</v>
      </c>
      <c r="K519" s="95" t="s">
        <v>70</v>
      </c>
      <c r="L519" s="95"/>
      <c r="M519" s="24" t="s">
        <v>745</v>
      </c>
      <c r="N519" s="232"/>
      <c r="O519" s="24" t="s">
        <v>1360</v>
      </c>
      <c r="P519" s="117">
        <v>45292</v>
      </c>
    </row>
    <row r="520" spans="1:16" s="15" customFormat="1" ht="45.75">
      <c r="A520" s="178" t="s">
        <v>2523</v>
      </c>
      <c r="B520" s="102" t="s">
        <v>2524</v>
      </c>
      <c r="C520" s="69" t="s">
        <v>1412</v>
      </c>
      <c r="D520" s="69">
        <v>3697</v>
      </c>
      <c r="E520" s="100" t="s">
        <v>124</v>
      </c>
      <c r="F520" s="69" t="s">
        <v>1413</v>
      </c>
      <c r="G520" s="69" t="s">
        <v>190</v>
      </c>
      <c r="H520" s="71" t="s">
        <v>2525</v>
      </c>
      <c r="I520" s="225">
        <v>10729.5</v>
      </c>
      <c r="J520" s="95" t="s">
        <v>64</v>
      </c>
      <c r="K520" s="95" t="s">
        <v>82</v>
      </c>
      <c r="L520" s="95" t="s">
        <v>2526</v>
      </c>
      <c r="M520" s="24" t="s">
        <v>266</v>
      </c>
      <c r="N520" s="232">
        <v>17074</v>
      </c>
      <c r="O520" s="24" t="s">
        <v>1360</v>
      </c>
      <c r="P520" s="117">
        <v>45292</v>
      </c>
    </row>
    <row r="521" spans="1:16" s="15" customFormat="1" ht="30.75">
      <c r="A521" s="180" t="s">
        <v>2527</v>
      </c>
      <c r="B521" s="102" t="s">
        <v>2528</v>
      </c>
      <c r="C521" s="72" t="s">
        <v>1404</v>
      </c>
      <c r="D521" s="73">
        <v>24287</v>
      </c>
      <c r="E521" s="97" t="s">
        <v>124</v>
      </c>
      <c r="F521" s="72" t="s">
        <v>1405</v>
      </c>
      <c r="G521" s="73" t="s">
        <v>190</v>
      </c>
      <c r="H521" s="74">
        <v>12</v>
      </c>
      <c r="I521" s="227">
        <v>7380</v>
      </c>
      <c r="J521" s="74" t="s">
        <v>64</v>
      </c>
      <c r="K521" s="74" t="s">
        <v>70</v>
      </c>
      <c r="L521" s="74" t="s">
        <v>2529</v>
      </c>
      <c r="M521" s="24" t="s">
        <v>93</v>
      </c>
      <c r="N521" s="232">
        <v>2970</v>
      </c>
      <c r="O521" s="24" t="s">
        <v>1360</v>
      </c>
      <c r="P521" s="117">
        <v>45292</v>
      </c>
    </row>
    <row r="522" spans="1:16" s="15" customFormat="1" ht="106.5">
      <c r="A522" s="178" t="s">
        <v>2527</v>
      </c>
      <c r="B522" s="102" t="s">
        <v>2528</v>
      </c>
      <c r="C522" s="72" t="s">
        <v>1412</v>
      </c>
      <c r="D522" s="72">
        <v>3697</v>
      </c>
      <c r="E522" s="72" t="s">
        <v>124</v>
      </c>
      <c r="F522" s="72" t="s">
        <v>1413</v>
      </c>
      <c r="G522" s="72" t="s">
        <v>190</v>
      </c>
      <c r="H522" s="71" t="s">
        <v>2530</v>
      </c>
      <c r="I522" s="225">
        <v>14902</v>
      </c>
      <c r="J522" s="95" t="s">
        <v>64</v>
      </c>
      <c r="K522" s="95" t="s">
        <v>82</v>
      </c>
      <c r="L522" s="95" t="s">
        <v>2531</v>
      </c>
      <c r="M522" s="24" t="s">
        <v>266</v>
      </c>
      <c r="N522" s="232">
        <v>9646.32</v>
      </c>
      <c r="O522" s="24" t="s">
        <v>1360</v>
      </c>
      <c r="P522" s="117">
        <v>45292</v>
      </c>
    </row>
    <row r="523" spans="1:16" s="15" customFormat="1" ht="45.75">
      <c r="A523" s="122" t="s">
        <v>1613</v>
      </c>
      <c r="B523" s="102" t="s">
        <v>1614</v>
      </c>
      <c r="C523" s="72" t="s">
        <v>1449</v>
      </c>
      <c r="D523" s="72">
        <v>3417</v>
      </c>
      <c r="E523" s="72" t="s">
        <v>124</v>
      </c>
      <c r="F523" s="72" t="s">
        <v>1450</v>
      </c>
      <c r="G523" s="73" t="s">
        <v>273</v>
      </c>
      <c r="H523" s="73">
        <v>2</v>
      </c>
      <c r="I523" s="220">
        <v>1715.55</v>
      </c>
      <c r="J523" s="73" t="s">
        <v>64</v>
      </c>
      <c r="K523" s="73" t="s">
        <v>70</v>
      </c>
      <c r="L523" s="73" t="s">
        <v>2532</v>
      </c>
      <c r="M523" s="86" t="s">
        <v>93</v>
      </c>
      <c r="N523" s="215">
        <v>2472.2199999999998</v>
      </c>
      <c r="O523" s="86" t="s">
        <v>1360</v>
      </c>
      <c r="P523" s="117">
        <v>45292</v>
      </c>
    </row>
    <row r="524" spans="1:16" s="15" customFormat="1" ht="45.75">
      <c r="A524" s="122" t="s">
        <v>1618</v>
      </c>
      <c r="B524" s="102" t="s">
        <v>1619</v>
      </c>
      <c r="C524" s="72" t="s">
        <v>1449</v>
      </c>
      <c r="D524" s="95">
        <v>3417</v>
      </c>
      <c r="E524" s="95" t="s">
        <v>124</v>
      </c>
      <c r="F524" s="95" t="s">
        <v>1450</v>
      </c>
      <c r="G524" s="154" t="s">
        <v>273</v>
      </c>
      <c r="H524" s="95">
        <v>2</v>
      </c>
      <c r="I524" s="228">
        <v>2006.4</v>
      </c>
      <c r="J524" s="95" t="s">
        <v>64</v>
      </c>
      <c r="K524" s="95" t="s">
        <v>70</v>
      </c>
      <c r="L524" s="74" t="s">
        <v>2533</v>
      </c>
      <c r="M524" s="24" t="s">
        <v>266</v>
      </c>
      <c r="N524" s="232">
        <v>1269.2</v>
      </c>
      <c r="O524" s="24" t="s">
        <v>1360</v>
      </c>
      <c r="P524" s="117">
        <v>45292</v>
      </c>
    </row>
    <row r="525" spans="1:16" s="15" customFormat="1" ht="336">
      <c r="A525" s="122" t="s">
        <v>1623</v>
      </c>
      <c r="B525" s="102" t="s">
        <v>1624</v>
      </c>
      <c r="C525" s="72" t="s">
        <v>1412</v>
      </c>
      <c r="D525" s="95">
        <v>3697</v>
      </c>
      <c r="E525" s="95" t="s">
        <v>124</v>
      </c>
      <c r="F525" s="95" t="s">
        <v>1413</v>
      </c>
      <c r="G525" s="154" t="s">
        <v>190</v>
      </c>
      <c r="H525" s="95" t="s">
        <v>2534</v>
      </c>
      <c r="I525" s="228">
        <v>1897</v>
      </c>
      <c r="J525" s="95" t="s">
        <v>64</v>
      </c>
      <c r="K525" s="95" t="s">
        <v>82</v>
      </c>
      <c r="L525" s="74" t="s">
        <v>2535</v>
      </c>
      <c r="M525" s="24" t="s">
        <v>266</v>
      </c>
      <c r="N525" s="232">
        <v>26190.58</v>
      </c>
      <c r="O525" s="24" t="s">
        <v>1360</v>
      </c>
      <c r="P525" s="117">
        <v>45292</v>
      </c>
    </row>
    <row r="526" spans="1:16" s="15" customFormat="1" ht="409.6">
      <c r="A526" s="178" t="s">
        <v>1626</v>
      </c>
      <c r="B526" s="102" t="s">
        <v>1627</v>
      </c>
      <c r="C526" s="72" t="s">
        <v>1412</v>
      </c>
      <c r="D526" s="69">
        <v>3697</v>
      </c>
      <c r="E526" s="100" t="s">
        <v>124</v>
      </c>
      <c r="F526" s="72" t="s">
        <v>1413</v>
      </c>
      <c r="G526" s="69" t="s">
        <v>190</v>
      </c>
      <c r="H526" s="71" t="s">
        <v>2536</v>
      </c>
      <c r="I526" s="225">
        <v>15936.94</v>
      </c>
      <c r="J526" s="95" t="s">
        <v>64</v>
      </c>
      <c r="K526" s="95" t="s">
        <v>82</v>
      </c>
      <c r="L526" s="95" t="s">
        <v>2537</v>
      </c>
      <c r="M526" s="24" t="s">
        <v>266</v>
      </c>
      <c r="N526" s="232">
        <v>36430.870000000003</v>
      </c>
      <c r="O526" s="24" t="s">
        <v>1360</v>
      </c>
      <c r="P526" s="117">
        <v>45292</v>
      </c>
    </row>
    <row r="527" spans="1:16" s="15" customFormat="1" ht="45.75">
      <c r="A527" s="178" t="s">
        <v>1626</v>
      </c>
      <c r="B527" s="102" t="s">
        <v>1627</v>
      </c>
      <c r="C527" s="72" t="s">
        <v>1449</v>
      </c>
      <c r="D527" s="69">
        <v>3417</v>
      </c>
      <c r="E527" s="100" t="s">
        <v>124</v>
      </c>
      <c r="F527" s="72" t="s">
        <v>1450</v>
      </c>
      <c r="G527" s="69" t="s">
        <v>273</v>
      </c>
      <c r="H527" s="71">
        <v>2</v>
      </c>
      <c r="I527" s="225">
        <v>938.38</v>
      </c>
      <c r="J527" s="95" t="s">
        <v>64</v>
      </c>
      <c r="K527" s="95" t="s">
        <v>70</v>
      </c>
      <c r="L527" s="95" t="s">
        <v>2538</v>
      </c>
      <c r="M527" s="24" t="s">
        <v>93</v>
      </c>
      <c r="N527" s="232">
        <v>1027.56</v>
      </c>
      <c r="O527" s="24" t="s">
        <v>1360</v>
      </c>
      <c r="P527" s="117">
        <v>45292</v>
      </c>
    </row>
    <row r="528" spans="1:16" s="15" customFormat="1" ht="45.75">
      <c r="A528" s="178" t="s">
        <v>1629</v>
      </c>
      <c r="B528" s="102" t="s">
        <v>1630</v>
      </c>
      <c r="C528" s="72" t="s">
        <v>2252</v>
      </c>
      <c r="D528" s="69" t="s">
        <v>2253</v>
      </c>
      <c r="E528" s="100" t="s">
        <v>124</v>
      </c>
      <c r="F528" s="72" t="s">
        <v>2254</v>
      </c>
      <c r="G528" s="69" t="s">
        <v>130</v>
      </c>
      <c r="H528" s="71" t="s">
        <v>2539</v>
      </c>
      <c r="I528" s="225">
        <v>5914.8</v>
      </c>
      <c r="J528" s="95" t="s">
        <v>64</v>
      </c>
      <c r="K528" s="95" t="s">
        <v>82</v>
      </c>
      <c r="L528" s="95" t="s">
        <v>2540</v>
      </c>
      <c r="M528" s="24" t="s">
        <v>93</v>
      </c>
      <c r="N528" s="232">
        <v>5100</v>
      </c>
      <c r="O528" s="24" t="s">
        <v>1360</v>
      </c>
      <c r="P528" s="117">
        <v>45292</v>
      </c>
    </row>
    <row r="529" spans="1:16" s="15" customFormat="1" ht="45.75">
      <c r="A529" s="178" t="s">
        <v>1629</v>
      </c>
      <c r="B529" s="102" t="s">
        <v>1630</v>
      </c>
      <c r="C529" s="69" t="s">
        <v>1449</v>
      </c>
      <c r="D529" s="69">
        <v>3417</v>
      </c>
      <c r="E529" s="100" t="s">
        <v>124</v>
      </c>
      <c r="F529" s="69" t="s">
        <v>1450</v>
      </c>
      <c r="G529" s="69" t="s">
        <v>273</v>
      </c>
      <c r="H529" s="71">
        <v>2</v>
      </c>
      <c r="I529" s="225">
        <v>1560</v>
      </c>
      <c r="J529" s="95" t="s">
        <v>64</v>
      </c>
      <c r="K529" s="95" t="s">
        <v>70</v>
      </c>
      <c r="L529" s="95" t="s">
        <v>2541</v>
      </c>
      <c r="M529" s="24" t="s">
        <v>93</v>
      </c>
      <c r="N529" s="232">
        <v>1624</v>
      </c>
      <c r="O529" s="24" t="s">
        <v>1360</v>
      </c>
      <c r="P529" s="117">
        <v>45292</v>
      </c>
    </row>
    <row r="530" spans="1:16" s="15" customFormat="1" ht="152.25">
      <c r="A530" s="178" t="s">
        <v>2542</v>
      </c>
      <c r="B530" s="102" t="s">
        <v>2543</v>
      </c>
      <c r="C530" s="72" t="s">
        <v>2252</v>
      </c>
      <c r="D530" s="69" t="s">
        <v>2253</v>
      </c>
      <c r="E530" s="100" t="s">
        <v>124</v>
      </c>
      <c r="F530" s="69" t="s">
        <v>2254</v>
      </c>
      <c r="G530" s="69" t="s">
        <v>130</v>
      </c>
      <c r="H530" s="71" t="s">
        <v>2544</v>
      </c>
      <c r="I530" s="225">
        <v>4477.24</v>
      </c>
      <c r="J530" s="95" t="s">
        <v>64</v>
      </c>
      <c r="K530" s="95" t="s">
        <v>82</v>
      </c>
      <c r="L530" s="95" t="s">
        <v>2545</v>
      </c>
      <c r="M530" s="24" t="s">
        <v>266</v>
      </c>
      <c r="N530" s="232">
        <v>5008.75</v>
      </c>
      <c r="O530" s="24" t="s">
        <v>1360</v>
      </c>
      <c r="P530" s="117">
        <v>45292</v>
      </c>
    </row>
    <row r="531" spans="1:16" s="15" customFormat="1" ht="91.5">
      <c r="A531" s="71" t="s">
        <v>2542</v>
      </c>
      <c r="B531" s="102" t="s">
        <v>2543</v>
      </c>
      <c r="C531" s="69" t="s">
        <v>1404</v>
      </c>
      <c r="D531" s="69">
        <v>24287</v>
      </c>
      <c r="E531" s="100" t="s">
        <v>124</v>
      </c>
      <c r="F531" s="69" t="s">
        <v>1405</v>
      </c>
      <c r="G531" s="69" t="s">
        <v>190</v>
      </c>
      <c r="H531" s="71">
        <v>12</v>
      </c>
      <c r="I531" s="225">
        <v>3000</v>
      </c>
      <c r="J531" s="95" t="s">
        <v>64</v>
      </c>
      <c r="K531" s="95" t="s">
        <v>70</v>
      </c>
      <c r="L531" s="95" t="s">
        <v>2546</v>
      </c>
      <c r="M531" s="24" t="s">
        <v>266</v>
      </c>
      <c r="N531" s="232">
        <v>3000</v>
      </c>
      <c r="O531" s="24" t="s">
        <v>1360</v>
      </c>
      <c r="P531" s="117">
        <v>45292</v>
      </c>
    </row>
    <row r="532" spans="1:16" s="15" customFormat="1" ht="91.5">
      <c r="A532" s="178" t="s">
        <v>2542</v>
      </c>
      <c r="B532" s="102" t="s">
        <v>2543</v>
      </c>
      <c r="C532" s="69" t="s">
        <v>1412</v>
      </c>
      <c r="D532" s="69">
        <v>3697</v>
      </c>
      <c r="E532" s="100" t="s">
        <v>124</v>
      </c>
      <c r="F532" s="69" t="s">
        <v>1413</v>
      </c>
      <c r="G532" s="69" t="s">
        <v>190</v>
      </c>
      <c r="H532" s="71" t="s">
        <v>2547</v>
      </c>
      <c r="I532" s="225">
        <v>17334</v>
      </c>
      <c r="J532" s="95" t="s">
        <v>64</v>
      </c>
      <c r="K532" s="95" t="s">
        <v>82</v>
      </c>
      <c r="L532" s="95" t="s">
        <v>2548</v>
      </c>
      <c r="M532" s="24" t="s">
        <v>266</v>
      </c>
      <c r="N532" s="232">
        <v>15791</v>
      </c>
      <c r="O532" s="24" t="s">
        <v>1360</v>
      </c>
      <c r="P532" s="117">
        <v>45292</v>
      </c>
    </row>
    <row r="533" spans="1:16" s="15" customFormat="1" ht="60.75">
      <c r="A533" s="178" t="s">
        <v>2542</v>
      </c>
      <c r="B533" s="102" t="s">
        <v>2543</v>
      </c>
      <c r="C533" s="69" t="s">
        <v>1481</v>
      </c>
      <c r="D533" s="69">
        <v>445995</v>
      </c>
      <c r="E533" s="100" t="s">
        <v>124</v>
      </c>
      <c r="F533" s="69" t="s">
        <v>1482</v>
      </c>
      <c r="G533" s="69" t="s">
        <v>130</v>
      </c>
      <c r="H533" s="191">
        <v>118</v>
      </c>
      <c r="I533" s="231">
        <v>994.08</v>
      </c>
      <c r="J533" s="95" t="s">
        <v>64</v>
      </c>
      <c r="K533" s="95" t="s">
        <v>82</v>
      </c>
      <c r="L533" s="95" t="s">
        <v>2549</v>
      </c>
      <c r="M533" s="24" t="s">
        <v>266</v>
      </c>
      <c r="N533" s="232">
        <v>716.8</v>
      </c>
      <c r="O533" s="24" t="s">
        <v>1360</v>
      </c>
      <c r="P533" s="117">
        <v>45292</v>
      </c>
    </row>
    <row r="534" spans="1:16" s="15" customFormat="1" ht="45.75">
      <c r="A534" s="178" t="s">
        <v>1633</v>
      </c>
      <c r="B534" s="102" t="s">
        <v>1634</v>
      </c>
      <c r="C534" s="69" t="s">
        <v>1449</v>
      </c>
      <c r="D534" s="69">
        <v>3417</v>
      </c>
      <c r="E534" s="100" t="s">
        <v>124</v>
      </c>
      <c r="F534" s="69" t="s">
        <v>1450</v>
      </c>
      <c r="G534" s="69" t="s">
        <v>273</v>
      </c>
      <c r="H534" s="71">
        <v>2</v>
      </c>
      <c r="I534" s="225">
        <v>3840</v>
      </c>
      <c r="J534" s="95" t="s">
        <v>64</v>
      </c>
      <c r="K534" s="95" t="s">
        <v>70</v>
      </c>
      <c r="L534" s="95" t="s">
        <v>2550</v>
      </c>
      <c r="M534" s="24" t="s">
        <v>266</v>
      </c>
      <c r="N534" s="232">
        <v>4032</v>
      </c>
      <c r="O534" s="24" t="s">
        <v>1360</v>
      </c>
      <c r="P534" s="117">
        <v>45292</v>
      </c>
    </row>
    <row r="535" spans="1:16" s="15" customFormat="1" ht="152.25">
      <c r="A535" s="178" t="s">
        <v>1636</v>
      </c>
      <c r="B535" s="102" t="s">
        <v>1637</v>
      </c>
      <c r="C535" s="69" t="s">
        <v>1412</v>
      </c>
      <c r="D535" s="69">
        <v>3697</v>
      </c>
      <c r="E535" s="100" t="s">
        <v>124</v>
      </c>
      <c r="F535" s="69" t="s">
        <v>1413</v>
      </c>
      <c r="G535" s="69" t="s">
        <v>190</v>
      </c>
      <c r="H535" s="71" t="s">
        <v>2551</v>
      </c>
      <c r="I535" s="225">
        <v>5408.63</v>
      </c>
      <c r="J535" s="95" t="s">
        <v>64</v>
      </c>
      <c r="K535" s="95" t="s">
        <v>82</v>
      </c>
      <c r="L535" s="95" t="s">
        <v>2552</v>
      </c>
      <c r="M535" s="24" t="s">
        <v>266</v>
      </c>
      <c r="N535" s="232">
        <v>8315.67</v>
      </c>
      <c r="O535" s="24" t="s">
        <v>1360</v>
      </c>
      <c r="P535" s="117">
        <v>45292</v>
      </c>
    </row>
    <row r="536" spans="1:16" s="15" customFormat="1" ht="45.75">
      <c r="A536" s="178" t="s">
        <v>1636</v>
      </c>
      <c r="B536" s="102" t="s">
        <v>1637</v>
      </c>
      <c r="C536" s="69" t="s">
        <v>1449</v>
      </c>
      <c r="D536" s="69">
        <v>3417</v>
      </c>
      <c r="E536" s="100" t="s">
        <v>124</v>
      </c>
      <c r="F536" s="69" t="s">
        <v>1450</v>
      </c>
      <c r="G536" s="69" t="s">
        <v>273</v>
      </c>
      <c r="H536" s="71">
        <v>2</v>
      </c>
      <c r="I536" s="225">
        <v>1671.92</v>
      </c>
      <c r="J536" s="95" t="s">
        <v>64</v>
      </c>
      <c r="K536" s="95" t="s">
        <v>70</v>
      </c>
      <c r="L536" s="95" t="s">
        <v>2553</v>
      </c>
      <c r="M536" s="24" t="s">
        <v>266</v>
      </c>
      <c r="N536" s="232">
        <v>1702.69</v>
      </c>
      <c r="O536" s="24" t="s">
        <v>1360</v>
      </c>
      <c r="P536" s="117">
        <v>45292</v>
      </c>
    </row>
    <row r="537" spans="1:16" s="15" customFormat="1" ht="60.75">
      <c r="A537" s="178" t="s">
        <v>1639</v>
      </c>
      <c r="B537" s="102" t="s">
        <v>1640</v>
      </c>
      <c r="C537" s="69" t="s">
        <v>2252</v>
      </c>
      <c r="D537" s="69" t="s">
        <v>2253</v>
      </c>
      <c r="E537" s="100" t="s">
        <v>124</v>
      </c>
      <c r="F537" s="69" t="s">
        <v>2254</v>
      </c>
      <c r="G537" s="69" t="s">
        <v>130</v>
      </c>
      <c r="H537" s="71" t="s">
        <v>2554</v>
      </c>
      <c r="I537" s="225">
        <v>7317</v>
      </c>
      <c r="J537" s="95" t="s">
        <v>64</v>
      </c>
      <c r="K537" s="95" t="s">
        <v>82</v>
      </c>
      <c r="L537" s="24" t="s">
        <v>2555</v>
      </c>
      <c r="M537" s="24" t="s">
        <v>266</v>
      </c>
      <c r="N537" s="232">
        <v>8308.5</v>
      </c>
      <c r="O537" s="24" t="s">
        <v>1360</v>
      </c>
      <c r="P537" s="117">
        <v>45292</v>
      </c>
    </row>
    <row r="538" spans="1:16" s="15" customFormat="1" ht="198">
      <c r="A538" s="71" t="s">
        <v>1639</v>
      </c>
      <c r="B538" s="102" t="s">
        <v>1640</v>
      </c>
      <c r="C538" s="69" t="s">
        <v>1412</v>
      </c>
      <c r="D538" s="69">
        <v>3697</v>
      </c>
      <c r="E538" s="100" t="s">
        <v>124</v>
      </c>
      <c r="F538" s="69" t="s">
        <v>1413</v>
      </c>
      <c r="G538" s="69" t="s">
        <v>190</v>
      </c>
      <c r="H538" s="71" t="s">
        <v>2556</v>
      </c>
      <c r="I538" s="225">
        <v>13356.24</v>
      </c>
      <c r="J538" s="95" t="s">
        <v>64</v>
      </c>
      <c r="K538" s="95" t="s">
        <v>82</v>
      </c>
      <c r="L538" s="95" t="s">
        <v>2557</v>
      </c>
      <c r="M538" s="24" t="s">
        <v>266</v>
      </c>
      <c r="N538" s="232">
        <v>17144.86</v>
      </c>
      <c r="O538" s="24" t="s">
        <v>1360</v>
      </c>
      <c r="P538" s="117">
        <v>45292</v>
      </c>
    </row>
    <row r="539" spans="1:16" s="15" customFormat="1" ht="45.75">
      <c r="A539" s="178" t="s">
        <v>1639</v>
      </c>
      <c r="B539" s="102" t="s">
        <v>1640</v>
      </c>
      <c r="C539" s="69" t="s">
        <v>1449</v>
      </c>
      <c r="D539" s="69">
        <v>3417</v>
      </c>
      <c r="E539" s="100" t="s">
        <v>124</v>
      </c>
      <c r="F539" s="69" t="s">
        <v>1450</v>
      </c>
      <c r="G539" s="69" t="s">
        <v>273</v>
      </c>
      <c r="H539" s="71">
        <v>2</v>
      </c>
      <c r="I539" s="225">
        <v>1000</v>
      </c>
      <c r="J539" s="95" t="s">
        <v>64</v>
      </c>
      <c r="K539" s="95" t="s">
        <v>70</v>
      </c>
      <c r="L539" s="95"/>
      <c r="M539" s="24" t="s">
        <v>745</v>
      </c>
      <c r="N539" s="232"/>
      <c r="O539" s="24" t="s">
        <v>1360</v>
      </c>
      <c r="P539" s="117">
        <v>45292</v>
      </c>
    </row>
    <row r="540" spans="1:16" s="15" customFormat="1" ht="45.75">
      <c r="A540" s="178" t="s">
        <v>1645</v>
      </c>
      <c r="B540" s="102" t="s">
        <v>1646</v>
      </c>
      <c r="C540" s="69" t="s">
        <v>2252</v>
      </c>
      <c r="D540" s="69" t="s">
        <v>2253</v>
      </c>
      <c r="E540" s="100" t="s">
        <v>124</v>
      </c>
      <c r="F540" s="69" t="s">
        <v>2254</v>
      </c>
      <c r="G540" s="69" t="s">
        <v>130</v>
      </c>
      <c r="H540" s="71" t="s">
        <v>2558</v>
      </c>
      <c r="I540" s="225">
        <v>4420</v>
      </c>
      <c r="J540" s="95" t="s">
        <v>64</v>
      </c>
      <c r="K540" s="95" t="s">
        <v>82</v>
      </c>
      <c r="L540" s="95" t="s">
        <v>2559</v>
      </c>
      <c r="M540" s="24" t="s">
        <v>266</v>
      </c>
      <c r="N540" s="232">
        <v>3876</v>
      </c>
      <c r="O540" s="24" t="s">
        <v>1360</v>
      </c>
      <c r="P540" s="117">
        <v>45292</v>
      </c>
    </row>
    <row r="541" spans="1:16" s="15" customFormat="1" ht="30.75">
      <c r="A541" s="71" t="s">
        <v>1645</v>
      </c>
      <c r="B541" s="102" t="s">
        <v>1646</v>
      </c>
      <c r="C541" s="69" t="s">
        <v>1412</v>
      </c>
      <c r="D541" s="69">
        <v>3697</v>
      </c>
      <c r="E541" s="100" t="s">
        <v>124</v>
      </c>
      <c r="F541" s="69" t="s">
        <v>1413</v>
      </c>
      <c r="G541" s="69" t="s">
        <v>190</v>
      </c>
      <c r="H541" s="71" t="s">
        <v>2560</v>
      </c>
      <c r="I541" s="225">
        <v>6758</v>
      </c>
      <c r="J541" s="95" t="s">
        <v>64</v>
      </c>
      <c r="K541" s="95" t="s">
        <v>82</v>
      </c>
      <c r="L541" s="95" t="s">
        <v>2561</v>
      </c>
      <c r="M541" s="24" t="s">
        <v>266</v>
      </c>
      <c r="N541" s="232">
        <v>942.4</v>
      </c>
      <c r="O541" s="24" t="s">
        <v>1360</v>
      </c>
      <c r="P541" s="117">
        <v>45292</v>
      </c>
    </row>
    <row r="542" spans="1:16" s="15" customFormat="1" ht="45.75">
      <c r="A542" s="178" t="s">
        <v>1647</v>
      </c>
      <c r="B542" s="102" t="s">
        <v>1648</v>
      </c>
      <c r="C542" s="69" t="s">
        <v>2252</v>
      </c>
      <c r="D542" s="69" t="s">
        <v>2253</v>
      </c>
      <c r="E542" s="100" t="s">
        <v>124</v>
      </c>
      <c r="F542" s="69" t="s">
        <v>2254</v>
      </c>
      <c r="G542" s="69" t="s">
        <v>130</v>
      </c>
      <c r="H542" s="71" t="s">
        <v>2562</v>
      </c>
      <c r="I542" s="225">
        <v>310.8</v>
      </c>
      <c r="J542" s="95" t="s">
        <v>64</v>
      </c>
      <c r="K542" s="95" t="s">
        <v>82</v>
      </c>
      <c r="L542" s="95" t="s">
        <v>2563</v>
      </c>
      <c r="M542" s="24" t="s">
        <v>93</v>
      </c>
      <c r="N542" s="232">
        <v>715.2</v>
      </c>
      <c r="O542" s="24" t="s">
        <v>1360</v>
      </c>
      <c r="P542" s="117">
        <v>45292</v>
      </c>
    </row>
    <row r="543" spans="1:16" s="15" customFormat="1" ht="45.75">
      <c r="A543" s="71" t="s">
        <v>1652</v>
      </c>
      <c r="B543" s="102" t="s">
        <v>1653</v>
      </c>
      <c r="C543" s="69" t="s">
        <v>1449</v>
      </c>
      <c r="D543" s="69">
        <v>3417</v>
      </c>
      <c r="E543" s="100" t="s">
        <v>124</v>
      </c>
      <c r="F543" s="69" t="s">
        <v>1450</v>
      </c>
      <c r="G543" s="69" t="s">
        <v>273</v>
      </c>
      <c r="H543" s="71">
        <v>2</v>
      </c>
      <c r="I543" s="225">
        <v>3738.22</v>
      </c>
      <c r="J543" s="95" t="s">
        <v>64</v>
      </c>
      <c r="K543" s="95" t="s">
        <v>70</v>
      </c>
      <c r="L543" s="95" t="s">
        <v>2564</v>
      </c>
      <c r="M543" s="24" t="s">
        <v>93</v>
      </c>
      <c r="N543" s="232">
        <v>3878.41</v>
      </c>
      <c r="O543" s="24" t="s">
        <v>1360</v>
      </c>
      <c r="P543" s="117">
        <v>45292</v>
      </c>
    </row>
    <row r="544" spans="1:16" s="15" customFormat="1" ht="60.75">
      <c r="A544" s="71" t="s">
        <v>2565</v>
      </c>
      <c r="B544" s="102" t="s">
        <v>2566</v>
      </c>
      <c r="C544" s="69" t="s">
        <v>1412</v>
      </c>
      <c r="D544" s="69">
        <v>3697</v>
      </c>
      <c r="E544" s="100" t="s">
        <v>124</v>
      </c>
      <c r="F544" s="69" t="s">
        <v>1413</v>
      </c>
      <c r="G544" s="69" t="s">
        <v>190</v>
      </c>
      <c r="H544" s="71" t="s">
        <v>2567</v>
      </c>
      <c r="I544" s="225">
        <v>7353</v>
      </c>
      <c r="J544" s="95" t="s">
        <v>64</v>
      </c>
      <c r="K544" s="95" t="s">
        <v>82</v>
      </c>
      <c r="L544" s="95" t="s">
        <v>2568</v>
      </c>
      <c r="M544" s="24" t="s">
        <v>266</v>
      </c>
      <c r="N544" s="232">
        <v>3412.5</v>
      </c>
      <c r="O544" s="24" t="s">
        <v>1360</v>
      </c>
      <c r="P544" s="117">
        <v>45292</v>
      </c>
    </row>
    <row r="545" spans="1:16" s="15" customFormat="1" ht="45.75">
      <c r="A545" s="71" t="s">
        <v>2565</v>
      </c>
      <c r="B545" s="102" t="s">
        <v>2566</v>
      </c>
      <c r="C545" s="69" t="s">
        <v>1449</v>
      </c>
      <c r="D545" s="69">
        <v>3417</v>
      </c>
      <c r="E545" s="100" t="s">
        <v>124</v>
      </c>
      <c r="F545" s="69" t="s">
        <v>1450</v>
      </c>
      <c r="G545" s="69" t="s">
        <v>273</v>
      </c>
      <c r="H545" s="71">
        <v>2</v>
      </c>
      <c r="I545" s="225">
        <v>3000</v>
      </c>
      <c r="J545" s="95" t="s">
        <v>64</v>
      </c>
      <c r="K545" s="95" t="s">
        <v>70</v>
      </c>
      <c r="L545" s="95"/>
      <c r="M545" s="24" t="s">
        <v>745</v>
      </c>
      <c r="N545" s="232">
        <v>3412.5</v>
      </c>
      <c r="O545" s="24" t="s">
        <v>1360</v>
      </c>
      <c r="P545" s="117">
        <v>45292</v>
      </c>
    </row>
    <row r="546" spans="1:16" s="15" customFormat="1" ht="244.5">
      <c r="A546" s="71" t="s">
        <v>1657</v>
      </c>
      <c r="B546" s="102" t="s">
        <v>1658</v>
      </c>
      <c r="C546" s="69" t="s">
        <v>1412</v>
      </c>
      <c r="D546" s="69">
        <v>3697</v>
      </c>
      <c r="E546" s="100" t="s">
        <v>124</v>
      </c>
      <c r="F546" s="69" t="s">
        <v>1413</v>
      </c>
      <c r="G546" s="69" t="s">
        <v>190</v>
      </c>
      <c r="H546" s="71" t="s">
        <v>2569</v>
      </c>
      <c r="I546" s="225">
        <v>9611.6</v>
      </c>
      <c r="J546" s="95" t="s">
        <v>64</v>
      </c>
      <c r="K546" s="95" t="s">
        <v>82</v>
      </c>
      <c r="L546" s="95" t="s">
        <v>2570</v>
      </c>
      <c r="M546" s="24" t="s">
        <v>266</v>
      </c>
      <c r="N546" s="232">
        <v>24867</v>
      </c>
      <c r="O546" s="24" t="s">
        <v>1360</v>
      </c>
      <c r="P546" s="117">
        <v>45292</v>
      </c>
    </row>
    <row r="547" spans="1:16" s="15" customFormat="1" ht="45.75">
      <c r="A547" s="71" t="s">
        <v>1657</v>
      </c>
      <c r="B547" s="102" t="s">
        <v>1658</v>
      </c>
      <c r="C547" s="69" t="s">
        <v>1449</v>
      </c>
      <c r="D547" s="69">
        <v>3417</v>
      </c>
      <c r="E547" s="100" t="s">
        <v>124</v>
      </c>
      <c r="F547" s="69" t="s">
        <v>1450</v>
      </c>
      <c r="G547" s="69" t="s">
        <v>273</v>
      </c>
      <c r="H547" s="71">
        <v>2</v>
      </c>
      <c r="I547" s="225">
        <v>1027.8699999999999</v>
      </c>
      <c r="J547" s="95" t="s">
        <v>64</v>
      </c>
      <c r="K547" s="95" t="s">
        <v>70</v>
      </c>
      <c r="L547" s="95" t="s">
        <v>2571</v>
      </c>
      <c r="M547" s="24" t="s">
        <v>266</v>
      </c>
      <c r="N547" s="232">
        <v>891.07</v>
      </c>
      <c r="O547" s="24" t="s">
        <v>1360</v>
      </c>
      <c r="P547" s="117">
        <v>45292</v>
      </c>
    </row>
    <row r="548" spans="1:16" s="15" customFormat="1" ht="45.75">
      <c r="A548" s="178" t="s">
        <v>1665</v>
      </c>
      <c r="B548" s="102" t="s">
        <v>1666</v>
      </c>
      <c r="C548" s="69" t="s">
        <v>2252</v>
      </c>
      <c r="D548" s="69" t="s">
        <v>2253</v>
      </c>
      <c r="E548" s="100" t="s">
        <v>124</v>
      </c>
      <c r="F548" s="69" t="s">
        <v>2254</v>
      </c>
      <c r="G548" s="69" t="s">
        <v>130</v>
      </c>
      <c r="H548" s="71" t="s">
        <v>2572</v>
      </c>
      <c r="I548" s="225">
        <v>8431.4</v>
      </c>
      <c r="J548" s="95" t="s">
        <v>64</v>
      </c>
      <c r="K548" s="95" t="s">
        <v>82</v>
      </c>
      <c r="L548" s="95" t="s">
        <v>2573</v>
      </c>
      <c r="M548" s="24" t="s">
        <v>93</v>
      </c>
      <c r="N548" s="232">
        <v>11412.6</v>
      </c>
      <c r="O548" s="24" t="s">
        <v>1360</v>
      </c>
      <c r="P548" s="117">
        <v>45292</v>
      </c>
    </row>
    <row r="549" spans="1:16" s="15" customFormat="1" ht="137.25">
      <c r="A549" s="96" t="s">
        <v>1665</v>
      </c>
      <c r="B549" s="102" t="s">
        <v>1666</v>
      </c>
      <c r="C549" s="69" t="s">
        <v>1412</v>
      </c>
      <c r="D549" s="69">
        <v>3697</v>
      </c>
      <c r="E549" s="100" t="s">
        <v>124</v>
      </c>
      <c r="F549" s="69" t="s">
        <v>1413</v>
      </c>
      <c r="G549" s="69" t="s">
        <v>190</v>
      </c>
      <c r="H549" s="71" t="s">
        <v>2574</v>
      </c>
      <c r="I549" s="225">
        <v>3278.05</v>
      </c>
      <c r="J549" s="95" t="s">
        <v>64</v>
      </c>
      <c r="K549" s="95" t="s">
        <v>82</v>
      </c>
      <c r="L549" s="95" t="s">
        <v>2575</v>
      </c>
      <c r="M549" s="24" t="s">
        <v>266</v>
      </c>
      <c r="N549" s="232">
        <v>38175.599999999999</v>
      </c>
      <c r="O549" s="24" t="s">
        <v>1360</v>
      </c>
      <c r="P549" s="117">
        <v>45292</v>
      </c>
    </row>
    <row r="550" spans="1:16" s="15" customFormat="1" ht="45.75">
      <c r="A550" s="71" t="s">
        <v>1665</v>
      </c>
      <c r="B550" s="102" t="s">
        <v>1666</v>
      </c>
      <c r="C550" s="72" t="s">
        <v>1449</v>
      </c>
      <c r="D550" s="73">
        <v>3417</v>
      </c>
      <c r="E550" s="100" t="s">
        <v>124</v>
      </c>
      <c r="F550" s="72" t="s">
        <v>1450</v>
      </c>
      <c r="G550" s="69" t="s">
        <v>273</v>
      </c>
      <c r="H550" s="74">
        <v>2</v>
      </c>
      <c r="I550" s="227">
        <v>1140</v>
      </c>
      <c r="J550" s="74" t="s">
        <v>64</v>
      </c>
      <c r="K550" s="74" t="s">
        <v>70</v>
      </c>
      <c r="L550" s="74"/>
      <c r="M550" s="24" t="s">
        <v>745</v>
      </c>
      <c r="N550" s="232"/>
      <c r="O550" s="24" t="s">
        <v>1360</v>
      </c>
      <c r="P550" s="117">
        <v>45292</v>
      </c>
    </row>
    <row r="551" spans="1:16" s="15" customFormat="1" ht="60.75">
      <c r="A551" s="178" t="s">
        <v>1824</v>
      </c>
      <c r="B551" s="102" t="s">
        <v>1825</v>
      </c>
      <c r="C551" s="69" t="s">
        <v>1412</v>
      </c>
      <c r="D551" s="69">
        <v>3697</v>
      </c>
      <c r="E551" s="100" t="s">
        <v>124</v>
      </c>
      <c r="F551" s="69" t="s">
        <v>1413</v>
      </c>
      <c r="G551" s="69" t="s">
        <v>190</v>
      </c>
      <c r="H551" s="71" t="s">
        <v>2576</v>
      </c>
      <c r="I551" s="225">
        <v>8727.2000000000007</v>
      </c>
      <c r="J551" s="95" t="s">
        <v>64</v>
      </c>
      <c r="K551" s="95" t="s">
        <v>82</v>
      </c>
      <c r="L551" s="95" t="s">
        <v>2577</v>
      </c>
      <c r="M551" s="24" t="s">
        <v>93</v>
      </c>
      <c r="N551" s="232">
        <v>7356.84</v>
      </c>
      <c r="O551" s="24" t="s">
        <v>1360</v>
      </c>
      <c r="P551" s="117">
        <v>45292</v>
      </c>
    </row>
    <row r="552" spans="1:16" s="15" customFormat="1" ht="45.75">
      <c r="A552" s="71" t="s">
        <v>1824</v>
      </c>
      <c r="B552" s="102" t="s">
        <v>1825</v>
      </c>
      <c r="C552" s="69" t="s">
        <v>1449</v>
      </c>
      <c r="D552" s="69">
        <v>3417</v>
      </c>
      <c r="E552" s="100" t="s">
        <v>124</v>
      </c>
      <c r="F552" s="69" t="s">
        <v>1450</v>
      </c>
      <c r="G552" s="69" t="s">
        <v>273</v>
      </c>
      <c r="H552" s="71">
        <v>2</v>
      </c>
      <c r="I552" s="225">
        <v>693.9</v>
      </c>
      <c r="J552" s="95" t="s">
        <v>64</v>
      </c>
      <c r="K552" s="95" t="s">
        <v>70</v>
      </c>
      <c r="L552" s="95"/>
      <c r="M552" s="24" t="s">
        <v>745</v>
      </c>
      <c r="N552" s="232"/>
      <c r="O552" s="24" t="s">
        <v>1360</v>
      </c>
      <c r="P552" s="117">
        <v>45292</v>
      </c>
    </row>
    <row r="553" spans="1:16" s="15" customFormat="1" ht="45.75">
      <c r="A553" s="178" t="s">
        <v>1304</v>
      </c>
      <c r="B553" s="102" t="s">
        <v>1127</v>
      </c>
      <c r="C553" s="69" t="s">
        <v>2578</v>
      </c>
      <c r="D553" s="69">
        <v>246535</v>
      </c>
      <c r="E553" s="100" t="s">
        <v>124</v>
      </c>
      <c r="F553" s="69" t="s">
        <v>2579</v>
      </c>
      <c r="G553" s="69" t="s">
        <v>130</v>
      </c>
      <c r="H553" s="71">
        <v>1200</v>
      </c>
      <c r="I553" s="225">
        <v>40000</v>
      </c>
      <c r="J553" s="95" t="s">
        <v>64</v>
      </c>
      <c r="K553" s="95" t="s">
        <v>82</v>
      </c>
      <c r="L553" s="95" t="s">
        <v>2580</v>
      </c>
      <c r="M553" s="24" t="s">
        <v>93</v>
      </c>
      <c r="N553" s="225">
        <v>29609.1</v>
      </c>
      <c r="O553" s="24" t="s">
        <v>1360</v>
      </c>
      <c r="P553" s="117">
        <v>45292</v>
      </c>
    </row>
    <row r="554" spans="1:16" s="15" customFormat="1" ht="45.75">
      <c r="A554" s="178" t="s">
        <v>2581</v>
      </c>
      <c r="B554" s="102" t="s">
        <v>2582</v>
      </c>
      <c r="C554" s="69" t="s">
        <v>1412</v>
      </c>
      <c r="D554" s="69">
        <v>3697</v>
      </c>
      <c r="E554" s="100" t="s">
        <v>124</v>
      </c>
      <c r="F554" s="69" t="s">
        <v>1413</v>
      </c>
      <c r="G554" s="69" t="s">
        <v>190</v>
      </c>
      <c r="H554" s="71" t="s">
        <v>2486</v>
      </c>
      <c r="I554" s="225">
        <v>2355</v>
      </c>
      <c r="J554" s="95" t="s">
        <v>64</v>
      </c>
      <c r="K554" s="95" t="s">
        <v>82</v>
      </c>
      <c r="L554" s="95" t="s">
        <v>2583</v>
      </c>
      <c r="M554" s="24" t="s">
        <v>266</v>
      </c>
      <c r="N554" s="232">
        <v>2056.56</v>
      </c>
      <c r="O554" s="24" t="s">
        <v>1360</v>
      </c>
      <c r="P554" s="117">
        <v>45292</v>
      </c>
    </row>
    <row r="555" spans="1:16" s="15" customFormat="1" ht="45.75">
      <c r="A555" s="96" t="s">
        <v>2581</v>
      </c>
      <c r="B555" s="102" t="s">
        <v>2582</v>
      </c>
      <c r="C555" s="72" t="s">
        <v>1449</v>
      </c>
      <c r="D555" s="73">
        <v>3417</v>
      </c>
      <c r="E555" s="97" t="s">
        <v>124</v>
      </c>
      <c r="F555" s="72" t="s">
        <v>1450</v>
      </c>
      <c r="G555" s="73" t="s">
        <v>273</v>
      </c>
      <c r="H555" s="74">
        <v>2</v>
      </c>
      <c r="I555" s="227">
        <v>2100</v>
      </c>
      <c r="J555" s="74" t="s">
        <v>64</v>
      </c>
      <c r="K555" s="74" t="s">
        <v>70</v>
      </c>
      <c r="L555" s="74" t="s">
        <v>2584</v>
      </c>
      <c r="M555" s="24" t="s">
        <v>93</v>
      </c>
      <c r="N555" s="232">
        <v>3001.2</v>
      </c>
      <c r="O555" s="24" t="s">
        <v>1360</v>
      </c>
      <c r="P555" s="117">
        <v>45292</v>
      </c>
    </row>
    <row r="556" spans="1:16" s="15" customFormat="1" ht="45.75">
      <c r="A556" s="96" t="s">
        <v>1672</v>
      </c>
      <c r="B556" s="102" t="s">
        <v>1673</v>
      </c>
      <c r="C556" s="69" t="s">
        <v>1449</v>
      </c>
      <c r="D556" s="69">
        <v>3417</v>
      </c>
      <c r="E556" s="100" t="s">
        <v>124</v>
      </c>
      <c r="F556" s="69" t="s">
        <v>1450</v>
      </c>
      <c r="G556" s="69" t="s">
        <v>273</v>
      </c>
      <c r="H556" s="71">
        <v>2</v>
      </c>
      <c r="I556" s="225">
        <v>990.38</v>
      </c>
      <c r="J556" s="95" t="s">
        <v>64</v>
      </c>
      <c r="K556" s="95" t="s">
        <v>70</v>
      </c>
      <c r="L556" s="95" t="s">
        <v>2585</v>
      </c>
      <c r="M556" s="24" t="s">
        <v>93</v>
      </c>
      <c r="N556" s="232">
        <v>1100.06</v>
      </c>
      <c r="O556" s="24" t="s">
        <v>1360</v>
      </c>
      <c r="P556" s="117">
        <v>45292</v>
      </c>
    </row>
    <row r="557" spans="1:16" s="15" customFormat="1" ht="30.75">
      <c r="A557" s="71" t="s">
        <v>2586</v>
      </c>
      <c r="B557" s="102" t="s">
        <v>2587</v>
      </c>
      <c r="C557" s="69" t="s">
        <v>1404</v>
      </c>
      <c r="D557" s="69">
        <v>24287</v>
      </c>
      <c r="E557" s="100" t="s">
        <v>124</v>
      </c>
      <c r="F557" s="69" t="s">
        <v>1405</v>
      </c>
      <c r="G557" s="69" t="s">
        <v>190</v>
      </c>
      <c r="H557" s="71">
        <v>12</v>
      </c>
      <c r="I557" s="225">
        <v>27860</v>
      </c>
      <c r="J557" s="95" t="s">
        <v>64</v>
      </c>
      <c r="K557" s="95" t="s">
        <v>70</v>
      </c>
      <c r="L557" s="95" t="s">
        <v>2588</v>
      </c>
      <c r="M557" s="24" t="s">
        <v>93</v>
      </c>
      <c r="N557" s="232">
        <v>31620</v>
      </c>
      <c r="O557" s="24" t="s">
        <v>1360</v>
      </c>
      <c r="P557" s="117">
        <v>45292</v>
      </c>
    </row>
    <row r="558" spans="1:16" s="15" customFormat="1" ht="45.75">
      <c r="A558" s="178" t="s">
        <v>2586</v>
      </c>
      <c r="B558" s="102" t="s">
        <v>2587</v>
      </c>
      <c r="C558" s="69" t="s">
        <v>1412</v>
      </c>
      <c r="D558" s="69">
        <v>3697</v>
      </c>
      <c r="E558" s="100" t="s">
        <v>124</v>
      </c>
      <c r="F558" s="69" t="s">
        <v>1413</v>
      </c>
      <c r="G558" s="69" t="s">
        <v>190</v>
      </c>
      <c r="H558" s="71" t="s">
        <v>2589</v>
      </c>
      <c r="I558" s="225">
        <v>1156.4100000000001</v>
      </c>
      <c r="J558" s="95" t="s">
        <v>64</v>
      </c>
      <c r="K558" s="95" t="s">
        <v>82</v>
      </c>
      <c r="L558" s="95" t="s">
        <v>2590</v>
      </c>
      <c r="M558" s="24" t="s">
        <v>266</v>
      </c>
      <c r="N558" s="232">
        <v>7738.3</v>
      </c>
      <c r="O558" s="24" t="s">
        <v>1360</v>
      </c>
      <c r="P558" s="117">
        <v>45292</v>
      </c>
    </row>
    <row r="559" spans="1:16" s="15" customFormat="1" ht="45.75">
      <c r="A559" s="178" t="s">
        <v>2586</v>
      </c>
      <c r="B559" s="102" t="s">
        <v>2587</v>
      </c>
      <c r="C559" s="69" t="s">
        <v>1449</v>
      </c>
      <c r="D559" s="69">
        <v>3417</v>
      </c>
      <c r="E559" s="100" t="s">
        <v>124</v>
      </c>
      <c r="F559" s="69" t="s">
        <v>1450</v>
      </c>
      <c r="G559" s="69" t="s">
        <v>273</v>
      </c>
      <c r="H559" s="71">
        <v>2</v>
      </c>
      <c r="I559" s="225">
        <v>721.79</v>
      </c>
      <c r="J559" s="95" t="s">
        <v>64</v>
      </c>
      <c r="K559" s="95" t="s">
        <v>70</v>
      </c>
      <c r="L559" s="95" t="s">
        <v>2591</v>
      </c>
      <c r="M559" s="24" t="s">
        <v>266</v>
      </c>
      <c r="N559" s="232">
        <v>791.2</v>
      </c>
      <c r="O559" s="24" t="s">
        <v>1360</v>
      </c>
      <c r="P559" s="117">
        <v>45292</v>
      </c>
    </row>
    <row r="560" spans="1:16" s="15" customFormat="1" ht="91.5">
      <c r="A560" s="178" t="s">
        <v>1675</v>
      </c>
      <c r="B560" s="102" t="s">
        <v>1676</v>
      </c>
      <c r="C560" s="69" t="s">
        <v>2252</v>
      </c>
      <c r="D560" s="69" t="s">
        <v>2253</v>
      </c>
      <c r="E560" s="100" t="s">
        <v>124</v>
      </c>
      <c r="F560" s="69" t="s">
        <v>2254</v>
      </c>
      <c r="G560" s="69" t="s">
        <v>130</v>
      </c>
      <c r="H560" s="71" t="s">
        <v>2592</v>
      </c>
      <c r="I560" s="225">
        <v>1818</v>
      </c>
      <c r="J560" s="95" t="s">
        <v>64</v>
      </c>
      <c r="K560" s="95" t="s">
        <v>82</v>
      </c>
      <c r="L560" s="95" t="s">
        <v>2593</v>
      </c>
      <c r="M560" s="24" t="s">
        <v>266</v>
      </c>
      <c r="N560" s="232">
        <v>5687.64</v>
      </c>
      <c r="O560" s="24" t="s">
        <v>1360</v>
      </c>
      <c r="P560" s="117">
        <v>45292</v>
      </c>
    </row>
    <row r="561" spans="1:16" s="15" customFormat="1" ht="121.5">
      <c r="A561" s="178" t="s">
        <v>1675</v>
      </c>
      <c r="B561" s="102" t="s">
        <v>1676</v>
      </c>
      <c r="C561" s="69" t="s">
        <v>1412</v>
      </c>
      <c r="D561" s="69">
        <v>3697</v>
      </c>
      <c r="E561" s="100" t="s">
        <v>124</v>
      </c>
      <c r="F561" s="69" t="s">
        <v>1413</v>
      </c>
      <c r="G561" s="69" t="s">
        <v>190</v>
      </c>
      <c r="H561" s="71" t="s">
        <v>2594</v>
      </c>
      <c r="I561" s="225">
        <v>2889.5</v>
      </c>
      <c r="J561" s="95" t="s">
        <v>64</v>
      </c>
      <c r="K561" s="95" t="s">
        <v>82</v>
      </c>
      <c r="L561" s="95" t="s">
        <v>2595</v>
      </c>
      <c r="M561" s="24" t="s">
        <v>266</v>
      </c>
      <c r="N561" s="232">
        <v>4495</v>
      </c>
      <c r="O561" s="24" t="s">
        <v>1360</v>
      </c>
      <c r="P561" s="117">
        <v>45292</v>
      </c>
    </row>
    <row r="562" spans="1:16" s="15" customFormat="1" ht="45.75">
      <c r="A562" s="178" t="s">
        <v>2596</v>
      </c>
      <c r="B562" s="102" t="s">
        <v>2597</v>
      </c>
      <c r="C562" s="72" t="s">
        <v>2252</v>
      </c>
      <c r="D562" s="73" t="s">
        <v>2253</v>
      </c>
      <c r="E562" s="97" t="s">
        <v>124</v>
      </c>
      <c r="F562" s="72" t="s">
        <v>2254</v>
      </c>
      <c r="G562" s="73" t="s">
        <v>130</v>
      </c>
      <c r="H562" s="74" t="s">
        <v>2598</v>
      </c>
      <c r="I562" s="227">
        <v>7147.32</v>
      </c>
      <c r="J562" s="74" t="s">
        <v>64</v>
      </c>
      <c r="K562" s="74" t="s">
        <v>82</v>
      </c>
      <c r="L562" s="74" t="s">
        <v>2599</v>
      </c>
      <c r="M562" s="24" t="s">
        <v>93</v>
      </c>
      <c r="N562" s="232">
        <v>7148.16</v>
      </c>
      <c r="O562" s="24" t="s">
        <v>1360</v>
      </c>
      <c r="P562" s="117">
        <v>45292</v>
      </c>
    </row>
    <row r="563" spans="1:16" s="15" customFormat="1" ht="60.75">
      <c r="A563" s="71" t="s">
        <v>2596</v>
      </c>
      <c r="B563" s="102" t="s">
        <v>2597</v>
      </c>
      <c r="C563" s="69" t="s">
        <v>1404</v>
      </c>
      <c r="D563" s="69">
        <v>24287</v>
      </c>
      <c r="E563" s="100" t="s">
        <v>124</v>
      </c>
      <c r="F563" s="69" t="s">
        <v>1405</v>
      </c>
      <c r="G563" s="69" t="s">
        <v>190</v>
      </c>
      <c r="H563" s="71">
        <v>12</v>
      </c>
      <c r="I563" s="225">
        <v>29831.8</v>
      </c>
      <c r="J563" s="95" t="s">
        <v>64</v>
      </c>
      <c r="K563" s="95" t="s">
        <v>70</v>
      </c>
      <c r="L563" s="95" t="s">
        <v>2600</v>
      </c>
      <c r="M563" s="24" t="s">
        <v>266</v>
      </c>
      <c r="N563" s="232">
        <v>18900</v>
      </c>
      <c r="O563" s="24" t="s">
        <v>1360</v>
      </c>
      <c r="P563" s="117">
        <v>45292</v>
      </c>
    </row>
    <row r="564" spans="1:16" s="15" customFormat="1" ht="198">
      <c r="A564" s="178" t="s">
        <v>2596</v>
      </c>
      <c r="B564" s="102" t="s">
        <v>2597</v>
      </c>
      <c r="C564" s="72" t="s">
        <v>1412</v>
      </c>
      <c r="D564" s="73">
        <v>3697</v>
      </c>
      <c r="E564" s="97" t="s">
        <v>124</v>
      </c>
      <c r="F564" s="72" t="s">
        <v>1413</v>
      </c>
      <c r="G564" s="73" t="s">
        <v>190</v>
      </c>
      <c r="H564" s="74" t="s">
        <v>2601</v>
      </c>
      <c r="I564" s="227">
        <v>5630.76</v>
      </c>
      <c r="J564" s="74" t="s">
        <v>64</v>
      </c>
      <c r="K564" s="74" t="s">
        <v>82</v>
      </c>
      <c r="L564" s="74" t="s">
        <v>2602</v>
      </c>
      <c r="M564" s="24" t="s">
        <v>266</v>
      </c>
      <c r="N564" s="232">
        <v>14848.43</v>
      </c>
      <c r="O564" s="24" t="s">
        <v>1360</v>
      </c>
      <c r="P564" s="117">
        <v>45292</v>
      </c>
    </row>
    <row r="565" spans="1:16" s="15" customFormat="1" ht="45.75">
      <c r="A565" s="178" t="s">
        <v>2596</v>
      </c>
      <c r="B565" s="102" t="s">
        <v>2597</v>
      </c>
      <c r="C565" s="69" t="s">
        <v>1449</v>
      </c>
      <c r="D565" s="69">
        <v>3417</v>
      </c>
      <c r="E565" s="100" t="s">
        <v>124</v>
      </c>
      <c r="F565" s="69" t="s">
        <v>1450</v>
      </c>
      <c r="G565" s="69" t="s">
        <v>273</v>
      </c>
      <c r="H565" s="71">
        <v>2</v>
      </c>
      <c r="I565" s="225">
        <v>735</v>
      </c>
      <c r="J565" s="95" t="s">
        <v>64</v>
      </c>
      <c r="K565" s="95" t="s">
        <v>70</v>
      </c>
      <c r="L565" s="95"/>
      <c r="M565" s="24" t="s">
        <v>745</v>
      </c>
      <c r="N565" s="232"/>
      <c r="O565" s="24" t="s">
        <v>1360</v>
      </c>
      <c r="P565" s="117">
        <v>45292</v>
      </c>
    </row>
    <row r="566" spans="1:16" s="15" customFormat="1" ht="45.75">
      <c r="A566" s="178" t="s">
        <v>1678</v>
      </c>
      <c r="B566" s="102" t="s">
        <v>1679</v>
      </c>
      <c r="C566" s="69" t="s">
        <v>2252</v>
      </c>
      <c r="D566" s="69" t="s">
        <v>2253</v>
      </c>
      <c r="E566" s="100" t="s">
        <v>124</v>
      </c>
      <c r="F566" s="69" t="s">
        <v>2254</v>
      </c>
      <c r="G566" s="69" t="s">
        <v>130</v>
      </c>
      <c r="H566" s="71" t="s">
        <v>2603</v>
      </c>
      <c r="I566" s="225">
        <v>8989.6</v>
      </c>
      <c r="J566" s="95" t="s">
        <v>64</v>
      </c>
      <c r="K566" s="95" t="s">
        <v>82</v>
      </c>
      <c r="L566" s="95" t="s">
        <v>2604</v>
      </c>
      <c r="M566" s="24" t="s">
        <v>93</v>
      </c>
      <c r="N566" s="232">
        <v>10533.6</v>
      </c>
      <c r="O566" s="24" t="s">
        <v>1360</v>
      </c>
      <c r="P566" s="117">
        <v>45292</v>
      </c>
    </row>
    <row r="567" spans="1:16" s="15" customFormat="1" ht="137.25">
      <c r="A567" s="178" t="s">
        <v>1678</v>
      </c>
      <c r="B567" s="102" t="s">
        <v>1679</v>
      </c>
      <c r="C567" s="69" t="s">
        <v>1412</v>
      </c>
      <c r="D567" s="69">
        <v>3697</v>
      </c>
      <c r="E567" s="100" t="s">
        <v>124</v>
      </c>
      <c r="F567" s="69" t="s">
        <v>1413</v>
      </c>
      <c r="G567" s="69" t="s">
        <v>190</v>
      </c>
      <c r="H567" s="71" t="s">
        <v>2605</v>
      </c>
      <c r="I567" s="225">
        <v>14890</v>
      </c>
      <c r="J567" s="95" t="s">
        <v>64</v>
      </c>
      <c r="K567" s="95" t="s">
        <v>82</v>
      </c>
      <c r="L567" s="95" t="s">
        <v>2606</v>
      </c>
      <c r="M567" s="24" t="s">
        <v>266</v>
      </c>
      <c r="N567" s="232">
        <v>22684</v>
      </c>
      <c r="O567" s="24" t="s">
        <v>1360</v>
      </c>
      <c r="P567" s="117">
        <v>45292</v>
      </c>
    </row>
    <row r="568" spans="1:16" s="15" customFormat="1" ht="45.75">
      <c r="A568" s="178" t="s">
        <v>1678</v>
      </c>
      <c r="B568" s="102" t="s">
        <v>1679</v>
      </c>
      <c r="C568" s="69" t="s">
        <v>1449</v>
      </c>
      <c r="D568" s="69">
        <v>3417</v>
      </c>
      <c r="E568" s="100" t="s">
        <v>124</v>
      </c>
      <c r="F568" s="69" t="s">
        <v>1450</v>
      </c>
      <c r="G568" s="69" t="s">
        <v>273</v>
      </c>
      <c r="H568" s="71">
        <v>2</v>
      </c>
      <c r="I568" s="225">
        <v>859.95</v>
      </c>
      <c r="J568" s="95" t="s">
        <v>64</v>
      </c>
      <c r="K568" s="95" t="s">
        <v>70</v>
      </c>
      <c r="L568" s="95" t="s">
        <v>2607</v>
      </c>
      <c r="M568" s="24" t="s">
        <v>93</v>
      </c>
      <c r="N568" s="232">
        <v>1719</v>
      </c>
      <c r="O568" s="24" t="s">
        <v>1360</v>
      </c>
      <c r="P568" s="117">
        <v>45292</v>
      </c>
    </row>
    <row r="569" spans="1:16" s="15" customFormat="1" ht="45.75">
      <c r="A569" s="178" t="s">
        <v>2608</v>
      </c>
      <c r="B569" s="102" t="s">
        <v>2609</v>
      </c>
      <c r="C569" s="69" t="s">
        <v>2252</v>
      </c>
      <c r="D569" s="69" t="s">
        <v>2253</v>
      </c>
      <c r="E569" s="100" t="s">
        <v>124</v>
      </c>
      <c r="F569" s="69" t="s">
        <v>2254</v>
      </c>
      <c r="G569" s="69" t="s">
        <v>130</v>
      </c>
      <c r="H569" s="71" t="s">
        <v>2610</v>
      </c>
      <c r="I569" s="225">
        <v>7882</v>
      </c>
      <c r="J569" s="95" t="s">
        <v>64</v>
      </c>
      <c r="K569" s="95" t="s">
        <v>82</v>
      </c>
      <c r="L569" s="95" t="s">
        <v>2611</v>
      </c>
      <c r="M569" s="24" t="s">
        <v>93</v>
      </c>
      <c r="N569" s="232">
        <v>8690.4</v>
      </c>
      <c r="O569" s="24" t="s">
        <v>1360</v>
      </c>
      <c r="P569" s="117">
        <v>45292</v>
      </c>
    </row>
    <row r="570" spans="1:16" s="15" customFormat="1" ht="30.75">
      <c r="A570" s="71" t="s">
        <v>2608</v>
      </c>
      <c r="B570" s="102" t="s">
        <v>2609</v>
      </c>
      <c r="C570" s="72" t="s">
        <v>1404</v>
      </c>
      <c r="D570" s="73">
        <v>24287</v>
      </c>
      <c r="E570" s="100" t="s">
        <v>124</v>
      </c>
      <c r="F570" s="72" t="s">
        <v>1405</v>
      </c>
      <c r="G570" s="69" t="s">
        <v>190</v>
      </c>
      <c r="H570" s="74">
        <v>12</v>
      </c>
      <c r="I570" s="227">
        <v>6400</v>
      </c>
      <c r="J570" s="74" t="s">
        <v>64</v>
      </c>
      <c r="K570" s="74" t="s">
        <v>70</v>
      </c>
      <c r="L570" s="74" t="s">
        <v>2612</v>
      </c>
      <c r="M570" s="24" t="s">
        <v>93</v>
      </c>
      <c r="N570" s="232">
        <v>7400</v>
      </c>
      <c r="O570" s="24" t="s">
        <v>1360</v>
      </c>
      <c r="P570" s="117">
        <v>45292</v>
      </c>
    </row>
    <row r="571" spans="1:16" s="15" customFormat="1" ht="244.5">
      <c r="A571" s="178" t="s">
        <v>2608</v>
      </c>
      <c r="B571" s="102" t="s">
        <v>2609</v>
      </c>
      <c r="C571" s="69" t="s">
        <v>1412</v>
      </c>
      <c r="D571" s="69">
        <v>3697</v>
      </c>
      <c r="E571" s="100" t="s">
        <v>124</v>
      </c>
      <c r="F571" s="69" t="s">
        <v>1413</v>
      </c>
      <c r="G571" s="69" t="s">
        <v>190</v>
      </c>
      <c r="H571" s="71" t="s">
        <v>2613</v>
      </c>
      <c r="I571" s="225">
        <v>24083.98</v>
      </c>
      <c r="J571" s="95" t="s">
        <v>64</v>
      </c>
      <c r="K571" s="95" t="s">
        <v>82</v>
      </c>
      <c r="L571" s="95" t="s">
        <v>2614</v>
      </c>
      <c r="M571" s="24" t="s">
        <v>266</v>
      </c>
      <c r="N571" s="232">
        <v>43755</v>
      </c>
      <c r="O571" s="24" t="s">
        <v>1360</v>
      </c>
      <c r="P571" s="117">
        <v>45292</v>
      </c>
    </row>
    <row r="572" spans="1:16" s="15" customFormat="1" ht="45.75">
      <c r="A572" s="178" t="s">
        <v>2608</v>
      </c>
      <c r="B572" s="102" t="s">
        <v>2609</v>
      </c>
      <c r="C572" s="69" t="s">
        <v>1449</v>
      </c>
      <c r="D572" s="69">
        <v>3417</v>
      </c>
      <c r="E572" s="100" t="s">
        <v>124</v>
      </c>
      <c r="F572" s="69" t="s">
        <v>1450</v>
      </c>
      <c r="G572" s="69" t="s">
        <v>273</v>
      </c>
      <c r="H572" s="71">
        <v>2</v>
      </c>
      <c r="I572" s="225">
        <v>1650</v>
      </c>
      <c r="J572" s="95" t="s">
        <v>64</v>
      </c>
      <c r="K572" s="95" t="s">
        <v>70</v>
      </c>
      <c r="L572" s="95"/>
      <c r="M572" s="24" t="s">
        <v>745</v>
      </c>
      <c r="N572" s="232"/>
      <c r="O572" s="24" t="s">
        <v>1360</v>
      </c>
      <c r="P572" s="117">
        <v>45292</v>
      </c>
    </row>
    <row r="573" spans="1:16" s="15" customFormat="1" ht="351">
      <c r="A573" s="178" t="s">
        <v>1681</v>
      </c>
      <c r="B573" s="102" t="s">
        <v>1682</v>
      </c>
      <c r="C573" s="72" t="s">
        <v>1412</v>
      </c>
      <c r="D573" s="73">
        <v>3697</v>
      </c>
      <c r="E573" s="100" t="s">
        <v>124</v>
      </c>
      <c r="F573" s="72" t="s">
        <v>1413</v>
      </c>
      <c r="G573" s="69" t="s">
        <v>190</v>
      </c>
      <c r="H573" s="74" t="s">
        <v>2615</v>
      </c>
      <c r="I573" s="227">
        <v>18292</v>
      </c>
      <c r="J573" s="74" t="s">
        <v>64</v>
      </c>
      <c r="K573" s="74" t="s">
        <v>82</v>
      </c>
      <c r="L573" s="74" t="s">
        <v>2616</v>
      </c>
      <c r="M573" s="24" t="s">
        <v>266</v>
      </c>
      <c r="N573" s="232">
        <v>32015.200000000001</v>
      </c>
      <c r="O573" s="24" t="s">
        <v>1360</v>
      </c>
      <c r="P573" s="117">
        <v>45292</v>
      </c>
    </row>
    <row r="574" spans="1:16" s="15" customFormat="1" ht="45.75">
      <c r="A574" s="178" t="s">
        <v>1681</v>
      </c>
      <c r="B574" s="102" t="s">
        <v>1682</v>
      </c>
      <c r="C574" s="72" t="s">
        <v>1449</v>
      </c>
      <c r="D574" s="73">
        <v>3417</v>
      </c>
      <c r="E574" s="97" t="s">
        <v>124</v>
      </c>
      <c r="F574" s="72" t="s">
        <v>1450</v>
      </c>
      <c r="G574" s="73" t="s">
        <v>273</v>
      </c>
      <c r="H574" s="74">
        <v>2</v>
      </c>
      <c r="I574" s="227">
        <v>1133</v>
      </c>
      <c r="J574" s="74" t="s">
        <v>64</v>
      </c>
      <c r="K574" s="74" t="s">
        <v>70</v>
      </c>
      <c r="L574" s="74" t="s">
        <v>2617</v>
      </c>
      <c r="M574" s="24" t="s">
        <v>93</v>
      </c>
      <c r="N574" s="232">
        <v>1133</v>
      </c>
      <c r="O574" s="24" t="s">
        <v>1360</v>
      </c>
      <c r="P574" s="117">
        <v>45292</v>
      </c>
    </row>
    <row r="575" spans="1:16" s="15" customFormat="1" ht="45.75">
      <c r="A575" s="71" t="s">
        <v>1304</v>
      </c>
      <c r="B575" s="102" t="s">
        <v>213</v>
      </c>
      <c r="C575" s="75" t="s">
        <v>2618</v>
      </c>
      <c r="D575" s="106" t="s">
        <v>2619</v>
      </c>
      <c r="E575" s="54" t="s">
        <v>174</v>
      </c>
      <c r="F575" s="69" t="s">
        <v>2620</v>
      </c>
      <c r="G575" s="19" t="s">
        <v>130</v>
      </c>
      <c r="H575" s="96">
        <v>500</v>
      </c>
      <c r="I575" s="232">
        <v>57000</v>
      </c>
      <c r="J575" s="24" t="s">
        <v>64</v>
      </c>
      <c r="K575" s="24" t="s">
        <v>82</v>
      </c>
      <c r="L575" s="24"/>
      <c r="M575" s="24" t="s">
        <v>745</v>
      </c>
      <c r="N575" s="232"/>
      <c r="O575" s="24" t="s">
        <v>1360</v>
      </c>
      <c r="P575" s="117">
        <v>45292</v>
      </c>
    </row>
    <row r="576" spans="1:16" s="15" customFormat="1" ht="45.75">
      <c r="A576" s="71" t="s">
        <v>1304</v>
      </c>
      <c r="B576" s="102" t="s">
        <v>213</v>
      </c>
      <c r="C576" s="51" t="s">
        <v>2621</v>
      </c>
      <c r="D576" s="18" t="s">
        <v>2622</v>
      </c>
      <c r="E576" s="54" t="s">
        <v>174</v>
      </c>
      <c r="F576" s="19" t="s">
        <v>2623</v>
      </c>
      <c r="G576" s="19" t="s">
        <v>130</v>
      </c>
      <c r="H576" s="96">
        <v>1500</v>
      </c>
      <c r="I576" s="232">
        <v>57000</v>
      </c>
      <c r="J576" s="24" t="s">
        <v>64</v>
      </c>
      <c r="K576" s="24" t="s">
        <v>70</v>
      </c>
      <c r="L576" s="24"/>
      <c r="M576" s="24" t="s">
        <v>745</v>
      </c>
      <c r="N576" s="232"/>
      <c r="O576" s="24" t="s">
        <v>1360</v>
      </c>
      <c r="P576" s="117">
        <v>45292</v>
      </c>
    </row>
    <row r="577" spans="1:16" s="15" customFormat="1" ht="45.75">
      <c r="A577" s="71" t="s">
        <v>1304</v>
      </c>
      <c r="B577" s="102" t="s">
        <v>178</v>
      </c>
      <c r="C577" s="51" t="s">
        <v>2624</v>
      </c>
      <c r="D577" s="69">
        <v>243946</v>
      </c>
      <c r="E577" s="54" t="s">
        <v>174</v>
      </c>
      <c r="F577" s="19" t="s">
        <v>1703</v>
      </c>
      <c r="G577" s="69" t="s">
        <v>130</v>
      </c>
      <c r="H577" s="23" t="s">
        <v>2625</v>
      </c>
      <c r="I577" s="225">
        <v>20000</v>
      </c>
      <c r="J577" s="24" t="s">
        <v>64</v>
      </c>
      <c r="K577" s="158" t="s">
        <v>70</v>
      </c>
      <c r="L577" s="95" t="s">
        <v>2626</v>
      </c>
      <c r="M577" s="24" t="s">
        <v>266</v>
      </c>
      <c r="N577" s="232">
        <v>1185</v>
      </c>
      <c r="O577" s="24" t="s">
        <v>1360</v>
      </c>
      <c r="P577" s="117">
        <v>45292</v>
      </c>
    </row>
    <row r="578" spans="1:16" s="15" customFormat="1" ht="60.75">
      <c r="A578" s="71" t="s">
        <v>1304</v>
      </c>
      <c r="B578" s="102" t="s">
        <v>178</v>
      </c>
      <c r="C578" s="51" t="s">
        <v>2627</v>
      </c>
      <c r="D578" s="69" t="s">
        <v>2628</v>
      </c>
      <c r="E578" s="54" t="s">
        <v>174</v>
      </c>
      <c r="F578" s="19" t="s">
        <v>2629</v>
      </c>
      <c r="G578" s="69" t="s">
        <v>130</v>
      </c>
      <c r="H578" s="23" t="s">
        <v>2630</v>
      </c>
      <c r="I578" s="225">
        <v>40000</v>
      </c>
      <c r="J578" s="24" t="s">
        <v>64</v>
      </c>
      <c r="K578" s="158" t="s">
        <v>70</v>
      </c>
      <c r="L578" s="95" t="s">
        <v>2631</v>
      </c>
      <c r="M578" s="24" t="s">
        <v>266</v>
      </c>
      <c r="N578" s="232">
        <v>49672.2</v>
      </c>
      <c r="O578" s="24" t="s">
        <v>1360</v>
      </c>
      <c r="P578" s="117">
        <v>45292</v>
      </c>
    </row>
    <row r="579" spans="1:16" s="15" customFormat="1" ht="45.75">
      <c r="A579" s="71" t="s">
        <v>1304</v>
      </c>
      <c r="B579" s="102" t="s">
        <v>178</v>
      </c>
      <c r="C579" s="51" t="s">
        <v>2632</v>
      </c>
      <c r="D579" s="69">
        <v>405278</v>
      </c>
      <c r="E579" s="54" t="s">
        <v>174</v>
      </c>
      <c r="F579" s="19" t="s">
        <v>2633</v>
      </c>
      <c r="G579" s="69" t="s">
        <v>190</v>
      </c>
      <c r="H579" s="23" t="s">
        <v>2634</v>
      </c>
      <c r="I579" s="225">
        <v>52000</v>
      </c>
      <c r="J579" s="24" t="s">
        <v>64</v>
      </c>
      <c r="K579" s="24" t="s">
        <v>70</v>
      </c>
      <c r="L579" s="95" t="s">
        <v>2635</v>
      </c>
      <c r="M579" s="24" t="s">
        <v>266</v>
      </c>
      <c r="N579" s="232">
        <v>54600</v>
      </c>
      <c r="O579" s="24" t="s">
        <v>1360</v>
      </c>
      <c r="P579" s="117">
        <v>45292</v>
      </c>
    </row>
    <row r="580" spans="1:16" s="15" customFormat="1" ht="30.75">
      <c r="A580" s="71" t="s">
        <v>1304</v>
      </c>
      <c r="B580" s="102" t="s">
        <v>178</v>
      </c>
      <c r="C580" s="183" t="s">
        <v>2636</v>
      </c>
      <c r="D580" s="73" t="s">
        <v>2637</v>
      </c>
      <c r="E580" s="54" t="s">
        <v>174</v>
      </c>
      <c r="F580" s="184" t="s">
        <v>2633</v>
      </c>
      <c r="G580" s="69" t="s">
        <v>190</v>
      </c>
      <c r="H580" s="185" t="s">
        <v>2638</v>
      </c>
      <c r="I580" s="227">
        <v>18000</v>
      </c>
      <c r="J580" s="98" t="s">
        <v>64</v>
      </c>
      <c r="K580" s="98" t="s">
        <v>70</v>
      </c>
      <c r="L580" s="74" t="s">
        <v>2639</v>
      </c>
      <c r="M580" s="24" t="s">
        <v>93</v>
      </c>
      <c r="N580" s="232">
        <v>16742</v>
      </c>
      <c r="O580" s="24" t="s">
        <v>1360</v>
      </c>
      <c r="P580" s="117">
        <v>45292</v>
      </c>
    </row>
    <row r="581" spans="1:16" s="15" customFormat="1" ht="30.75">
      <c r="A581" s="71" t="s">
        <v>1304</v>
      </c>
      <c r="B581" s="102" t="s">
        <v>178</v>
      </c>
      <c r="C581" s="51" t="s">
        <v>2640</v>
      </c>
      <c r="D581" s="69" t="s">
        <v>2641</v>
      </c>
      <c r="E581" s="54" t="s">
        <v>174</v>
      </c>
      <c r="F581" s="19" t="s">
        <v>2633</v>
      </c>
      <c r="G581" s="69" t="s">
        <v>190</v>
      </c>
      <c r="H581" s="23" t="s">
        <v>2349</v>
      </c>
      <c r="I581" s="225">
        <v>28000</v>
      </c>
      <c r="J581" s="24" t="s">
        <v>64</v>
      </c>
      <c r="K581" s="24" t="s">
        <v>70</v>
      </c>
      <c r="L581" s="95" t="s">
        <v>2642</v>
      </c>
      <c r="M581" s="24" t="s">
        <v>266</v>
      </c>
      <c r="N581" s="232">
        <v>3120</v>
      </c>
      <c r="O581" s="24" t="s">
        <v>1360</v>
      </c>
      <c r="P581" s="117">
        <v>45292</v>
      </c>
    </row>
    <row r="582" spans="1:16" s="15" customFormat="1" ht="30.75">
      <c r="A582" s="71" t="s">
        <v>1304</v>
      </c>
      <c r="B582" s="102" t="s">
        <v>178</v>
      </c>
      <c r="C582" s="69" t="s">
        <v>2643</v>
      </c>
      <c r="D582" s="69" t="s">
        <v>2644</v>
      </c>
      <c r="E582" s="54" t="s">
        <v>174</v>
      </c>
      <c r="F582" s="19" t="s">
        <v>2633</v>
      </c>
      <c r="G582" s="69" t="s">
        <v>190</v>
      </c>
      <c r="H582" s="71" t="s">
        <v>2645</v>
      </c>
      <c r="I582" s="225">
        <v>10000</v>
      </c>
      <c r="J582" s="24" t="s">
        <v>64</v>
      </c>
      <c r="K582" s="24" t="s">
        <v>70</v>
      </c>
      <c r="L582" s="95" t="s">
        <v>2646</v>
      </c>
      <c r="M582" s="24" t="s">
        <v>266</v>
      </c>
      <c r="N582" s="232">
        <v>2990</v>
      </c>
      <c r="O582" s="24" t="s">
        <v>1360</v>
      </c>
      <c r="P582" s="117">
        <v>45292</v>
      </c>
    </row>
    <row r="583" spans="1:16" s="15" customFormat="1" ht="30.75">
      <c r="A583" s="71" t="s">
        <v>1304</v>
      </c>
      <c r="B583" s="102" t="s">
        <v>178</v>
      </c>
      <c r="C583" s="72" t="s">
        <v>2647</v>
      </c>
      <c r="D583" s="73">
        <v>373478</v>
      </c>
      <c r="E583" s="156" t="s">
        <v>174</v>
      </c>
      <c r="F583" s="72" t="s">
        <v>2648</v>
      </c>
      <c r="G583" s="73" t="s">
        <v>190</v>
      </c>
      <c r="H583" s="74" t="s">
        <v>2649</v>
      </c>
      <c r="I583" s="227">
        <v>10000</v>
      </c>
      <c r="J583" s="98" t="s">
        <v>64</v>
      </c>
      <c r="K583" s="98" t="s">
        <v>70</v>
      </c>
      <c r="L583" s="74"/>
      <c r="M583" s="24" t="s">
        <v>745</v>
      </c>
      <c r="N583" s="232"/>
      <c r="O583" s="24" t="s">
        <v>1360</v>
      </c>
      <c r="P583" s="117">
        <v>45292</v>
      </c>
    </row>
    <row r="584" spans="1:16" s="15" customFormat="1" ht="137.25">
      <c r="A584" s="71" t="s">
        <v>1304</v>
      </c>
      <c r="B584" s="102" t="s">
        <v>1706</v>
      </c>
      <c r="C584" s="93" t="s">
        <v>2650</v>
      </c>
      <c r="D584" s="19" t="s">
        <v>2651</v>
      </c>
      <c r="E584" s="54" t="s">
        <v>411</v>
      </c>
      <c r="F584" s="19" t="s">
        <v>1708</v>
      </c>
      <c r="G584" s="69" t="s">
        <v>273</v>
      </c>
      <c r="H584" s="23" t="s">
        <v>2652</v>
      </c>
      <c r="I584" s="232">
        <v>8000</v>
      </c>
      <c r="J584" s="95" t="s">
        <v>64</v>
      </c>
      <c r="K584" s="24" t="s">
        <v>82</v>
      </c>
      <c r="L584" s="24" t="s">
        <v>2653</v>
      </c>
      <c r="M584" s="24" t="s">
        <v>266</v>
      </c>
      <c r="N584" s="232">
        <v>25395.07</v>
      </c>
      <c r="O584" s="24" t="s">
        <v>1360</v>
      </c>
      <c r="P584" s="117">
        <v>45292</v>
      </c>
    </row>
    <row r="585" spans="1:16" s="15" customFormat="1" ht="60.75">
      <c r="A585" s="71" t="s">
        <v>1304</v>
      </c>
      <c r="B585" s="102" t="s">
        <v>1706</v>
      </c>
      <c r="C585" s="184" t="s">
        <v>2654</v>
      </c>
      <c r="D585" s="86">
        <v>16055</v>
      </c>
      <c r="E585" s="156" t="s">
        <v>411</v>
      </c>
      <c r="F585" s="184" t="s">
        <v>1708</v>
      </c>
      <c r="G585" s="73" t="s">
        <v>273</v>
      </c>
      <c r="H585" s="98">
        <v>2</v>
      </c>
      <c r="I585" s="235">
        <v>6342.6</v>
      </c>
      <c r="J585" s="74" t="s">
        <v>64</v>
      </c>
      <c r="K585" s="98" t="s">
        <v>82</v>
      </c>
      <c r="L585" s="98"/>
      <c r="M585" s="24" t="s">
        <v>745</v>
      </c>
      <c r="N585" s="232"/>
      <c r="O585" s="24" t="s">
        <v>1360</v>
      </c>
      <c r="P585" s="117">
        <v>45292</v>
      </c>
    </row>
    <row r="586" spans="1:16" s="15" customFormat="1" ht="106.5">
      <c r="A586" s="71" t="s">
        <v>1304</v>
      </c>
      <c r="B586" s="102" t="s">
        <v>1706</v>
      </c>
      <c r="C586" s="72" t="s">
        <v>2655</v>
      </c>
      <c r="D586" s="73">
        <v>16887</v>
      </c>
      <c r="E586" s="156" t="s">
        <v>411</v>
      </c>
      <c r="F586" s="184" t="s">
        <v>1708</v>
      </c>
      <c r="G586" s="73" t="s">
        <v>273</v>
      </c>
      <c r="H586" s="74">
        <v>3</v>
      </c>
      <c r="I586" s="227">
        <v>10000</v>
      </c>
      <c r="J586" s="74" t="s">
        <v>64</v>
      </c>
      <c r="K586" s="98" t="s">
        <v>90</v>
      </c>
      <c r="L586" s="74" t="s">
        <v>2656</v>
      </c>
      <c r="M586" s="24" t="s">
        <v>266</v>
      </c>
      <c r="N586" s="232">
        <v>45530.49</v>
      </c>
      <c r="O586" s="24" t="s">
        <v>1360</v>
      </c>
      <c r="P586" s="117">
        <v>45292</v>
      </c>
    </row>
    <row r="587" spans="1:16" s="15" customFormat="1" ht="213">
      <c r="A587" s="71" t="s">
        <v>1304</v>
      </c>
      <c r="B587" s="102" t="s">
        <v>1706</v>
      </c>
      <c r="C587" s="69" t="s">
        <v>2657</v>
      </c>
      <c r="D587" s="69">
        <v>450465</v>
      </c>
      <c r="E587" s="54" t="s">
        <v>411</v>
      </c>
      <c r="F587" s="69" t="s">
        <v>2658</v>
      </c>
      <c r="G587" s="69" t="s">
        <v>273</v>
      </c>
      <c r="H587" s="71">
        <v>1000</v>
      </c>
      <c r="I587" s="225">
        <v>108281</v>
      </c>
      <c r="J587" s="95" t="s">
        <v>64</v>
      </c>
      <c r="K587" s="24" t="s">
        <v>82</v>
      </c>
      <c r="L587" s="95" t="s">
        <v>2659</v>
      </c>
      <c r="M587" s="24" t="s">
        <v>266</v>
      </c>
      <c r="N587" s="232">
        <v>54051.85</v>
      </c>
      <c r="O587" s="24" t="s">
        <v>1360</v>
      </c>
      <c r="P587" s="117">
        <v>45292</v>
      </c>
    </row>
    <row r="588" spans="1:16" s="15" customFormat="1" ht="45.75">
      <c r="A588" s="71" t="s">
        <v>1304</v>
      </c>
      <c r="B588" s="102" t="s">
        <v>1706</v>
      </c>
      <c r="C588" s="19" t="s">
        <v>2660</v>
      </c>
      <c r="D588" s="19" t="s">
        <v>2661</v>
      </c>
      <c r="E588" s="54" t="s">
        <v>411</v>
      </c>
      <c r="F588" s="69" t="s">
        <v>2658</v>
      </c>
      <c r="G588" s="69" t="s">
        <v>273</v>
      </c>
      <c r="H588" s="23" t="s">
        <v>2662</v>
      </c>
      <c r="I588" s="232">
        <v>89434.8</v>
      </c>
      <c r="J588" s="95" t="s">
        <v>64</v>
      </c>
      <c r="K588" s="24" t="s">
        <v>70</v>
      </c>
      <c r="L588" s="24" t="s">
        <v>2663</v>
      </c>
      <c r="M588" s="24" t="s">
        <v>266</v>
      </c>
      <c r="N588" s="232">
        <v>42721.99</v>
      </c>
      <c r="O588" s="24" t="s">
        <v>1360</v>
      </c>
      <c r="P588" s="117">
        <v>45292</v>
      </c>
    </row>
    <row r="589" spans="1:16" s="15" customFormat="1" ht="91.5">
      <c r="A589" s="71" t="s">
        <v>1304</v>
      </c>
      <c r="B589" s="102" t="s">
        <v>1706</v>
      </c>
      <c r="C589" s="184" t="s">
        <v>2664</v>
      </c>
      <c r="D589" s="88" t="s">
        <v>2665</v>
      </c>
      <c r="E589" s="156" t="s">
        <v>411</v>
      </c>
      <c r="F589" s="72" t="s">
        <v>2658</v>
      </c>
      <c r="G589" s="73" t="s">
        <v>273</v>
      </c>
      <c r="H589" s="185" t="s">
        <v>2666</v>
      </c>
      <c r="I589" s="235">
        <v>48000</v>
      </c>
      <c r="J589" s="98" t="s">
        <v>64</v>
      </c>
      <c r="K589" s="98" t="s">
        <v>82</v>
      </c>
      <c r="L589" s="98" t="s">
        <v>2667</v>
      </c>
      <c r="M589" s="24" t="s">
        <v>93</v>
      </c>
      <c r="N589" s="232">
        <v>43890</v>
      </c>
      <c r="O589" s="24" t="s">
        <v>1360</v>
      </c>
      <c r="P589" s="117">
        <v>45292</v>
      </c>
    </row>
    <row r="590" spans="1:16" s="15" customFormat="1" ht="60.75">
      <c r="A590" s="71" t="s">
        <v>1304</v>
      </c>
      <c r="B590" s="102" t="s">
        <v>1706</v>
      </c>
      <c r="C590" s="19" t="s">
        <v>2668</v>
      </c>
      <c r="D590" s="19" t="s">
        <v>2669</v>
      </c>
      <c r="E590" s="54" t="s">
        <v>411</v>
      </c>
      <c r="F590" s="69" t="s">
        <v>2658</v>
      </c>
      <c r="G590" s="69" t="s">
        <v>273</v>
      </c>
      <c r="H590" s="23" t="s">
        <v>2670</v>
      </c>
      <c r="I590" s="232">
        <v>5000</v>
      </c>
      <c r="J590" s="24" t="s">
        <v>64</v>
      </c>
      <c r="K590" s="24" t="s">
        <v>70</v>
      </c>
      <c r="L590" s="24"/>
      <c r="M590" s="24" t="s">
        <v>745</v>
      </c>
      <c r="N590" s="232"/>
      <c r="O590" s="24" t="s">
        <v>1360</v>
      </c>
      <c r="P590" s="117">
        <v>45292</v>
      </c>
    </row>
    <row r="591" spans="1:16" s="15" customFormat="1" ht="60.75">
      <c r="A591" s="71" t="s">
        <v>1304</v>
      </c>
      <c r="B591" s="102" t="s">
        <v>1706</v>
      </c>
      <c r="C591" s="19" t="s">
        <v>2671</v>
      </c>
      <c r="D591" s="19" t="s">
        <v>2672</v>
      </c>
      <c r="E591" s="54" t="s">
        <v>411</v>
      </c>
      <c r="F591" s="19" t="s">
        <v>1708</v>
      </c>
      <c r="G591" s="69" t="s">
        <v>273</v>
      </c>
      <c r="H591" s="23" t="s">
        <v>2662</v>
      </c>
      <c r="I591" s="232">
        <v>9200</v>
      </c>
      <c r="J591" s="24" t="s">
        <v>64</v>
      </c>
      <c r="K591" s="24" t="s">
        <v>90</v>
      </c>
      <c r="L591" s="24" t="s">
        <v>2673</v>
      </c>
      <c r="M591" s="24" t="s">
        <v>266</v>
      </c>
      <c r="N591" s="232">
        <v>6016.45</v>
      </c>
      <c r="O591" s="24" t="s">
        <v>1360</v>
      </c>
      <c r="P591" s="117">
        <v>45292</v>
      </c>
    </row>
    <row r="592" spans="1:16" s="15" customFormat="1" ht="45.75">
      <c r="A592" s="71" t="s">
        <v>1304</v>
      </c>
      <c r="B592" s="102" t="s">
        <v>1706</v>
      </c>
      <c r="C592" s="184" t="s">
        <v>2674</v>
      </c>
      <c r="D592" s="88" t="s">
        <v>2675</v>
      </c>
      <c r="E592" s="54" t="s">
        <v>411</v>
      </c>
      <c r="F592" s="184" t="s">
        <v>2676</v>
      </c>
      <c r="G592" s="69" t="s">
        <v>273</v>
      </c>
      <c r="H592" s="185" t="s">
        <v>2677</v>
      </c>
      <c r="I592" s="235">
        <v>4000</v>
      </c>
      <c r="J592" s="98" t="s">
        <v>64</v>
      </c>
      <c r="K592" s="98" t="s">
        <v>70</v>
      </c>
      <c r="L592" s="98"/>
      <c r="M592" s="24" t="s">
        <v>745</v>
      </c>
      <c r="N592" s="232"/>
      <c r="O592" s="24" t="s">
        <v>1360</v>
      </c>
      <c r="P592" s="117">
        <v>45292</v>
      </c>
    </row>
    <row r="593" spans="1:16" s="15" customFormat="1" ht="45.75">
      <c r="A593" s="71" t="s">
        <v>1304</v>
      </c>
      <c r="B593" s="102" t="s">
        <v>1706</v>
      </c>
      <c r="C593" s="69" t="s">
        <v>2678</v>
      </c>
      <c r="D593" s="69">
        <v>2717</v>
      </c>
      <c r="E593" s="54" t="s">
        <v>411</v>
      </c>
      <c r="F593" s="93" t="s">
        <v>2679</v>
      </c>
      <c r="G593" s="69" t="s">
        <v>273</v>
      </c>
      <c r="H593" s="71">
        <v>5</v>
      </c>
      <c r="I593" s="225">
        <v>50000</v>
      </c>
      <c r="J593" s="24" t="s">
        <v>64</v>
      </c>
      <c r="K593" s="24" t="s">
        <v>82</v>
      </c>
      <c r="L593" s="95" t="s">
        <v>2680</v>
      </c>
      <c r="M593" s="24" t="s">
        <v>93</v>
      </c>
      <c r="N593" s="232">
        <v>49190</v>
      </c>
      <c r="O593" s="24" t="s">
        <v>1360</v>
      </c>
      <c r="P593" s="117">
        <v>45292</v>
      </c>
    </row>
    <row r="594" spans="1:16" s="15" customFormat="1" ht="91.5">
      <c r="A594" s="71" t="s">
        <v>1304</v>
      </c>
      <c r="B594" s="102" t="s">
        <v>1706</v>
      </c>
      <c r="C594" s="72" t="s">
        <v>2681</v>
      </c>
      <c r="D594" s="73">
        <v>375</v>
      </c>
      <c r="E594" s="54" t="s">
        <v>411</v>
      </c>
      <c r="F594" s="72" t="s">
        <v>2682</v>
      </c>
      <c r="G594" s="69" t="s">
        <v>273</v>
      </c>
      <c r="H594" s="74">
        <v>1000</v>
      </c>
      <c r="I594" s="227">
        <v>17000</v>
      </c>
      <c r="J594" s="98" t="s">
        <v>64</v>
      </c>
      <c r="K594" s="98" t="s">
        <v>90</v>
      </c>
      <c r="L594" s="74"/>
      <c r="M594" s="24" t="s">
        <v>745</v>
      </c>
      <c r="N594" s="232"/>
      <c r="O594" s="24" t="s">
        <v>1360</v>
      </c>
      <c r="P594" s="117">
        <v>45292</v>
      </c>
    </row>
    <row r="595" spans="1:16" s="15" customFormat="1" ht="76.5">
      <c r="A595" s="71" t="s">
        <v>1304</v>
      </c>
      <c r="B595" s="102" t="s">
        <v>1706</v>
      </c>
      <c r="C595" s="93" t="s">
        <v>2683</v>
      </c>
      <c r="D595" s="18">
        <v>6073</v>
      </c>
      <c r="E595" s="54" t="s">
        <v>411</v>
      </c>
      <c r="F595" s="93" t="s">
        <v>2684</v>
      </c>
      <c r="G595" s="69" t="s">
        <v>273</v>
      </c>
      <c r="H595" s="23" t="s">
        <v>2685</v>
      </c>
      <c r="I595" s="232">
        <v>57000</v>
      </c>
      <c r="J595" s="24" t="s">
        <v>64</v>
      </c>
      <c r="K595" s="24" t="s">
        <v>90</v>
      </c>
      <c r="L595" s="24"/>
      <c r="M595" s="24" t="s">
        <v>745</v>
      </c>
      <c r="N595" s="232"/>
      <c r="O595" s="24" t="s">
        <v>1360</v>
      </c>
      <c r="P595" s="117">
        <v>45292</v>
      </c>
    </row>
    <row r="596" spans="1:16" s="15" customFormat="1" ht="60.75">
      <c r="A596" s="71" t="s">
        <v>1304</v>
      </c>
      <c r="B596" s="102" t="s">
        <v>1706</v>
      </c>
      <c r="C596" s="69" t="s">
        <v>2686</v>
      </c>
      <c r="D596" s="142">
        <v>17181</v>
      </c>
      <c r="E596" s="54" t="s">
        <v>411</v>
      </c>
      <c r="F596" s="69" t="s">
        <v>1711</v>
      </c>
      <c r="G596" s="69" t="s">
        <v>273</v>
      </c>
      <c r="H596" s="71">
        <v>50</v>
      </c>
      <c r="I596" s="225">
        <v>54000</v>
      </c>
      <c r="J596" s="24" t="s">
        <v>64</v>
      </c>
      <c r="K596" s="24" t="s">
        <v>90</v>
      </c>
      <c r="L596" s="95"/>
      <c r="M596" s="24" t="s">
        <v>745</v>
      </c>
      <c r="N596" s="232"/>
      <c r="O596" s="24" t="s">
        <v>1360</v>
      </c>
      <c r="P596" s="117">
        <v>45292</v>
      </c>
    </row>
    <row r="597" spans="1:16" s="15" customFormat="1" ht="106.5">
      <c r="A597" s="71" t="s">
        <v>1304</v>
      </c>
      <c r="B597" s="102" t="s">
        <v>1706</v>
      </c>
      <c r="C597" s="69" t="s">
        <v>2687</v>
      </c>
      <c r="D597" s="69">
        <v>15545</v>
      </c>
      <c r="E597" s="54" t="s">
        <v>411</v>
      </c>
      <c r="F597" s="69" t="s">
        <v>2688</v>
      </c>
      <c r="G597" s="69" t="s">
        <v>273</v>
      </c>
      <c r="H597" s="71">
        <v>1400</v>
      </c>
      <c r="I597" s="225">
        <v>56000</v>
      </c>
      <c r="J597" s="24" t="s">
        <v>64</v>
      </c>
      <c r="K597" s="24" t="s">
        <v>90</v>
      </c>
      <c r="L597" s="95" t="s">
        <v>2689</v>
      </c>
      <c r="M597" s="24" t="s">
        <v>93</v>
      </c>
      <c r="N597" s="232">
        <v>40350</v>
      </c>
      <c r="O597" s="24" t="s">
        <v>1360</v>
      </c>
      <c r="P597" s="117">
        <v>45292</v>
      </c>
    </row>
    <row r="598" spans="1:16" s="15" customFormat="1" ht="106.5">
      <c r="A598" s="71" t="s">
        <v>1304</v>
      </c>
      <c r="B598" s="102" t="s">
        <v>1706</v>
      </c>
      <c r="C598" s="69" t="s">
        <v>2690</v>
      </c>
      <c r="D598" s="69">
        <v>240</v>
      </c>
      <c r="E598" s="54" t="s">
        <v>411</v>
      </c>
      <c r="F598" s="69" t="s">
        <v>2688</v>
      </c>
      <c r="G598" s="69" t="s">
        <v>273</v>
      </c>
      <c r="H598" s="71">
        <v>1250</v>
      </c>
      <c r="I598" s="225">
        <v>55000</v>
      </c>
      <c r="J598" s="24" t="s">
        <v>64</v>
      </c>
      <c r="K598" s="24" t="s">
        <v>90</v>
      </c>
      <c r="L598" s="95" t="s">
        <v>2691</v>
      </c>
      <c r="M598" s="24" t="s">
        <v>93</v>
      </c>
      <c r="N598" s="232">
        <v>43600</v>
      </c>
      <c r="O598" s="24" t="s">
        <v>1360</v>
      </c>
      <c r="P598" s="117">
        <v>45292</v>
      </c>
    </row>
    <row r="599" spans="1:16" s="15" customFormat="1" ht="106.5">
      <c r="A599" s="71" t="s">
        <v>1304</v>
      </c>
      <c r="B599" s="102" t="s">
        <v>1706</v>
      </c>
      <c r="C599" s="69" t="s">
        <v>2692</v>
      </c>
      <c r="D599" s="69">
        <v>15545</v>
      </c>
      <c r="E599" s="54" t="s">
        <v>411</v>
      </c>
      <c r="F599" s="69" t="s">
        <v>2688</v>
      </c>
      <c r="G599" s="69" t="s">
        <v>273</v>
      </c>
      <c r="H599" s="71">
        <v>1000</v>
      </c>
      <c r="I599" s="225">
        <v>49000</v>
      </c>
      <c r="J599" s="24" t="s">
        <v>64</v>
      </c>
      <c r="K599" s="24" t="s">
        <v>90</v>
      </c>
      <c r="L599" s="95"/>
      <c r="M599" s="24" t="s">
        <v>745</v>
      </c>
      <c r="N599" s="232"/>
      <c r="O599" s="24" t="s">
        <v>1360</v>
      </c>
      <c r="P599" s="117">
        <v>45292</v>
      </c>
    </row>
    <row r="600" spans="1:16" s="15" customFormat="1" ht="30.75">
      <c r="A600" s="126" t="s">
        <v>1304</v>
      </c>
      <c r="B600" s="102" t="s">
        <v>1718</v>
      </c>
      <c r="C600" s="160" t="s">
        <v>2693</v>
      </c>
      <c r="D600" s="69">
        <v>14650</v>
      </c>
      <c r="E600" s="100" t="s">
        <v>332</v>
      </c>
      <c r="F600" s="19" t="s">
        <v>2694</v>
      </c>
      <c r="G600" s="19" t="s">
        <v>190</v>
      </c>
      <c r="H600" s="159">
        <v>300</v>
      </c>
      <c r="I600" s="232">
        <v>30000</v>
      </c>
      <c r="J600" s="158" t="s">
        <v>64</v>
      </c>
      <c r="K600" s="158" t="s">
        <v>70</v>
      </c>
      <c r="L600" s="95"/>
      <c r="M600" s="24" t="s">
        <v>745</v>
      </c>
      <c r="N600" s="232"/>
      <c r="O600" s="24" t="s">
        <v>1360</v>
      </c>
      <c r="P600" s="117">
        <v>45292</v>
      </c>
    </row>
    <row r="601" spans="1:16" s="15" customFormat="1" ht="30.75">
      <c r="A601" s="71" t="s">
        <v>1304</v>
      </c>
      <c r="B601" s="102" t="s">
        <v>1718</v>
      </c>
      <c r="C601" s="160" t="s">
        <v>2695</v>
      </c>
      <c r="D601" s="69">
        <v>455632</v>
      </c>
      <c r="E601" s="100" t="s">
        <v>332</v>
      </c>
      <c r="F601" s="19" t="s">
        <v>2696</v>
      </c>
      <c r="G601" s="19" t="s">
        <v>190</v>
      </c>
      <c r="H601" s="159">
        <v>250</v>
      </c>
      <c r="I601" s="232">
        <v>57000</v>
      </c>
      <c r="J601" s="158" t="s">
        <v>64</v>
      </c>
      <c r="K601" s="158" t="s">
        <v>70</v>
      </c>
      <c r="L601" s="95"/>
      <c r="M601" s="24" t="s">
        <v>745</v>
      </c>
      <c r="N601" s="232"/>
      <c r="O601" s="24" t="s">
        <v>1360</v>
      </c>
      <c r="P601" s="117">
        <v>45292</v>
      </c>
    </row>
    <row r="602" spans="1:16" s="15" customFormat="1" ht="30.75">
      <c r="A602" s="71" t="s">
        <v>1304</v>
      </c>
      <c r="B602" s="102" t="s">
        <v>1718</v>
      </c>
      <c r="C602" s="160" t="s">
        <v>2697</v>
      </c>
      <c r="D602" s="69">
        <v>451817</v>
      </c>
      <c r="E602" s="100" t="s">
        <v>332</v>
      </c>
      <c r="F602" s="19" t="s">
        <v>2696</v>
      </c>
      <c r="G602" s="19" t="s">
        <v>190</v>
      </c>
      <c r="H602" s="159">
        <v>250</v>
      </c>
      <c r="I602" s="232">
        <v>57000</v>
      </c>
      <c r="J602" s="158" t="s">
        <v>64</v>
      </c>
      <c r="K602" s="158" t="s">
        <v>70</v>
      </c>
      <c r="L602" s="95"/>
      <c r="M602" s="24" t="s">
        <v>745</v>
      </c>
      <c r="N602" s="232"/>
      <c r="O602" s="24" t="s">
        <v>1360</v>
      </c>
      <c r="P602" s="117">
        <v>45292</v>
      </c>
    </row>
    <row r="603" spans="1:16" s="15" customFormat="1" ht="30.75">
      <c r="A603" s="71" t="s">
        <v>1304</v>
      </c>
      <c r="B603" s="102" t="s">
        <v>1718</v>
      </c>
      <c r="C603" s="160" t="s">
        <v>2698</v>
      </c>
      <c r="D603" s="69">
        <v>482965</v>
      </c>
      <c r="E603" s="100" t="s">
        <v>332</v>
      </c>
      <c r="F603" s="19" t="s">
        <v>2699</v>
      </c>
      <c r="G603" s="19" t="s">
        <v>190</v>
      </c>
      <c r="H603" s="159">
        <v>200</v>
      </c>
      <c r="I603" s="232">
        <v>57000</v>
      </c>
      <c r="J603" s="158" t="s">
        <v>64</v>
      </c>
      <c r="K603" s="158" t="s">
        <v>82</v>
      </c>
      <c r="L603" s="95"/>
      <c r="M603" s="24" t="s">
        <v>745</v>
      </c>
      <c r="N603" s="232"/>
      <c r="O603" s="24" t="s">
        <v>1360</v>
      </c>
      <c r="P603" s="117">
        <v>45292</v>
      </c>
    </row>
    <row r="604" spans="1:16" s="15" customFormat="1" ht="30.75">
      <c r="A604" s="71" t="s">
        <v>1304</v>
      </c>
      <c r="B604" s="102" t="s">
        <v>1718</v>
      </c>
      <c r="C604" s="160" t="s">
        <v>2700</v>
      </c>
      <c r="D604" s="69">
        <v>482965</v>
      </c>
      <c r="E604" s="100" t="s">
        <v>332</v>
      </c>
      <c r="F604" s="19" t="s">
        <v>2701</v>
      </c>
      <c r="G604" s="19" t="s">
        <v>190</v>
      </c>
      <c r="H604" s="159">
        <v>200</v>
      </c>
      <c r="I604" s="232">
        <v>57000</v>
      </c>
      <c r="J604" s="158" t="s">
        <v>64</v>
      </c>
      <c r="K604" s="158" t="s">
        <v>82</v>
      </c>
      <c r="L604" s="95"/>
      <c r="M604" s="24" t="s">
        <v>745</v>
      </c>
      <c r="N604" s="232"/>
      <c r="O604" s="24" t="s">
        <v>1360</v>
      </c>
      <c r="P604" s="117">
        <v>45292</v>
      </c>
    </row>
    <row r="605" spans="1:16" s="15" customFormat="1" ht="30.75">
      <c r="A605" s="71" t="s">
        <v>1304</v>
      </c>
      <c r="B605" s="102" t="s">
        <v>1718</v>
      </c>
      <c r="C605" s="160" t="s">
        <v>2702</v>
      </c>
      <c r="D605" s="69">
        <v>356115</v>
      </c>
      <c r="E605" s="100" t="s">
        <v>332</v>
      </c>
      <c r="F605" s="19" t="s">
        <v>2694</v>
      </c>
      <c r="G605" s="19" t="s">
        <v>190</v>
      </c>
      <c r="H605" s="159">
        <v>15</v>
      </c>
      <c r="I605" s="232">
        <v>57000</v>
      </c>
      <c r="J605" s="158" t="s">
        <v>64</v>
      </c>
      <c r="K605" s="158" t="s">
        <v>90</v>
      </c>
      <c r="L605" s="95" t="s">
        <v>2703</v>
      </c>
      <c r="M605" s="24" t="s">
        <v>266</v>
      </c>
      <c r="N605" s="232">
        <v>9024</v>
      </c>
      <c r="O605" s="24" t="s">
        <v>1360</v>
      </c>
      <c r="P605" s="117">
        <v>45292</v>
      </c>
    </row>
    <row r="606" spans="1:16" s="15" customFormat="1" ht="30.75">
      <c r="A606" s="71" t="s">
        <v>1304</v>
      </c>
      <c r="B606" s="102" t="s">
        <v>1718</v>
      </c>
      <c r="C606" s="160" t="s">
        <v>2704</v>
      </c>
      <c r="D606" s="69">
        <v>356115</v>
      </c>
      <c r="E606" s="100" t="s">
        <v>332</v>
      </c>
      <c r="F606" s="19" t="s">
        <v>2694</v>
      </c>
      <c r="G606" s="19" t="s">
        <v>190</v>
      </c>
      <c r="H606" s="159">
        <v>15</v>
      </c>
      <c r="I606" s="232">
        <v>57000</v>
      </c>
      <c r="J606" s="158" t="s">
        <v>64</v>
      </c>
      <c r="K606" s="158" t="s">
        <v>90</v>
      </c>
      <c r="L606" s="95"/>
      <c r="M606" s="24" t="s">
        <v>745</v>
      </c>
      <c r="N606" s="232"/>
      <c r="O606" s="24" t="s">
        <v>1360</v>
      </c>
      <c r="P606" s="117">
        <v>45292</v>
      </c>
    </row>
    <row r="607" spans="1:16" s="15" customFormat="1" ht="30.75">
      <c r="A607" s="71" t="s">
        <v>1304</v>
      </c>
      <c r="B607" s="102" t="s">
        <v>1718</v>
      </c>
      <c r="C607" s="160" t="s">
        <v>2705</v>
      </c>
      <c r="D607" s="69" t="s">
        <v>2706</v>
      </c>
      <c r="E607" s="100" t="s">
        <v>332</v>
      </c>
      <c r="F607" s="19" t="s">
        <v>2707</v>
      </c>
      <c r="G607" s="19" t="s">
        <v>190</v>
      </c>
      <c r="H607" s="159">
        <v>200</v>
      </c>
      <c r="I607" s="233">
        <v>57000</v>
      </c>
      <c r="J607" s="158" t="s">
        <v>64</v>
      </c>
      <c r="K607" s="158" t="s">
        <v>70</v>
      </c>
      <c r="L607" s="95"/>
      <c r="M607" s="24" t="s">
        <v>745</v>
      </c>
      <c r="N607" s="232"/>
      <c r="O607" s="24" t="s">
        <v>1360</v>
      </c>
      <c r="P607" s="117">
        <v>45292</v>
      </c>
    </row>
    <row r="608" spans="1:16" s="15" customFormat="1" ht="30.75">
      <c r="A608" s="71" t="s">
        <v>1304</v>
      </c>
      <c r="B608" s="102" t="s">
        <v>1718</v>
      </c>
      <c r="C608" s="160" t="s">
        <v>2708</v>
      </c>
      <c r="D608" s="69">
        <v>433927</v>
      </c>
      <c r="E608" s="100" t="s">
        <v>332</v>
      </c>
      <c r="F608" s="19" t="s">
        <v>1770</v>
      </c>
      <c r="G608" s="19" t="s">
        <v>190</v>
      </c>
      <c r="H608" s="159">
        <v>50</v>
      </c>
      <c r="I608" s="233">
        <v>57000</v>
      </c>
      <c r="J608" s="158" t="s">
        <v>64</v>
      </c>
      <c r="K608" s="158" t="s">
        <v>70</v>
      </c>
      <c r="L608" s="95"/>
      <c r="M608" s="24" t="s">
        <v>745</v>
      </c>
      <c r="N608" s="232"/>
      <c r="O608" s="24" t="s">
        <v>1360</v>
      </c>
      <c r="P608" s="117">
        <v>45292</v>
      </c>
    </row>
    <row r="609" spans="1:16" s="15" customFormat="1" ht="30.75">
      <c r="A609" s="71" t="s">
        <v>1304</v>
      </c>
      <c r="B609" s="102" t="s">
        <v>1718</v>
      </c>
      <c r="C609" s="160" t="s">
        <v>2709</v>
      </c>
      <c r="D609" s="69">
        <v>44032</v>
      </c>
      <c r="E609" s="100" t="s">
        <v>332</v>
      </c>
      <c r="F609" s="19" t="s">
        <v>2710</v>
      </c>
      <c r="G609" s="19" t="s">
        <v>190</v>
      </c>
      <c r="H609" s="159">
        <v>30</v>
      </c>
      <c r="I609" s="232">
        <v>57000</v>
      </c>
      <c r="J609" s="158" t="s">
        <v>64</v>
      </c>
      <c r="K609" s="158" t="s">
        <v>70</v>
      </c>
      <c r="L609" s="95" t="s">
        <v>2711</v>
      </c>
      <c r="M609" s="24" t="s">
        <v>93</v>
      </c>
      <c r="N609" s="232">
        <v>21860</v>
      </c>
      <c r="O609" s="24" t="s">
        <v>1360</v>
      </c>
      <c r="P609" s="117">
        <v>45292</v>
      </c>
    </row>
    <row r="610" spans="1:16" s="15" customFormat="1" ht="30.75">
      <c r="A610" s="71" t="s">
        <v>1304</v>
      </c>
      <c r="B610" s="102" t="s">
        <v>1718</v>
      </c>
      <c r="C610" s="160" t="s">
        <v>2712</v>
      </c>
      <c r="D610" s="69">
        <v>44032</v>
      </c>
      <c r="E610" s="100" t="s">
        <v>332</v>
      </c>
      <c r="F610" s="19" t="s">
        <v>1770</v>
      </c>
      <c r="G610" s="19" t="s">
        <v>190</v>
      </c>
      <c r="H610" s="159">
        <v>30</v>
      </c>
      <c r="I610" s="232">
        <v>57000</v>
      </c>
      <c r="J610" s="158" t="s">
        <v>64</v>
      </c>
      <c r="K610" s="158" t="s">
        <v>70</v>
      </c>
      <c r="L610" s="95"/>
      <c r="M610" s="24" t="s">
        <v>745</v>
      </c>
      <c r="N610" s="232"/>
      <c r="O610" s="24" t="s">
        <v>1360</v>
      </c>
      <c r="P610" s="117">
        <v>45292</v>
      </c>
    </row>
    <row r="611" spans="1:16" s="15" customFormat="1" ht="30.75">
      <c r="A611" s="71" t="s">
        <v>1304</v>
      </c>
      <c r="B611" s="102" t="s">
        <v>1718</v>
      </c>
      <c r="C611" s="160" t="s">
        <v>2713</v>
      </c>
      <c r="D611" s="69" t="s">
        <v>2714</v>
      </c>
      <c r="E611" s="100" t="s">
        <v>332</v>
      </c>
      <c r="F611" s="19" t="s">
        <v>1770</v>
      </c>
      <c r="G611" s="19" t="s">
        <v>190</v>
      </c>
      <c r="H611" s="159">
        <v>35</v>
      </c>
      <c r="I611" s="232">
        <v>15000</v>
      </c>
      <c r="J611" s="158" t="s">
        <v>64</v>
      </c>
      <c r="K611" s="158" t="s">
        <v>70</v>
      </c>
      <c r="L611" s="95"/>
      <c r="M611" s="24" t="s">
        <v>745</v>
      </c>
      <c r="N611" s="232"/>
      <c r="O611" s="24" t="s">
        <v>1360</v>
      </c>
      <c r="P611" s="117">
        <v>45292</v>
      </c>
    </row>
    <row r="612" spans="1:16" s="15" customFormat="1" ht="91.5">
      <c r="A612" s="71" t="s">
        <v>1304</v>
      </c>
      <c r="B612" s="102" t="s">
        <v>1718</v>
      </c>
      <c r="C612" s="69" t="s">
        <v>2715</v>
      </c>
      <c r="D612" s="69">
        <v>16898</v>
      </c>
      <c r="E612" s="100" t="s">
        <v>332</v>
      </c>
      <c r="F612" s="19" t="s">
        <v>2716</v>
      </c>
      <c r="G612" s="19" t="s">
        <v>190</v>
      </c>
      <c r="H612" s="159">
        <v>500</v>
      </c>
      <c r="I612" s="233">
        <v>57000</v>
      </c>
      <c r="J612" s="158" t="s">
        <v>64</v>
      </c>
      <c r="K612" s="158" t="s">
        <v>70</v>
      </c>
      <c r="L612" s="95"/>
      <c r="M612" s="24" t="s">
        <v>745</v>
      </c>
      <c r="N612" s="232"/>
      <c r="O612" s="24" t="s">
        <v>1360</v>
      </c>
      <c r="P612" s="117">
        <v>45292</v>
      </c>
    </row>
    <row r="613" spans="1:16" s="15" customFormat="1" ht="106.5">
      <c r="A613" s="71" t="s">
        <v>1304</v>
      </c>
      <c r="B613" s="102" t="s">
        <v>1718</v>
      </c>
      <c r="C613" s="69" t="s">
        <v>2717</v>
      </c>
      <c r="D613" s="69">
        <v>18982</v>
      </c>
      <c r="E613" s="100" t="s">
        <v>332</v>
      </c>
      <c r="F613" s="19" t="s">
        <v>2718</v>
      </c>
      <c r="G613" s="19" t="s">
        <v>190</v>
      </c>
      <c r="H613" s="159">
        <v>300</v>
      </c>
      <c r="I613" s="233">
        <v>57000</v>
      </c>
      <c r="J613" s="158" t="s">
        <v>64</v>
      </c>
      <c r="K613" s="158" t="s">
        <v>82</v>
      </c>
      <c r="L613" s="95"/>
      <c r="M613" s="24" t="s">
        <v>745</v>
      </c>
      <c r="N613" s="232"/>
      <c r="O613" s="24" t="s">
        <v>1360</v>
      </c>
      <c r="P613" s="117">
        <v>45292</v>
      </c>
    </row>
    <row r="614" spans="1:16" s="15" customFormat="1" ht="30.75">
      <c r="A614" s="71" t="s">
        <v>1304</v>
      </c>
      <c r="B614" s="102" t="s">
        <v>1718</v>
      </c>
      <c r="C614" s="69" t="s">
        <v>2719</v>
      </c>
      <c r="D614" s="69">
        <v>431978</v>
      </c>
      <c r="E614" s="100" t="s">
        <v>332</v>
      </c>
      <c r="F614" s="19" t="s">
        <v>1770</v>
      </c>
      <c r="G614" s="19" t="s">
        <v>190</v>
      </c>
      <c r="H614" s="159">
        <v>100</v>
      </c>
      <c r="I614" s="233">
        <v>15000</v>
      </c>
      <c r="J614" s="158" t="s">
        <v>64</v>
      </c>
      <c r="K614" s="158" t="s">
        <v>70</v>
      </c>
      <c r="L614" s="95"/>
      <c r="M614" s="24" t="s">
        <v>745</v>
      </c>
      <c r="N614" s="232"/>
      <c r="O614" s="24" t="s">
        <v>1360</v>
      </c>
      <c r="P614" s="117">
        <v>45292</v>
      </c>
    </row>
    <row r="615" spans="1:16" s="15" customFormat="1" ht="30.75">
      <c r="A615" s="71" t="s">
        <v>1304</v>
      </c>
      <c r="B615" s="102" t="s">
        <v>1718</v>
      </c>
      <c r="C615" s="69" t="s">
        <v>2720</v>
      </c>
      <c r="D615" s="69">
        <v>365818</v>
      </c>
      <c r="E615" s="100" t="s">
        <v>332</v>
      </c>
      <c r="F615" s="19" t="s">
        <v>1770</v>
      </c>
      <c r="G615" s="19" t="s">
        <v>190</v>
      </c>
      <c r="H615" s="159">
        <v>50</v>
      </c>
      <c r="I615" s="233">
        <v>57000</v>
      </c>
      <c r="J615" s="158" t="s">
        <v>64</v>
      </c>
      <c r="K615" s="158" t="s">
        <v>70</v>
      </c>
      <c r="L615" s="95" t="s">
        <v>2721</v>
      </c>
      <c r="M615" s="24" t="s">
        <v>266</v>
      </c>
      <c r="N615" s="232">
        <v>8727.4500000000007</v>
      </c>
      <c r="O615" s="24" t="s">
        <v>1360</v>
      </c>
      <c r="P615" s="117">
        <v>45292</v>
      </c>
    </row>
    <row r="616" spans="1:16" s="15" customFormat="1" ht="30.75">
      <c r="A616" s="71" t="s">
        <v>1304</v>
      </c>
      <c r="B616" s="102" t="s">
        <v>1718</v>
      </c>
      <c r="C616" s="69" t="s">
        <v>2722</v>
      </c>
      <c r="D616" s="69">
        <v>365818</v>
      </c>
      <c r="E616" s="100" t="s">
        <v>332</v>
      </c>
      <c r="F616" s="19" t="s">
        <v>1770</v>
      </c>
      <c r="G616" s="19" t="s">
        <v>190</v>
      </c>
      <c r="H616" s="159">
        <v>50</v>
      </c>
      <c r="I616" s="233">
        <v>57000</v>
      </c>
      <c r="J616" s="158" t="s">
        <v>64</v>
      </c>
      <c r="K616" s="158" t="s">
        <v>70</v>
      </c>
      <c r="L616" s="95"/>
      <c r="M616" s="24" t="s">
        <v>745</v>
      </c>
      <c r="N616" s="232"/>
      <c r="O616" s="24" t="s">
        <v>1360</v>
      </c>
      <c r="P616" s="117">
        <v>45292</v>
      </c>
    </row>
    <row r="617" spans="1:16" s="15" customFormat="1" ht="30.75">
      <c r="A617" s="71" t="s">
        <v>1304</v>
      </c>
      <c r="B617" s="102" t="s">
        <v>1718</v>
      </c>
      <c r="C617" s="69" t="s">
        <v>2723</v>
      </c>
      <c r="D617" s="69">
        <v>365818</v>
      </c>
      <c r="E617" s="100" t="s">
        <v>332</v>
      </c>
      <c r="F617" s="19" t="s">
        <v>1770</v>
      </c>
      <c r="G617" s="19" t="s">
        <v>190</v>
      </c>
      <c r="H617" s="159">
        <v>100</v>
      </c>
      <c r="I617" s="233">
        <v>57000</v>
      </c>
      <c r="J617" s="158" t="s">
        <v>64</v>
      </c>
      <c r="K617" s="158" t="s">
        <v>70</v>
      </c>
      <c r="L617" s="95" t="s">
        <v>2724</v>
      </c>
      <c r="M617" s="24" t="s">
        <v>266</v>
      </c>
      <c r="N617" s="232">
        <v>34308</v>
      </c>
      <c r="O617" s="24" t="s">
        <v>1360</v>
      </c>
      <c r="P617" s="117">
        <v>45292</v>
      </c>
    </row>
    <row r="618" spans="1:16" s="15" customFormat="1" ht="60.75">
      <c r="A618" s="71" t="s">
        <v>1304</v>
      </c>
      <c r="B618" s="102" t="s">
        <v>1718</v>
      </c>
      <c r="C618" s="69" t="s">
        <v>2725</v>
      </c>
      <c r="D618" s="69" t="s">
        <v>555</v>
      </c>
      <c r="E618" s="100" t="s">
        <v>332</v>
      </c>
      <c r="F618" s="19" t="s">
        <v>2726</v>
      </c>
      <c r="G618" s="19" t="s">
        <v>338</v>
      </c>
      <c r="H618" s="159">
        <v>5</v>
      </c>
      <c r="I618" s="233">
        <v>12500</v>
      </c>
      <c r="J618" s="158" t="s">
        <v>64</v>
      </c>
      <c r="K618" s="158" t="s">
        <v>82</v>
      </c>
      <c r="L618" s="95"/>
      <c r="M618" s="24" t="s">
        <v>745</v>
      </c>
      <c r="N618" s="232"/>
      <c r="O618" s="24" t="s">
        <v>1360</v>
      </c>
      <c r="P618" s="117">
        <v>45292</v>
      </c>
    </row>
    <row r="619" spans="1:16" s="15" customFormat="1" ht="30.75">
      <c r="A619" s="71" t="s">
        <v>1304</v>
      </c>
      <c r="B619" s="102" t="s">
        <v>1718</v>
      </c>
      <c r="C619" s="69" t="s">
        <v>2727</v>
      </c>
      <c r="D619" s="69">
        <v>260083</v>
      </c>
      <c r="E619" s="100" t="s">
        <v>332</v>
      </c>
      <c r="F619" s="19" t="s">
        <v>1775</v>
      </c>
      <c r="G619" s="19" t="s">
        <v>190</v>
      </c>
      <c r="H619" s="157">
        <v>250</v>
      </c>
      <c r="I619" s="233">
        <v>57000</v>
      </c>
      <c r="J619" s="158" t="s">
        <v>64</v>
      </c>
      <c r="K619" s="158" t="s">
        <v>70</v>
      </c>
      <c r="L619" s="95"/>
      <c r="M619" s="24" t="s">
        <v>745</v>
      </c>
      <c r="N619" s="232"/>
      <c r="O619" s="24" t="s">
        <v>1360</v>
      </c>
      <c r="P619" s="117">
        <v>45292</v>
      </c>
    </row>
    <row r="620" spans="1:16" s="15" customFormat="1" ht="30.75">
      <c r="A620" s="71" t="s">
        <v>1304</v>
      </c>
      <c r="B620" s="102" t="s">
        <v>1718</v>
      </c>
      <c r="C620" s="69" t="s">
        <v>2728</v>
      </c>
      <c r="D620" s="69">
        <v>260083</v>
      </c>
      <c r="E620" s="100" t="s">
        <v>332</v>
      </c>
      <c r="F620" s="19" t="s">
        <v>1775</v>
      </c>
      <c r="G620" s="19" t="s">
        <v>190</v>
      </c>
      <c r="H620" s="157">
        <v>50</v>
      </c>
      <c r="I620" s="233">
        <v>15000</v>
      </c>
      <c r="J620" s="158" t="s">
        <v>64</v>
      </c>
      <c r="K620" s="158" t="s">
        <v>70</v>
      </c>
      <c r="L620" s="95"/>
      <c r="M620" s="24" t="s">
        <v>745</v>
      </c>
      <c r="N620" s="232"/>
      <c r="O620" s="24" t="s">
        <v>1360</v>
      </c>
      <c r="P620" s="117">
        <v>45292</v>
      </c>
    </row>
    <row r="621" spans="1:16" s="15" customFormat="1" ht="30.75">
      <c r="A621" s="71" t="s">
        <v>1304</v>
      </c>
      <c r="B621" s="102" t="s">
        <v>1718</v>
      </c>
      <c r="C621" s="69" t="s">
        <v>2729</v>
      </c>
      <c r="D621" s="69">
        <v>260083</v>
      </c>
      <c r="E621" s="100" t="s">
        <v>332</v>
      </c>
      <c r="F621" s="19" t="s">
        <v>1775</v>
      </c>
      <c r="G621" s="19" t="s">
        <v>190</v>
      </c>
      <c r="H621" s="159">
        <v>100</v>
      </c>
      <c r="I621" s="233">
        <v>57000</v>
      </c>
      <c r="J621" s="158" t="s">
        <v>64</v>
      </c>
      <c r="K621" s="158" t="s">
        <v>70</v>
      </c>
      <c r="L621" s="95"/>
      <c r="M621" s="24" t="s">
        <v>745</v>
      </c>
      <c r="N621" s="232"/>
      <c r="O621" s="24" t="s">
        <v>1360</v>
      </c>
      <c r="P621" s="117">
        <v>45292</v>
      </c>
    </row>
    <row r="622" spans="1:16" s="15" customFormat="1" ht="30.75">
      <c r="A622" s="71" t="s">
        <v>1304</v>
      </c>
      <c r="B622" s="102" t="s">
        <v>1718</v>
      </c>
      <c r="C622" s="69" t="s">
        <v>2730</v>
      </c>
      <c r="D622" s="69">
        <v>254887</v>
      </c>
      <c r="E622" s="100" t="s">
        <v>332</v>
      </c>
      <c r="F622" s="19" t="s">
        <v>1775</v>
      </c>
      <c r="G622" s="19" t="s">
        <v>190</v>
      </c>
      <c r="H622" s="159">
        <v>2500</v>
      </c>
      <c r="I622" s="233">
        <v>40000</v>
      </c>
      <c r="J622" s="158" t="s">
        <v>64</v>
      </c>
      <c r="K622" s="158" t="s">
        <v>70</v>
      </c>
      <c r="L622" s="95"/>
      <c r="M622" s="24" t="s">
        <v>745</v>
      </c>
      <c r="N622" s="232"/>
      <c r="O622" s="24" t="s">
        <v>1360</v>
      </c>
      <c r="P622" s="117">
        <v>45292</v>
      </c>
    </row>
    <row r="623" spans="1:16" s="15" customFormat="1" ht="30.75">
      <c r="A623" s="71" t="s">
        <v>1304</v>
      </c>
      <c r="B623" s="102" t="s">
        <v>1718</v>
      </c>
      <c r="C623" s="69" t="s">
        <v>2731</v>
      </c>
      <c r="D623" s="69">
        <v>438620</v>
      </c>
      <c r="E623" s="100" t="s">
        <v>332</v>
      </c>
      <c r="F623" s="19" t="s">
        <v>1775</v>
      </c>
      <c r="G623" s="19" t="s">
        <v>190</v>
      </c>
      <c r="H623" s="159">
        <v>300</v>
      </c>
      <c r="I623" s="233">
        <v>35000</v>
      </c>
      <c r="J623" s="158" t="s">
        <v>64</v>
      </c>
      <c r="K623" s="158" t="s">
        <v>70</v>
      </c>
      <c r="L623" s="95"/>
      <c r="M623" s="24" t="s">
        <v>745</v>
      </c>
      <c r="N623" s="232"/>
      <c r="O623" s="24" t="s">
        <v>1360</v>
      </c>
      <c r="P623" s="117">
        <v>45292</v>
      </c>
    </row>
    <row r="624" spans="1:16" s="15" customFormat="1" ht="60.75">
      <c r="A624" s="71" t="s">
        <v>1304</v>
      </c>
      <c r="B624" s="102" t="s">
        <v>1718</v>
      </c>
      <c r="C624" s="69" t="s">
        <v>2732</v>
      </c>
      <c r="D624" s="69">
        <v>18139</v>
      </c>
      <c r="E624" s="100" t="s">
        <v>332</v>
      </c>
      <c r="F624" s="19" t="s">
        <v>2733</v>
      </c>
      <c r="G624" s="19" t="s">
        <v>338</v>
      </c>
      <c r="H624" s="159" t="s">
        <v>2734</v>
      </c>
      <c r="I624" s="232">
        <v>2160</v>
      </c>
      <c r="J624" s="158" t="s">
        <v>64</v>
      </c>
      <c r="K624" s="158" t="s">
        <v>82</v>
      </c>
      <c r="L624" s="95"/>
      <c r="M624" s="24" t="s">
        <v>745</v>
      </c>
      <c r="N624" s="232"/>
      <c r="O624" s="24" t="s">
        <v>1360</v>
      </c>
      <c r="P624" s="117">
        <v>45292</v>
      </c>
    </row>
    <row r="625" spans="1:16" s="15" customFormat="1" ht="76.5">
      <c r="A625" s="71" t="s">
        <v>1304</v>
      </c>
      <c r="B625" s="102" t="s">
        <v>1718</v>
      </c>
      <c r="C625" s="69" t="s">
        <v>2735</v>
      </c>
      <c r="D625" s="69">
        <v>604598</v>
      </c>
      <c r="E625" s="100" t="s">
        <v>332</v>
      </c>
      <c r="F625" s="19" t="s">
        <v>2736</v>
      </c>
      <c r="G625" s="19" t="s">
        <v>1081</v>
      </c>
      <c r="H625" s="159">
        <v>2</v>
      </c>
      <c r="I625" s="232">
        <v>40000</v>
      </c>
      <c r="J625" s="158" t="s">
        <v>64</v>
      </c>
      <c r="K625" s="158" t="s">
        <v>70</v>
      </c>
      <c r="L625" s="95"/>
      <c r="M625" s="24" t="s">
        <v>745</v>
      </c>
      <c r="N625" s="232"/>
      <c r="O625" s="24" t="s">
        <v>1360</v>
      </c>
      <c r="P625" s="117">
        <v>45292</v>
      </c>
    </row>
    <row r="626" spans="1:16" s="15" customFormat="1" ht="30.75">
      <c r="A626" s="71" t="s">
        <v>1304</v>
      </c>
      <c r="B626" s="102" t="s">
        <v>1718</v>
      </c>
      <c r="C626" s="69" t="s">
        <v>2737</v>
      </c>
      <c r="D626" s="69">
        <v>150812</v>
      </c>
      <c r="E626" s="100" t="s">
        <v>332</v>
      </c>
      <c r="F626" s="19" t="s">
        <v>1775</v>
      </c>
      <c r="G626" s="19" t="s">
        <v>190</v>
      </c>
      <c r="H626" s="159">
        <v>38</v>
      </c>
      <c r="I626" s="232">
        <v>57000</v>
      </c>
      <c r="J626" s="158" t="s">
        <v>64</v>
      </c>
      <c r="K626" s="158" t="s">
        <v>90</v>
      </c>
      <c r="L626" s="95"/>
      <c r="M626" s="24" t="s">
        <v>745</v>
      </c>
      <c r="N626" s="232"/>
      <c r="O626" s="24" t="s">
        <v>1360</v>
      </c>
      <c r="P626" s="117">
        <v>45292</v>
      </c>
    </row>
    <row r="627" spans="1:16" s="15" customFormat="1" ht="60.75">
      <c r="A627" s="71" t="s">
        <v>1304</v>
      </c>
      <c r="B627" s="102" t="s">
        <v>1718</v>
      </c>
      <c r="C627" s="69" t="s">
        <v>2738</v>
      </c>
      <c r="D627" s="69">
        <v>480277</v>
      </c>
      <c r="E627" s="100" t="s">
        <v>332</v>
      </c>
      <c r="F627" s="19" t="s">
        <v>2739</v>
      </c>
      <c r="G627" s="19" t="s">
        <v>190</v>
      </c>
      <c r="H627" s="159">
        <v>5</v>
      </c>
      <c r="I627" s="232">
        <v>25000</v>
      </c>
      <c r="J627" s="158" t="s">
        <v>64</v>
      </c>
      <c r="K627" s="158" t="s">
        <v>70</v>
      </c>
      <c r="L627" s="95"/>
      <c r="M627" s="24" t="s">
        <v>745</v>
      </c>
      <c r="N627" s="232"/>
      <c r="O627" s="24" t="s">
        <v>1360</v>
      </c>
      <c r="P627" s="117">
        <v>45292</v>
      </c>
    </row>
    <row r="628" spans="1:16" s="15" customFormat="1" ht="45.75">
      <c r="A628" s="71" t="s">
        <v>1304</v>
      </c>
      <c r="B628" s="102" t="s">
        <v>1718</v>
      </c>
      <c r="C628" s="69" t="s">
        <v>2740</v>
      </c>
      <c r="D628" s="69">
        <v>27324</v>
      </c>
      <c r="E628" s="54" t="s">
        <v>332</v>
      </c>
      <c r="F628" s="19" t="s">
        <v>2741</v>
      </c>
      <c r="G628" s="19" t="s">
        <v>190</v>
      </c>
      <c r="H628" s="23" t="s">
        <v>2742</v>
      </c>
      <c r="I628" s="232">
        <v>57000</v>
      </c>
      <c r="J628" s="24" t="s">
        <v>64</v>
      </c>
      <c r="K628" s="158" t="s">
        <v>70</v>
      </c>
      <c r="L628" s="95"/>
      <c r="M628" s="24" t="s">
        <v>745</v>
      </c>
      <c r="N628" s="232"/>
      <c r="O628" s="24" t="s">
        <v>1360</v>
      </c>
      <c r="P628" s="117">
        <v>45292</v>
      </c>
    </row>
    <row r="629" spans="1:16" s="15" customFormat="1" ht="91.5">
      <c r="A629" s="178" t="s">
        <v>1304</v>
      </c>
      <c r="B629" s="102" t="s">
        <v>2743</v>
      </c>
      <c r="C629" s="69" t="s">
        <v>2744</v>
      </c>
      <c r="D629" s="69">
        <v>9835</v>
      </c>
      <c r="E629" s="54" t="s">
        <v>219</v>
      </c>
      <c r="F629" s="69" t="s">
        <v>2745</v>
      </c>
      <c r="G629" s="69" t="s">
        <v>204</v>
      </c>
      <c r="H629" s="71" t="s">
        <v>2746</v>
      </c>
      <c r="I629" s="225">
        <v>50000</v>
      </c>
      <c r="J629" s="95" t="s">
        <v>64</v>
      </c>
      <c r="K629" s="24" t="s">
        <v>82</v>
      </c>
      <c r="L629" s="95" t="s">
        <v>2747</v>
      </c>
      <c r="M629" s="24" t="s">
        <v>93</v>
      </c>
      <c r="N629" s="232">
        <v>70291.3</v>
      </c>
      <c r="O629" s="24" t="s">
        <v>1360</v>
      </c>
      <c r="P629" s="117">
        <v>45292</v>
      </c>
    </row>
    <row r="630" spans="1:16" s="15" customFormat="1" ht="76.5">
      <c r="A630" s="178" t="s">
        <v>1304</v>
      </c>
      <c r="B630" s="102" t="s">
        <v>2743</v>
      </c>
      <c r="C630" s="72" t="s">
        <v>2748</v>
      </c>
      <c r="D630" s="73">
        <v>6751</v>
      </c>
      <c r="E630" s="156" t="s">
        <v>219</v>
      </c>
      <c r="F630" s="72" t="s">
        <v>2749</v>
      </c>
      <c r="G630" s="73" t="s">
        <v>204</v>
      </c>
      <c r="H630" s="74" t="s">
        <v>2750</v>
      </c>
      <c r="I630" s="227">
        <v>60000</v>
      </c>
      <c r="J630" s="74" t="s">
        <v>64</v>
      </c>
      <c r="K630" s="98" t="s">
        <v>82</v>
      </c>
      <c r="L630" s="74" t="s">
        <v>2751</v>
      </c>
      <c r="M630" s="24" t="s">
        <v>266</v>
      </c>
      <c r="N630" s="232">
        <v>31330.5</v>
      </c>
      <c r="O630" s="24" t="s">
        <v>1360</v>
      </c>
      <c r="P630" s="117">
        <v>45292</v>
      </c>
    </row>
    <row r="631" spans="1:16" s="15" customFormat="1" ht="45.75">
      <c r="A631" s="71" t="s">
        <v>1304</v>
      </c>
      <c r="B631" s="102" t="s">
        <v>2743</v>
      </c>
      <c r="C631" s="69" t="s">
        <v>2752</v>
      </c>
      <c r="D631" s="69">
        <v>19631</v>
      </c>
      <c r="E631" s="54" t="s">
        <v>219</v>
      </c>
      <c r="F631" s="69" t="s">
        <v>2753</v>
      </c>
      <c r="G631" s="69" t="s">
        <v>204</v>
      </c>
      <c r="H631" s="71">
        <v>20</v>
      </c>
      <c r="I631" s="225">
        <v>40000</v>
      </c>
      <c r="J631" s="95" t="s">
        <v>64</v>
      </c>
      <c r="K631" s="24" t="s">
        <v>82</v>
      </c>
      <c r="L631" s="95"/>
      <c r="M631" s="24" t="s">
        <v>745</v>
      </c>
      <c r="N631" s="232"/>
      <c r="O631" s="24" t="s">
        <v>1360</v>
      </c>
      <c r="P631" s="117">
        <v>45292</v>
      </c>
    </row>
    <row r="632" spans="1:16" s="15" customFormat="1" ht="76.5">
      <c r="A632" s="71" t="s">
        <v>1304</v>
      </c>
      <c r="B632" s="102" t="s">
        <v>2743</v>
      </c>
      <c r="C632" s="93" t="s">
        <v>2754</v>
      </c>
      <c r="D632" s="69" t="s">
        <v>2755</v>
      </c>
      <c r="E632" s="54" t="s">
        <v>219</v>
      </c>
      <c r="F632" s="93" t="s">
        <v>2756</v>
      </c>
      <c r="G632" s="69" t="s">
        <v>204</v>
      </c>
      <c r="H632" s="96" t="s">
        <v>2757</v>
      </c>
      <c r="I632" s="232">
        <v>50000</v>
      </c>
      <c r="J632" s="95" t="s">
        <v>64</v>
      </c>
      <c r="K632" s="24" t="s">
        <v>82</v>
      </c>
      <c r="L632" s="24" t="s">
        <v>2758</v>
      </c>
      <c r="M632" s="24" t="s">
        <v>266</v>
      </c>
      <c r="N632" s="232">
        <v>42411.93</v>
      </c>
      <c r="O632" s="24" t="s">
        <v>1360</v>
      </c>
      <c r="P632" s="117">
        <v>45292</v>
      </c>
    </row>
    <row r="633" spans="1:16" s="15" customFormat="1" ht="45.75">
      <c r="A633" s="71" t="s">
        <v>1304</v>
      </c>
      <c r="B633" s="102" t="s">
        <v>2743</v>
      </c>
      <c r="C633" s="400" t="s">
        <v>2759</v>
      </c>
      <c r="D633" s="19" t="s">
        <v>2760</v>
      </c>
      <c r="E633" s="54" t="s">
        <v>219</v>
      </c>
      <c r="F633" s="93" t="s">
        <v>2761</v>
      </c>
      <c r="G633" s="69" t="s">
        <v>204</v>
      </c>
      <c r="H633" s="96">
        <v>1</v>
      </c>
      <c r="I633" s="232">
        <v>5000</v>
      </c>
      <c r="J633" s="95" t="s">
        <v>64</v>
      </c>
      <c r="K633" s="24" t="s">
        <v>82</v>
      </c>
      <c r="L633" s="24"/>
      <c r="M633" s="24" t="s">
        <v>745</v>
      </c>
      <c r="N633" s="232"/>
      <c r="O633" s="24" t="s">
        <v>1360</v>
      </c>
      <c r="P633" s="117">
        <v>45292</v>
      </c>
    </row>
    <row r="634" spans="1:16" s="15" customFormat="1" ht="106.5">
      <c r="A634" s="71" t="s">
        <v>1304</v>
      </c>
      <c r="B634" s="102" t="s">
        <v>2743</v>
      </c>
      <c r="C634" s="93" t="s">
        <v>2762</v>
      </c>
      <c r="D634" s="19" t="s">
        <v>2763</v>
      </c>
      <c r="E634" s="54" t="s">
        <v>219</v>
      </c>
      <c r="F634" s="93" t="s">
        <v>2764</v>
      </c>
      <c r="G634" s="69" t="s">
        <v>204</v>
      </c>
      <c r="H634" s="197" t="s">
        <v>2765</v>
      </c>
      <c r="I634" s="232">
        <v>30000</v>
      </c>
      <c r="J634" s="95" t="s">
        <v>64</v>
      </c>
      <c r="K634" s="24" t="s">
        <v>82</v>
      </c>
      <c r="L634" s="24" t="s">
        <v>2766</v>
      </c>
      <c r="M634" s="24" t="s">
        <v>266</v>
      </c>
      <c r="N634" s="232">
        <v>4290</v>
      </c>
      <c r="O634" s="24" t="s">
        <v>1360</v>
      </c>
      <c r="P634" s="117">
        <v>45292</v>
      </c>
    </row>
    <row r="635" spans="1:16" s="15" customFormat="1" ht="121.5">
      <c r="A635" s="71" t="s">
        <v>1304</v>
      </c>
      <c r="B635" s="102" t="s">
        <v>2743</v>
      </c>
      <c r="C635" s="69" t="s">
        <v>2767</v>
      </c>
      <c r="D635" s="69"/>
      <c r="E635" s="100" t="s">
        <v>219</v>
      </c>
      <c r="F635" s="69" t="s">
        <v>2768</v>
      </c>
      <c r="G635" s="69" t="s">
        <v>204</v>
      </c>
      <c r="H635" s="178" t="s">
        <v>2769</v>
      </c>
      <c r="I635" s="225">
        <v>150000</v>
      </c>
      <c r="J635" s="95" t="s">
        <v>64</v>
      </c>
      <c r="K635" s="24" t="s">
        <v>82</v>
      </c>
      <c r="L635" s="95" t="s">
        <v>2770</v>
      </c>
      <c r="M635" s="24" t="s">
        <v>93</v>
      </c>
      <c r="N635" s="232">
        <v>87040</v>
      </c>
      <c r="O635" s="24" t="s">
        <v>1360</v>
      </c>
      <c r="P635" s="117">
        <v>45292</v>
      </c>
    </row>
    <row r="636" spans="1:16" s="15" customFormat="1" ht="30.75">
      <c r="A636" s="71" t="s">
        <v>1304</v>
      </c>
      <c r="B636" s="102" t="s">
        <v>2743</v>
      </c>
      <c r="C636" s="69" t="s">
        <v>2771</v>
      </c>
      <c r="D636" s="69">
        <v>16898</v>
      </c>
      <c r="E636" s="100" t="s">
        <v>219</v>
      </c>
      <c r="F636" s="69" t="s">
        <v>2772</v>
      </c>
      <c r="G636" s="69" t="s">
        <v>204</v>
      </c>
      <c r="H636" s="71" t="s">
        <v>2773</v>
      </c>
      <c r="I636" s="225">
        <v>30000</v>
      </c>
      <c r="J636" s="95" t="s">
        <v>64</v>
      </c>
      <c r="K636" s="24" t="s">
        <v>82</v>
      </c>
      <c r="L636" s="95"/>
      <c r="M636" s="24" t="s">
        <v>745</v>
      </c>
      <c r="N636" s="232"/>
      <c r="O636" s="24" t="s">
        <v>1360</v>
      </c>
      <c r="P636" s="117">
        <v>45292</v>
      </c>
    </row>
    <row r="637" spans="1:16" s="15" customFormat="1" ht="76.5">
      <c r="A637" s="71" t="s">
        <v>1304</v>
      </c>
      <c r="B637" s="102" t="s">
        <v>2743</v>
      </c>
      <c r="C637" s="69" t="s">
        <v>2774</v>
      </c>
      <c r="D637" s="69">
        <v>16898</v>
      </c>
      <c r="E637" s="100" t="s">
        <v>219</v>
      </c>
      <c r="F637" s="69" t="s">
        <v>2775</v>
      </c>
      <c r="G637" s="69" t="s">
        <v>204</v>
      </c>
      <c r="H637" s="178" t="s">
        <v>2776</v>
      </c>
      <c r="I637" s="225">
        <v>15000</v>
      </c>
      <c r="J637" s="95" t="s">
        <v>64</v>
      </c>
      <c r="K637" s="24" t="s">
        <v>82</v>
      </c>
      <c r="L637" s="95" t="s">
        <v>2777</v>
      </c>
      <c r="M637" s="24" t="s">
        <v>266</v>
      </c>
      <c r="N637" s="232">
        <v>2400</v>
      </c>
      <c r="O637" s="24" t="s">
        <v>1360</v>
      </c>
      <c r="P637" s="117">
        <v>45292</v>
      </c>
    </row>
    <row r="638" spans="1:16" s="15" customFormat="1" ht="76.5">
      <c r="A638" s="71" t="s">
        <v>1304</v>
      </c>
      <c r="B638" s="102" t="s">
        <v>1127</v>
      </c>
      <c r="C638" s="69" t="s">
        <v>2778</v>
      </c>
      <c r="D638" s="69">
        <v>17132</v>
      </c>
      <c r="E638" s="54" t="s">
        <v>124</v>
      </c>
      <c r="F638" s="69" t="s">
        <v>2779</v>
      </c>
      <c r="G638" s="69" t="s">
        <v>130</v>
      </c>
      <c r="H638" s="71">
        <v>600</v>
      </c>
      <c r="I638" s="225">
        <v>10000</v>
      </c>
      <c r="J638" s="24" t="s">
        <v>64</v>
      </c>
      <c r="K638" s="24" t="s">
        <v>70</v>
      </c>
      <c r="L638" s="95" t="s">
        <v>2780</v>
      </c>
      <c r="M638" s="24" t="s">
        <v>93</v>
      </c>
      <c r="N638" s="232">
        <v>6440</v>
      </c>
      <c r="O638" s="24" t="s">
        <v>1360</v>
      </c>
      <c r="P638" s="117">
        <v>45292</v>
      </c>
    </row>
    <row r="639" spans="1:16" s="15" customFormat="1" ht="45.75">
      <c r="A639" s="71" t="s">
        <v>1304</v>
      </c>
      <c r="B639" s="102" t="s">
        <v>1127</v>
      </c>
      <c r="C639" s="69" t="s">
        <v>2781</v>
      </c>
      <c r="D639" s="69">
        <v>3506</v>
      </c>
      <c r="E639" s="54" t="s">
        <v>124</v>
      </c>
      <c r="F639" s="69" t="s">
        <v>2782</v>
      </c>
      <c r="G639" s="69" t="s">
        <v>130</v>
      </c>
      <c r="H639" s="71">
        <v>200</v>
      </c>
      <c r="I639" s="225">
        <v>25000</v>
      </c>
      <c r="J639" s="95" t="s">
        <v>64</v>
      </c>
      <c r="K639" s="95" t="s">
        <v>70</v>
      </c>
      <c r="L639" s="95" t="s">
        <v>2783</v>
      </c>
      <c r="M639" s="24" t="s">
        <v>266</v>
      </c>
      <c r="N639" s="232">
        <v>8800</v>
      </c>
      <c r="O639" s="24" t="s">
        <v>1360</v>
      </c>
      <c r="P639" s="117">
        <v>45292</v>
      </c>
    </row>
    <row r="640" spans="1:16" s="15" customFormat="1" ht="45.75">
      <c r="A640" s="71" t="s">
        <v>1304</v>
      </c>
      <c r="B640" s="102" t="s">
        <v>1127</v>
      </c>
      <c r="C640" s="69" t="s">
        <v>2784</v>
      </c>
      <c r="D640" s="69">
        <v>1115</v>
      </c>
      <c r="E640" s="54" t="s">
        <v>124</v>
      </c>
      <c r="F640" s="69" t="s">
        <v>2785</v>
      </c>
      <c r="G640" s="69" t="s">
        <v>130</v>
      </c>
      <c r="H640" s="71">
        <v>80</v>
      </c>
      <c r="I640" s="225">
        <v>30000</v>
      </c>
      <c r="J640" s="24" t="s">
        <v>64</v>
      </c>
      <c r="K640" s="24" t="s">
        <v>70</v>
      </c>
      <c r="L640" s="95"/>
      <c r="M640" s="24" t="s">
        <v>745</v>
      </c>
      <c r="N640" s="232"/>
      <c r="O640" s="24" t="s">
        <v>1360</v>
      </c>
      <c r="P640" s="117">
        <v>45292</v>
      </c>
    </row>
    <row r="641" spans="1:16" s="15" customFormat="1" ht="167.25">
      <c r="A641" s="71" t="s">
        <v>1304</v>
      </c>
      <c r="B641" s="102" t="s">
        <v>1127</v>
      </c>
      <c r="C641" s="69" t="s">
        <v>2786</v>
      </c>
      <c r="D641" s="69">
        <v>3697</v>
      </c>
      <c r="E641" s="54" t="s">
        <v>124</v>
      </c>
      <c r="F641" s="69" t="s">
        <v>2787</v>
      </c>
      <c r="G641" s="69" t="s">
        <v>130</v>
      </c>
      <c r="H641" s="71">
        <v>580</v>
      </c>
      <c r="I641" s="225">
        <v>56260</v>
      </c>
      <c r="J641" s="24" t="s">
        <v>64</v>
      </c>
      <c r="K641" s="24" t="s">
        <v>82</v>
      </c>
      <c r="L641" s="95" t="s">
        <v>2788</v>
      </c>
      <c r="M641" s="24" t="s">
        <v>266</v>
      </c>
      <c r="N641" s="232">
        <v>57024</v>
      </c>
      <c r="O641" s="24" t="s">
        <v>1360</v>
      </c>
      <c r="P641" s="117">
        <v>45292</v>
      </c>
    </row>
    <row r="642" spans="1:16" s="15" customFormat="1" ht="167.25">
      <c r="A642" s="71" t="s">
        <v>1304</v>
      </c>
      <c r="B642" s="102" t="s">
        <v>1127</v>
      </c>
      <c r="C642" s="69" t="s">
        <v>2789</v>
      </c>
      <c r="D642" s="69">
        <v>3697</v>
      </c>
      <c r="E642" s="54" t="s">
        <v>124</v>
      </c>
      <c r="F642" s="69" t="s">
        <v>2790</v>
      </c>
      <c r="G642" s="69" t="s">
        <v>130</v>
      </c>
      <c r="H642" s="71">
        <v>1000</v>
      </c>
      <c r="I642" s="225">
        <v>30000</v>
      </c>
      <c r="J642" s="24" t="s">
        <v>64</v>
      </c>
      <c r="K642" s="24" t="s">
        <v>82</v>
      </c>
      <c r="L642" s="95" t="s">
        <v>2791</v>
      </c>
      <c r="M642" s="24" t="s">
        <v>93</v>
      </c>
      <c r="N642" s="232">
        <v>47250</v>
      </c>
      <c r="O642" s="24" t="s">
        <v>1360</v>
      </c>
      <c r="P642" s="117">
        <v>45292</v>
      </c>
    </row>
    <row r="643" spans="1:16" s="15" customFormat="1" ht="121.5">
      <c r="A643" s="71" t="s">
        <v>1304</v>
      </c>
      <c r="B643" s="102" t="s">
        <v>1127</v>
      </c>
      <c r="C643" s="69" t="s">
        <v>2792</v>
      </c>
      <c r="D643" s="69"/>
      <c r="E643" s="54" t="s">
        <v>124</v>
      </c>
      <c r="F643" s="69" t="s">
        <v>2793</v>
      </c>
      <c r="G643" s="69" t="s">
        <v>190</v>
      </c>
      <c r="H643" s="71" t="s">
        <v>2794</v>
      </c>
      <c r="I643" s="225">
        <v>21900</v>
      </c>
      <c r="J643" s="24" t="s">
        <v>64</v>
      </c>
      <c r="K643" s="24" t="s">
        <v>70</v>
      </c>
      <c r="L643" s="95" t="s">
        <v>2795</v>
      </c>
      <c r="M643" s="24" t="s">
        <v>93</v>
      </c>
      <c r="N643" s="232">
        <v>21900</v>
      </c>
      <c r="O643" s="24" t="s">
        <v>1360</v>
      </c>
      <c r="P643" s="117">
        <v>45292</v>
      </c>
    </row>
    <row r="644" spans="1:16" s="15" customFormat="1" ht="91.5">
      <c r="A644" s="71" t="s">
        <v>1304</v>
      </c>
      <c r="B644" s="102" t="s">
        <v>1127</v>
      </c>
      <c r="C644" s="69" t="s">
        <v>2796</v>
      </c>
      <c r="D644" s="69"/>
      <c r="E644" s="54" t="s">
        <v>124</v>
      </c>
      <c r="F644" s="69" t="s">
        <v>2797</v>
      </c>
      <c r="G644" s="69" t="s">
        <v>190</v>
      </c>
      <c r="H644" s="71">
        <v>15</v>
      </c>
      <c r="I644" s="225">
        <v>1923</v>
      </c>
      <c r="J644" s="24" t="s">
        <v>64</v>
      </c>
      <c r="K644" s="24" t="s">
        <v>70</v>
      </c>
      <c r="L644" s="95" t="s">
        <v>2798</v>
      </c>
      <c r="M644" s="24" t="s">
        <v>93</v>
      </c>
      <c r="N644" s="232">
        <v>1923</v>
      </c>
      <c r="O644" s="24" t="s">
        <v>1360</v>
      </c>
      <c r="P644" s="117">
        <v>45292</v>
      </c>
    </row>
    <row r="645" spans="1:16" s="15" customFormat="1" ht="45.75">
      <c r="A645" s="178" t="s">
        <v>1592</v>
      </c>
      <c r="B645" s="102" t="s">
        <v>1593</v>
      </c>
      <c r="C645" s="69" t="s">
        <v>1449</v>
      </c>
      <c r="D645" s="69">
        <v>3417</v>
      </c>
      <c r="E645" s="100" t="s">
        <v>124</v>
      </c>
      <c r="F645" s="152" t="s">
        <v>1450</v>
      </c>
      <c r="G645" s="69" t="s">
        <v>273</v>
      </c>
      <c r="H645" s="71">
        <v>2</v>
      </c>
      <c r="I645" s="225">
        <v>1182.96</v>
      </c>
      <c r="J645" s="95" t="s">
        <v>64</v>
      </c>
      <c r="K645" s="95" t="s">
        <v>70</v>
      </c>
      <c r="L645" s="95" t="s">
        <v>2799</v>
      </c>
      <c r="M645" s="24" t="s">
        <v>266</v>
      </c>
      <c r="N645" s="232">
        <v>1182.96</v>
      </c>
      <c r="O645" s="24" t="s">
        <v>1360</v>
      </c>
      <c r="P645" s="117">
        <v>45292</v>
      </c>
    </row>
    <row r="646" spans="1:16" s="15" customFormat="1" ht="305.25">
      <c r="A646" s="178" t="s">
        <v>1647</v>
      </c>
      <c r="B646" s="102" t="s">
        <v>1648</v>
      </c>
      <c r="C646" s="69" t="s">
        <v>2800</v>
      </c>
      <c r="D646" s="69"/>
      <c r="E646" s="100" t="s">
        <v>332</v>
      </c>
      <c r="F646" s="152" t="s">
        <v>2801</v>
      </c>
      <c r="G646" s="69" t="s">
        <v>190</v>
      </c>
      <c r="H646" s="191">
        <v>3</v>
      </c>
      <c r="I646" s="231">
        <v>300</v>
      </c>
      <c r="J646" s="95" t="s">
        <v>64</v>
      </c>
      <c r="K646" s="95" t="s">
        <v>90</v>
      </c>
      <c r="L646" s="95" t="s">
        <v>2802</v>
      </c>
      <c r="M646" s="24" t="s">
        <v>266</v>
      </c>
      <c r="N646" s="232">
        <v>900</v>
      </c>
      <c r="O646" s="24" t="s">
        <v>1360</v>
      </c>
      <c r="P646" s="117">
        <v>45292</v>
      </c>
    </row>
    <row r="647" spans="1:16" s="15" customFormat="1" ht="121.5">
      <c r="A647" s="178" t="s">
        <v>1486</v>
      </c>
      <c r="B647" s="102" t="s">
        <v>1487</v>
      </c>
      <c r="C647" s="69" t="s">
        <v>2803</v>
      </c>
      <c r="D647" s="69"/>
      <c r="E647" s="100" t="s">
        <v>124</v>
      </c>
      <c r="F647" s="69" t="s">
        <v>2804</v>
      </c>
      <c r="G647" s="69" t="s">
        <v>190</v>
      </c>
      <c r="H647" s="69" t="s">
        <v>2805</v>
      </c>
      <c r="I647" s="95">
        <v>1546.34</v>
      </c>
      <c r="J647" s="95" t="s">
        <v>64</v>
      </c>
      <c r="K647" s="69" t="s">
        <v>70</v>
      </c>
      <c r="L647" s="95" t="s">
        <v>2806</v>
      </c>
      <c r="M647" s="95" t="s">
        <v>266</v>
      </c>
      <c r="N647" s="95">
        <v>1546.34</v>
      </c>
      <c r="O647" s="95" t="s">
        <v>1360</v>
      </c>
      <c r="P647" s="117">
        <v>45292</v>
      </c>
    </row>
    <row r="648" spans="1:16" s="15" customFormat="1" ht="152.25">
      <c r="A648" s="71" t="s">
        <v>1304</v>
      </c>
      <c r="B648" s="102" t="s">
        <v>1127</v>
      </c>
      <c r="C648" s="152" t="s">
        <v>2807</v>
      </c>
      <c r="D648" s="69"/>
      <c r="E648" s="54" t="s">
        <v>124</v>
      </c>
      <c r="F648" s="69" t="s">
        <v>2808</v>
      </c>
      <c r="G648" s="69" t="s">
        <v>190</v>
      </c>
      <c r="H648" s="71">
        <v>3</v>
      </c>
      <c r="I648" s="225">
        <v>575.1</v>
      </c>
      <c r="J648" s="24" t="s">
        <v>64</v>
      </c>
      <c r="K648" s="24" t="s">
        <v>70</v>
      </c>
      <c r="L648" s="95" t="s">
        <v>2809</v>
      </c>
      <c r="M648" s="24" t="s">
        <v>266</v>
      </c>
      <c r="N648" s="232">
        <v>575.1</v>
      </c>
      <c r="O648" s="24" t="s">
        <v>1360</v>
      </c>
      <c r="P648" s="117">
        <v>45292</v>
      </c>
    </row>
    <row r="649" spans="1:16" s="15" customFormat="1" ht="167.25">
      <c r="A649" s="71" t="s">
        <v>1304</v>
      </c>
      <c r="B649" s="102" t="s">
        <v>1127</v>
      </c>
      <c r="C649" s="69" t="s">
        <v>2810</v>
      </c>
      <c r="D649" s="69"/>
      <c r="E649" s="54" t="s">
        <v>124</v>
      </c>
      <c r="F649" s="69" t="s">
        <v>2811</v>
      </c>
      <c r="G649" s="69" t="s">
        <v>190</v>
      </c>
      <c r="H649" s="71" t="s">
        <v>2812</v>
      </c>
      <c r="I649" s="225">
        <v>49125</v>
      </c>
      <c r="J649" s="24" t="s">
        <v>64</v>
      </c>
      <c r="K649" s="24" t="s">
        <v>70</v>
      </c>
      <c r="L649" s="95" t="s">
        <v>2813</v>
      </c>
      <c r="M649" s="24" t="s">
        <v>93</v>
      </c>
      <c r="N649" s="232">
        <v>49125</v>
      </c>
      <c r="O649" s="24" t="s">
        <v>1360</v>
      </c>
      <c r="P649" s="117">
        <v>45292</v>
      </c>
    </row>
    <row r="650" spans="1:16" s="15" customFormat="1" ht="137.25">
      <c r="A650" s="71" t="s">
        <v>1486</v>
      </c>
      <c r="B650" s="102" t="s">
        <v>1487</v>
      </c>
      <c r="C650" s="69" t="s">
        <v>2814</v>
      </c>
      <c r="D650" s="69"/>
      <c r="E650" s="54" t="s">
        <v>124</v>
      </c>
      <c r="F650" s="69" t="s">
        <v>2815</v>
      </c>
      <c r="G650" s="69" t="s">
        <v>190</v>
      </c>
      <c r="H650" s="71" t="s">
        <v>2816</v>
      </c>
      <c r="I650" s="225">
        <v>237.5</v>
      </c>
      <c r="J650" s="24" t="s">
        <v>64</v>
      </c>
      <c r="K650" s="24" t="s">
        <v>90</v>
      </c>
      <c r="L650" s="95" t="s">
        <v>2817</v>
      </c>
      <c r="M650" s="24" t="s">
        <v>93</v>
      </c>
      <c r="N650" s="232">
        <v>237.5</v>
      </c>
      <c r="O650" s="24" t="s">
        <v>1360</v>
      </c>
      <c r="P650" s="117">
        <v>45292</v>
      </c>
    </row>
    <row r="651" spans="1:16" s="15" customFormat="1" ht="167.25">
      <c r="A651" s="71" t="s">
        <v>1304</v>
      </c>
      <c r="B651" s="102" t="s">
        <v>1127</v>
      </c>
      <c r="C651" s="69" t="s">
        <v>2818</v>
      </c>
      <c r="D651" s="69" t="s">
        <v>2819</v>
      </c>
      <c r="E651" s="54" t="s">
        <v>124</v>
      </c>
      <c r="F651" s="69" t="s">
        <v>2820</v>
      </c>
      <c r="G651" s="69" t="s">
        <v>130</v>
      </c>
      <c r="H651" s="71">
        <v>350</v>
      </c>
      <c r="I651" s="225">
        <v>40100</v>
      </c>
      <c r="J651" s="24" t="s">
        <v>64</v>
      </c>
      <c r="K651" s="24" t="s">
        <v>82</v>
      </c>
      <c r="L651" s="95" t="s">
        <v>2821</v>
      </c>
      <c r="M651" s="24" t="s">
        <v>266</v>
      </c>
      <c r="N651" s="232">
        <v>53560</v>
      </c>
      <c r="O651" s="24" t="s">
        <v>1360</v>
      </c>
      <c r="P651" s="117">
        <v>45292</v>
      </c>
    </row>
    <row r="652" spans="1:16" s="15" customFormat="1" ht="121.5">
      <c r="A652" s="71" t="s">
        <v>1304</v>
      </c>
      <c r="B652" s="102" t="s">
        <v>1127</v>
      </c>
      <c r="C652" s="69" t="s">
        <v>2822</v>
      </c>
      <c r="D652" s="69" t="s">
        <v>2823</v>
      </c>
      <c r="E652" s="54" t="s">
        <v>124</v>
      </c>
      <c r="F652" s="69" t="s">
        <v>2824</v>
      </c>
      <c r="G652" s="69" t="s">
        <v>130</v>
      </c>
      <c r="H652" s="71">
        <v>1570</v>
      </c>
      <c r="I652" s="225">
        <v>55485</v>
      </c>
      <c r="J652" s="24" t="s">
        <v>64</v>
      </c>
      <c r="K652" s="24" t="s">
        <v>82</v>
      </c>
      <c r="L652" s="95" t="s">
        <v>2186</v>
      </c>
      <c r="M652" s="24" t="s">
        <v>93</v>
      </c>
      <c r="N652" s="232">
        <v>45550</v>
      </c>
      <c r="O652" s="24" t="s">
        <v>1360</v>
      </c>
      <c r="P652" s="117">
        <v>45292</v>
      </c>
    </row>
    <row r="653" spans="1:16" s="15" customFormat="1" ht="121.5">
      <c r="A653" s="71" t="s">
        <v>1304</v>
      </c>
      <c r="B653" s="102" t="s">
        <v>1127</v>
      </c>
      <c r="C653" s="69" t="s">
        <v>2825</v>
      </c>
      <c r="D653" s="69" t="s">
        <v>2826</v>
      </c>
      <c r="E653" s="54" t="s">
        <v>124</v>
      </c>
      <c r="F653" s="69" t="s">
        <v>2824</v>
      </c>
      <c r="G653" s="69" t="s">
        <v>130</v>
      </c>
      <c r="H653" s="71">
        <v>1200</v>
      </c>
      <c r="I653" s="225">
        <v>14040</v>
      </c>
      <c r="J653" s="24" t="s">
        <v>64</v>
      </c>
      <c r="K653" s="24" t="s">
        <v>82</v>
      </c>
      <c r="L653" s="95"/>
      <c r="M653" s="24" t="s">
        <v>745</v>
      </c>
      <c r="N653" s="232"/>
      <c r="O653" s="24" t="s">
        <v>1360</v>
      </c>
      <c r="P653" s="117">
        <v>45292</v>
      </c>
    </row>
    <row r="654" spans="1:16" s="15" customFormat="1" ht="30.75">
      <c r="A654" s="71" t="s">
        <v>1427</v>
      </c>
      <c r="B654" s="102" t="s">
        <v>1428</v>
      </c>
      <c r="C654" s="69" t="s">
        <v>2827</v>
      </c>
      <c r="D654" s="69"/>
      <c r="E654" s="54" t="s">
        <v>124</v>
      </c>
      <c r="F654" s="69" t="s">
        <v>2828</v>
      </c>
      <c r="G654" s="69" t="s">
        <v>190</v>
      </c>
      <c r="H654" s="71">
        <v>4</v>
      </c>
      <c r="I654" s="225">
        <v>1472.56</v>
      </c>
      <c r="J654" s="24" t="s">
        <v>64</v>
      </c>
      <c r="K654" s="24" t="s">
        <v>90</v>
      </c>
      <c r="L654" s="95" t="s">
        <v>2829</v>
      </c>
      <c r="M654" s="24" t="s">
        <v>93</v>
      </c>
      <c r="N654" s="232">
        <v>1472.56</v>
      </c>
      <c r="O654" s="24" t="s">
        <v>1360</v>
      </c>
      <c r="P654" s="117">
        <v>45292</v>
      </c>
    </row>
    <row r="655" spans="1:16" s="15" customFormat="1" ht="76.5">
      <c r="A655" s="71" t="s">
        <v>1304</v>
      </c>
      <c r="B655" s="102" t="s">
        <v>1305</v>
      </c>
      <c r="C655" s="69" t="s">
        <v>2830</v>
      </c>
      <c r="D655" s="69"/>
      <c r="E655" s="54" t="s">
        <v>941</v>
      </c>
      <c r="F655" s="69" t="s">
        <v>2831</v>
      </c>
      <c r="G655" s="69" t="s">
        <v>1081</v>
      </c>
      <c r="H655" s="71">
        <v>3</v>
      </c>
      <c r="I655" s="225">
        <v>8991</v>
      </c>
      <c r="J655" s="24" t="s">
        <v>64</v>
      </c>
      <c r="K655" s="24" t="s">
        <v>70</v>
      </c>
      <c r="L655" s="95" t="s">
        <v>2832</v>
      </c>
      <c r="M655" s="24" t="s">
        <v>93</v>
      </c>
      <c r="N655" s="232">
        <v>8991</v>
      </c>
      <c r="O655" s="24" t="s">
        <v>1360</v>
      </c>
      <c r="P655" s="117">
        <v>45292</v>
      </c>
    </row>
    <row r="656" spans="1:16" s="15" customFormat="1" ht="351">
      <c r="A656" s="71" t="s">
        <v>1647</v>
      </c>
      <c r="B656" s="102" t="s">
        <v>1648</v>
      </c>
      <c r="C656" s="69" t="s">
        <v>2800</v>
      </c>
      <c r="D656" s="69"/>
      <c r="E656" s="54" t="s">
        <v>332</v>
      </c>
      <c r="F656" s="69" t="s">
        <v>2833</v>
      </c>
      <c r="G656" s="69" t="s">
        <v>190</v>
      </c>
      <c r="H656" s="71">
        <v>6</v>
      </c>
      <c r="I656" s="225">
        <v>1200</v>
      </c>
      <c r="J656" s="24" t="s">
        <v>64</v>
      </c>
      <c r="K656" s="24" t="s">
        <v>82</v>
      </c>
      <c r="L656" s="95" t="s">
        <v>2834</v>
      </c>
      <c r="M656" s="24" t="s">
        <v>266</v>
      </c>
      <c r="N656" s="232">
        <v>1800</v>
      </c>
      <c r="O656" s="24" t="s">
        <v>1360</v>
      </c>
      <c r="P656" s="117">
        <v>45292</v>
      </c>
    </row>
    <row r="657" spans="1:16" s="15" customFormat="1" ht="198">
      <c r="A657" s="71" t="s">
        <v>1304</v>
      </c>
      <c r="B657" s="102" t="s">
        <v>1127</v>
      </c>
      <c r="C657" s="69" t="s">
        <v>2835</v>
      </c>
      <c r="D657" s="69"/>
      <c r="E657" s="54" t="s">
        <v>124</v>
      </c>
      <c r="F657" s="69" t="s">
        <v>2836</v>
      </c>
      <c r="G657" s="69" t="s">
        <v>190</v>
      </c>
      <c r="H657" s="71">
        <v>100</v>
      </c>
      <c r="I657" s="225">
        <v>877</v>
      </c>
      <c r="J657" s="24" t="s">
        <v>64</v>
      </c>
      <c r="K657" s="24" t="s">
        <v>70</v>
      </c>
      <c r="L657" s="95" t="s">
        <v>2837</v>
      </c>
      <c r="M657" s="24" t="s">
        <v>93</v>
      </c>
      <c r="N657" s="232">
        <v>5847</v>
      </c>
      <c r="O657" s="24" t="s">
        <v>1360</v>
      </c>
      <c r="P657" s="117">
        <v>45292</v>
      </c>
    </row>
    <row r="658" spans="1:16" s="15" customFormat="1" ht="45.75">
      <c r="A658" s="71" t="s">
        <v>1678</v>
      </c>
      <c r="B658" s="102" t="s">
        <v>1679</v>
      </c>
      <c r="C658" s="69" t="s">
        <v>2838</v>
      </c>
      <c r="D658" s="69"/>
      <c r="E658" s="54" t="s">
        <v>124</v>
      </c>
      <c r="F658" s="69" t="s">
        <v>2839</v>
      </c>
      <c r="G658" s="69" t="s">
        <v>190</v>
      </c>
      <c r="H658" s="71">
        <v>48</v>
      </c>
      <c r="I658" s="225">
        <v>744</v>
      </c>
      <c r="J658" s="24" t="s">
        <v>64</v>
      </c>
      <c r="K658" s="24" t="s">
        <v>90</v>
      </c>
      <c r="L658" s="95" t="s">
        <v>2840</v>
      </c>
      <c r="M658" s="24" t="s">
        <v>93</v>
      </c>
      <c r="N658" s="232">
        <v>744</v>
      </c>
      <c r="O658" s="24" t="s">
        <v>1360</v>
      </c>
      <c r="P658" s="117">
        <v>45292</v>
      </c>
    </row>
    <row r="659" spans="1:16" s="15" customFormat="1" ht="152.25">
      <c r="A659" s="71" t="s">
        <v>2542</v>
      </c>
      <c r="B659" s="102" t="s">
        <v>2543</v>
      </c>
      <c r="C659" s="69" t="s">
        <v>2841</v>
      </c>
      <c r="D659" s="69"/>
      <c r="E659" s="54" t="s">
        <v>124</v>
      </c>
      <c r="F659" s="69" t="s">
        <v>2842</v>
      </c>
      <c r="G659" s="69" t="s">
        <v>190</v>
      </c>
      <c r="H659" s="71">
        <v>20</v>
      </c>
      <c r="I659" s="225">
        <v>346.72</v>
      </c>
      <c r="J659" s="24" t="s">
        <v>64</v>
      </c>
      <c r="K659" s="24" t="s">
        <v>90</v>
      </c>
      <c r="L659" s="95" t="s">
        <v>2843</v>
      </c>
      <c r="M659" s="24" t="s">
        <v>93</v>
      </c>
      <c r="N659" s="232">
        <v>346.72</v>
      </c>
      <c r="O659" s="24" t="s">
        <v>1360</v>
      </c>
      <c r="P659" s="117"/>
    </row>
    <row r="660" spans="1:16" s="15" customFormat="1" ht="351">
      <c r="A660" s="71" t="s">
        <v>1856</v>
      </c>
      <c r="B660" s="102" t="s">
        <v>1857</v>
      </c>
      <c r="C660" s="69" t="s">
        <v>2844</v>
      </c>
      <c r="D660" s="69"/>
      <c r="E660" s="54" t="s">
        <v>124</v>
      </c>
      <c r="F660" s="69" t="s">
        <v>2845</v>
      </c>
      <c r="G660" s="69" t="s">
        <v>190</v>
      </c>
      <c r="H660" s="71">
        <v>69</v>
      </c>
      <c r="I660" s="225">
        <v>8670</v>
      </c>
      <c r="J660" s="24" t="s">
        <v>64</v>
      </c>
      <c r="K660" s="24" t="s">
        <v>82</v>
      </c>
      <c r="L660" s="95" t="s">
        <v>2846</v>
      </c>
      <c r="M660" s="24" t="s">
        <v>266</v>
      </c>
      <c r="N660" s="232">
        <v>26220</v>
      </c>
      <c r="O660" s="24" t="s">
        <v>1360</v>
      </c>
      <c r="P660" s="117"/>
    </row>
    <row r="661" spans="1:16" s="15" customFormat="1" ht="321">
      <c r="A661" s="71" t="s">
        <v>1452</v>
      </c>
      <c r="B661" s="102" t="s">
        <v>1453</v>
      </c>
      <c r="C661" s="69" t="s">
        <v>2847</v>
      </c>
      <c r="D661" s="69"/>
      <c r="E661" s="54" t="s">
        <v>124</v>
      </c>
      <c r="F661" s="69" t="s">
        <v>2848</v>
      </c>
      <c r="G661" s="69" t="s">
        <v>190</v>
      </c>
      <c r="H661" s="71">
        <v>17</v>
      </c>
      <c r="I661" s="225">
        <v>1429</v>
      </c>
      <c r="J661" s="24" t="s">
        <v>64</v>
      </c>
      <c r="K661" s="24" t="s">
        <v>82</v>
      </c>
      <c r="L661" s="95" t="s">
        <v>2849</v>
      </c>
      <c r="M661" s="24" t="s">
        <v>266</v>
      </c>
      <c r="N661" s="232">
        <v>4200</v>
      </c>
      <c r="O661" s="24" t="s">
        <v>1360</v>
      </c>
      <c r="P661" s="117"/>
    </row>
    <row r="662" spans="1:16" s="15" customFormat="1" ht="183">
      <c r="A662" s="71" t="s">
        <v>1304</v>
      </c>
      <c r="B662" s="102" t="s">
        <v>1211</v>
      </c>
      <c r="C662" s="69" t="s">
        <v>2850</v>
      </c>
      <c r="D662" s="69"/>
      <c r="E662" s="54" t="s">
        <v>60</v>
      </c>
      <c r="F662" s="69" t="s">
        <v>2851</v>
      </c>
      <c r="G662" s="69" t="s">
        <v>190</v>
      </c>
      <c r="H662" s="71">
        <v>2</v>
      </c>
      <c r="I662" s="225">
        <v>3600</v>
      </c>
      <c r="J662" s="24" t="s">
        <v>64</v>
      </c>
      <c r="K662" s="24" t="s">
        <v>70</v>
      </c>
      <c r="L662" s="95" t="s">
        <v>2852</v>
      </c>
      <c r="M662" s="24" t="s">
        <v>93</v>
      </c>
      <c r="N662" s="232">
        <v>36000</v>
      </c>
      <c r="O662" s="24" t="s">
        <v>1360</v>
      </c>
      <c r="P662" s="117" t="s">
        <v>2853</v>
      </c>
    </row>
    <row r="663" spans="1:16" s="15" customFormat="1" ht="121.5">
      <c r="A663" s="71" t="s">
        <v>1304</v>
      </c>
      <c r="B663" s="102" t="s">
        <v>202</v>
      </c>
      <c r="C663" s="69" t="s">
        <v>2854</v>
      </c>
      <c r="D663" s="69"/>
      <c r="E663" s="54" t="s">
        <v>124</v>
      </c>
      <c r="F663" s="69" t="s">
        <v>2855</v>
      </c>
      <c r="G663" s="69" t="s">
        <v>190</v>
      </c>
      <c r="H663" s="71">
        <v>9</v>
      </c>
      <c r="I663" s="225">
        <v>279.8</v>
      </c>
      <c r="J663" s="24" t="s">
        <v>64</v>
      </c>
      <c r="K663" s="24" t="s">
        <v>70</v>
      </c>
      <c r="L663" s="95" t="s">
        <v>2856</v>
      </c>
      <c r="M663" s="24" t="s">
        <v>266</v>
      </c>
      <c r="N663" s="232">
        <v>1408.2</v>
      </c>
      <c r="O663" s="24" t="s">
        <v>1360</v>
      </c>
      <c r="P663" s="117">
        <v>45292</v>
      </c>
    </row>
    <row r="664" spans="1:16" s="15" customFormat="1" ht="366">
      <c r="A664" s="71" t="s">
        <v>1304</v>
      </c>
      <c r="B664" s="102" t="s">
        <v>2857</v>
      </c>
      <c r="C664" s="69" t="s">
        <v>2858</v>
      </c>
      <c r="D664" s="69"/>
      <c r="E664" s="54" t="s">
        <v>124</v>
      </c>
      <c r="F664" s="69" t="s">
        <v>2859</v>
      </c>
      <c r="G664" s="69" t="s">
        <v>190</v>
      </c>
      <c r="H664" s="71">
        <v>13</v>
      </c>
      <c r="I664" s="225">
        <v>1599</v>
      </c>
      <c r="J664" s="24" t="s">
        <v>64</v>
      </c>
      <c r="K664" s="24" t="s">
        <v>70</v>
      </c>
      <c r="L664" s="95" t="s">
        <v>2860</v>
      </c>
      <c r="M664" s="24" t="s">
        <v>93</v>
      </c>
      <c r="N664" s="232">
        <v>1599</v>
      </c>
      <c r="O664" s="24" t="s">
        <v>1360</v>
      </c>
      <c r="P664" s="117">
        <v>45292</v>
      </c>
    </row>
    <row r="665" spans="1:16" s="15" customFormat="1" ht="76.5">
      <c r="A665" s="71" t="s">
        <v>1678</v>
      </c>
      <c r="B665" s="102" t="s">
        <v>1679</v>
      </c>
      <c r="C665" s="69" t="s">
        <v>2861</v>
      </c>
      <c r="D665" s="69"/>
      <c r="E665" s="54" t="s">
        <v>174</v>
      </c>
      <c r="F665" s="69" t="s">
        <v>2862</v>
      </c>
      <c r="G665" s="69" t="s">
        <v>190</v>
      </c>
      <c r="H665" s="71">
        <v>2</v>
      </c>
      <c r="I665" s="225">
        <v>70</v>
      </c>
      <c r="J665" s="24" t="s">
        <v>64</v>
      </c>
      <c r="K665" s="24" t="s">
        <v>70</v>
      </c>
      <c r="L665" s="95" t="s">
        <v>2863</v>
      </c>
      <c r="M665" s="24" t="s">
        <v>93</v>
      </c>
      <c r="N665" s="232">
        <v>70</v>
      </c>
      <c r="O665" s="24" t="s">
        <v>1360</v>
      </c>
      <c r="P665" s="117">
        <v>45292</v>
      </c>
    </row>
    <row r="666" spans="1:16" s="15" customFormat="1" ht="121.5">
      <c r="A666" s="71" t="s">
        <v>1647</v>
      </c>
      <c r="B666" s="102" t="s">
        <v>1648</v>
      </c>
      <c r="C666" s="69" t="s">
        <v>2864</v>
      </c>
      <c r="D666" s="69"/>
      <c r="E666" s="54" t="s">
        <v>124</v>
      </c>
      <c r="F666" s="69" t="s">
        <v>2865</v>
      </c>
      <c r="G666" s="69" t="s">
        <v>190</v>
      </c>
      <c r="H666" s="71">
        <v>4</v>
      </c>
      <c r="I666" s="225">
        <v>360</v>
      </c>
      <c r="J666" s="24" t="s">
        <v>64</v>
      </c>
      <c r="K666" s="24" t="s">
        <v>70</v>
      </c>
      <c r="L666" s="95" t="s">
        <v>2866</v>
      </c>
      <c r="M666" s="24" t="s">
        <v>93</v>
      </c>
      <c r="N666" s="232">
        <v>360</v>
      </c>
      <c r="O666" s="24" t="s">
        <v>1360</v>
      </c>
      <c r="P666" s="117">
        <v>45292</v>
      </c>
    </row>
    <row r="667" spans="1:16" s="15" customFormat="1" ht="229.5">
      <c r="A667" s="71" t="s">
        <v>1672</v>
      </c>
      <c r="B667" s="102" t="s">
        <v>1673</v>
      </c>
      <c r="C667" s="69" t="s">
        <v>2867</v>
      </c>
      <c r="D667" s="69"/>
      <c r="E667" s="54" t="s">
        <v>124</v>
      </c>
      <c r="F667" s="69" t="s">
        <v>2868</v>
      </c>
      <c r="G667" s="69" t="s">
        <v>190</v>
      </c>
      <c r="H667" s="71">
        <v>8</v>
      </c>
      <c r="I667" s="225">
        <v>740</v>
      </c>
      <c r="J667" s="24" t="s">
        <v>64</v>
      </c>
      <c r="K667" s="24" t="s">
        <v>82</v>
      </c>
      <c r="L667" s="95" t="s">
        <v>2869</v>
      </c>
      <c r="M667" s="24" t="s">
        <v>266</v>
      </c>
      <c r="N667" s="232">
        <v>5429</v>
      </c>
      <c r="O667" s="24" t="s">
        <v>1360</v>
      </c>
      <c r="P667" s="117">
        <v>45292</v>
      </c>
    </row>
    <row r="668" spans="1:16" s="15" customFormat="1" ht="275.25">
      <c r="A668" s="71" t="s">
        <v>1642</v>
      </c>
      <c r="B668" s="102" t="s">
        <v>1643</v>
      </c>
      <c r="C668" s="72" t="s">
        <v>2870</v>
      </c>
      <c r="D668" s="73"/>
      <c r="E668" s="156" t="s">
        <v>124</v>
      </c>
      <c r="F668" s="72" t="s">
        <v>2871</v>
      </c>
      <c r="G668" s="73" t="s">
        <v>190</v>
      </c>
      <c r="H668" s="74">
        <v>8</v>
      </c>
      <c r="I668" s="227">
        <v>2837.2</v>
      </c>
      <c r="J668" s="74" t="s">
        <v>64</v>
      </c>
      <c r="K668" s="74" t="s">
        <v>82</v>
      </c>
      <c r="L668" s="74" t="s">
        <v>2872</v>
      </c>
      <c r="M668" s="24" t="s">
        <v>266</v>
      </c>
      <c r="N668" s="232">
        <v>2837.2</v>
      </c>
      <c r="O668" s="24" t="s">
        <v>1360</v>
      </c>
      <c r="P668" s="117">
        <v>45292</v>
      </c>
    </row>
    <row r="669" spans="1:16" s="15" customFormat="1" ht="76.5">
      <c r="A669" s="71" t="s">
        <v>1304</v>
      </c>
      <c r="B669" s="102" t="s">
        <v>178</v>
      </c>
      <c r="C669" s="69" t="s">
        <v>2873</v>
      </c>
      <c r="D669" s="69"/>
      <c r="E669" s="54" t="s">
        <v>124</v>
      </c>
      <c r="F669" s="69" t="s">
        <v>1868</v>
      </c>
      <c r="G669" s="69" t="s">
        <v>190</v>
      </c>
      <c r="H669" s="71" t="s">
        <v>2874</v>
      </c>
      <c r="I669" s="225">
        <v>6654</v>
      </c>
      <c r="J669" s="24" t="s">
        <v>64</v>
      </c>
      <c r="K669" s="24" t="s">
        <v>82</v>
      </c>
      <c r="L669" s="95" t="s">
        <v>2875</v>
      </c>
      <c r="M669" s="24" t="s">
        <v>266</v>
      </c>
      <c r="N669" s="232">
        <v>12954</v>
      </c>
      <c r="O669" s="24" t="s">
        <v>1360</v>
      </c>
      <c r="P669" s="117">
        <v>45292</v>
      </c>
    </row>
    <row r="670" spans="1:16" s="15" customFormat="1" ht="45.75">
      <c r="A670" s="71" t="s">
        <v>2429</v>
      </c>
      <c r="B670" s="102" t="s">
        <v>2430</v>
      </c>
      <c r="C670" s="69" t="s">
        <v>1449</v>
      </c>
      <c r="D670" s="69">
        <v>3417</v>
      </c>
      <c r="E670" s="100" t="s">
        <v>124</v>
      </c>
      <c r="F670" s="69" t="s">
        <v>1450</v>
      </c>
      <c r="G670" s="69" t="s">
        <v>273</v>
      </c>
      <c r="H670" s="71">
        <v>2</v>
      </c>
      <c r="I670" s="225">
        <v>1289.6199999999999</v>
      </c>
      <c r="J670" s="95" t="s">
        <v>64</v>
      </c>
      <c r="K670" s="95" t="s">
        <v>70</v>
      </c>
      <c r="L670" s="95" t="s">
        <v>2876</v>
      </c>
      <c r="M670" s="24" t="s">
        <v>266</v>
      </c>
      <c r="N670" s="232">
        <v>1289.6199999999999</v>
      </c>
      <c r="O670" s="24" t="s">
        <v>1360</v>
      </c>
      <c r="P670" s="117">
        <v>45292</v>
      </c>
    </row>
    <row r="671" spans="1:16" s="15" customFormat="1" ht="30.75">
      <c r="A671" s="71" t="s">
        <v>1486</v>
      </c>
      <c r="B671" s="102" t="s">
        <v>1487</v>
      </c>
      <c r="C671" s="69" t="s">
        <v>2877</v>
      </c>
      <c r="D671" s="69"/>
      <c r="E671" s="54" t="s">
        <v>60</v>
      </c>
      <c r="F671" s="69" t="s">
        <v>2878</v>
      </c>
      <c r="G671" s="69" t="s">
        <v>190</v>
      </c>
      <c r="H671" s="71">
        <v>1</v>
      </c>
      <c r="I671" s="225">
        <v>217.21</v>
      </c>
      <c r="J671" s="24" t="s">
        <v>64</v>
      </c>
      <c r="K671" s="24" t="s">
        <v>70</v>
      </c>
      <c r="L671" s="95" t="s">
        <v>2879</v>
      </c>
      <c r="M671" s="24" t="s">
        <v>93</v>
      </c>
      <c r="N671" s="232">
        <v>217.11</v>
      </c>
      <c r="O671" s="24" t="s">
        <v>1360</v>
      </c>
      <c r="P671" s="117">
        <v>45292</v>
      </c>
    </row>
    <row r="672" spans="1:16" s="15" customFormat="1" ht="213">
      <c r="A672" s="71" t="s">
        <v>1304</v>
      </c>
      <c r="B672" s="102" t="s">
        <v>1127</v>
      </c>
      <c r="C672" s="69" t="s">
        <v>2880</v>
      </c>
      <c r="D672" s="69"/>
      <c r="E672" s="54" t="s">
        <v>124</v>
      </c>
      <c r="F672" s="69" t="s">
        <v>2881</v>
      </c>
      <c r="G672" s="69" t="s">
        <v>190</v>
      </c>
      <c r="H672" s="71" t="s">
        <v>2882</v>
      </c>
      <c r="I672" s="225">
        <v>4634</v>
      </c>
      <c r="J672" s="24" t="s">
        <v>64</v>
      </c>
      <c r="K672" s="24" t="s">
        <v>70</v>
      </c>
      <c r="L672" s="95" t="s">
        <v>2883</v>
      </c>
      <c r="M672" s="24" t="s">
        <v>93</v>
      </c>
      <c r="N672" s="232">
        <v>4634</v>
      </c>
      <c r="O672" s="24" t="s">
        <v>1360</v>
      </c>
      <c r="P672" s="117">
        <v>45292</v>
      </c>
    </row>
    <row r="673" spans="1:16" s="15" customFormat="1" ht="137.25">
      <c r="A673" s="71" t="s">
        <v>1486</v>
      </c>
      <c r="B673" s="102" t="s">
        <v>1487</v>
      </c>
      <c r="C673" s="69" t="s">
        <v>2884</v>
      </c>
      <c r="D673" s="69"/>
      <c r="E673" s="54" t="s">
        <v>124</v>
      </c>
      <c r="F673" s="69" t="s">
        <v>2885</v>
      </c>
      <c r="G673" s="69" t="s">
        <v>190</v>
      </c>
      <c r="H673" s="71">
        <v>4</v>
      </c>
      <c r="I673" s="225">
        <v>200</v>
      </c>
      <c r="J673" s="24" t="s">
        <v>64</v>
      </c>
      <c r="K673" s="24" t="s">
        <v>82</v>
      </c>
      <c r="L673" s="95" t="s">
        <v>2886</v>
      </c>
      <c r="M673" s="24" t="s">
        <v>93</v>
      </c>
      <c r="N673" s="232">
        <v>400</v>
      </c>
      <c r="O673" s="24" t="s">
        <v>1360</v>
      </c>
      <c r="P673" s="117">
        <v>45292</v>
      </c>
    </row>
    <row r="674" spans="1:16" s="15" customFormat="1" ht="409.6">
      <c r="A674" s="71" t="s">
        <v>1304</v>
      </c>
      <c r="B674" s="102" t="s">
        <v>1127</v>
      </c>
      <c r="C674" s="69" t="s">
        <v>2887</v>
      </c>
      <c r="D674" s="69"/>
      <c r="E674" s="54" t="s">
        <v>124</v>
      </c>
      <c r="F674" s="69" t="s">
        <v>2888</v>
      </c>
      <c r="G674" s="69" t="s">
        <v>190</v>
      </c>
      <c r="H674" s="71">
        <v>3</v>
      </c>
      <c r="I674" s="225">
        <v>53245</v>
      </c>
      <c r="J674" s="24" t="s">
        <v>64</v>
      </c>
      <c r="K674" s="24" t="s">
        <v>82</v>
      </c>
      <c r="L674" s="95" t="s">
        <v>2889</v>
      </c>
      <c r="M674" s="24" t="s">
        <v>93</v>
      </c>
      <c r="N674" s="232">
        <v>53245</v>
      </c>
      <c r="O674" s="24" t="s">
        <v>1360</v>
      </c>
      <c r="P674" s="117">
        <v>45292</v>
      </c>
    </row>
    <row r="675" spans="1:16" s="15" customFormat="1" ht="336">
      <c r="A675" s="71" t="s">
        <v>1304</v>
      </c>
      <c r="B675" s="102" t="s">
        <v>1718</v>
      </c>
      <c r="C675" s="69" t="s">
        <v>2890</v>
      </c>
      <c r="D675" s="69"/>
      <c r="E675" s="54" t="s">
        <v>332</v>
      </c>
      <c r="F675" s="69" t="s">
        <v>2891</v>
      </c>
      <c r="G675" s="69" t="s">
        <v>190</v>
      </c>
      <c r="H675" s="71">
        <v>600</v>
      </c>
      <c r="I675" s="225">
        <v>44940</v>
      </c>
      <c r="J675" s="24" t="s">
        <v>64</v>
      </c>
      <c r="K675" s="24" t="s">
        <v>70</v>
      </c>
      <c r="L675" s="95" t="s">
        <v>2892</v>
      </c>
      <c r="M675" s="24" t="s">
        <v>93</v>
      </c>
      <c r="N675" s="232">
        <v>44940</v>
      </c>
      <c r="O675" s="24" t="s">
        <v>1360</v>
      </c>
      <c r="P675" s="117">
        <v>45292</v>
      </c>
    </row>
    <row r="676" spans="1:16" s="15" customFormat="1" ht="106.5">
      <c r="A676" s="71" t="s">
        <v>1304</v>
      </c>
      <c r="B676" s="102" t="s">
        <v>1086</v>
      </c>
      <c r="C676" s="69" t="s">
        <v>2893</v>
      </c>
      <c r="D676" s="69"/>
      <c r="E676" s="54" t="s">
        <v>746</v>
      </c>
      <c r="F676" s="69" t="s">
        <v>2894</v>
      </c>
      <c r="G676" s="69" t="s">
        <v>190</v>
      </c>
      <c r="H676" s="71">
        <v>1</v>
      </c>
      <c r="I676" s="225">
        <v>1698</v>
      </c>
      <c r="J676" s="24" t="s">
        <v>64</v>
      </c>
      <c r="K676" s="24" t="s">
        <v>70</v>
      </c>
      <c r="L676" s="95" t="s">
        <v>2895</v>
      </c>
      <c r="M676" s="24" t="s">
        <v>93</v>
      </c>
      <c r="N676" s="232">
        <v>1698</v>
      </c>
      <c r="O676" s="24" t="s">
        <v>1360</v>
      </c>
      <c r="P676" s="117">
        <v>45292</v>
      </c>
    </row>
    <row r="677" spans="1:16" s="15" customFormat="1" ht="45.75">
      <c r="A677" s="71" t="s">
        <v>1647</v>
      </c>
      <c r="B677" s="102" t="s">
        <v>1648</v>
      </c>
      <c r="C677" s="69" t="s">
        <v>1449</v>
      </c>
      <c r="D677" s="69">
        <v>3417</v>
      </c>
      <c r="E677" s="100" t="s">
        <v>124</v>
      </c>
      <c r="F677" s="69" t="s">
        <v>1450</v>
      </c>
      <c r="G677" s="69" t="s">
        <v>273</v>
      </c>
      <c r="H677" s="71">
        <v>2</v>
      </c>
      <c r="I677" s="225">
        <v>1711.4</v>
      </c>
      <c r="J677" s="95" t="s">
        <v>64</v>
      </c>
      <c r="K677" s="95" t="s">
        <v>70</v>
      </c>
      <c r="L677" s="95" t="s">
        <v>2896</v>
      </c>
      <c r="M677" s="24" t="s">
        <v>266</v>
      </c>
      <c r="N677" s="232">
        <v>1711.4</v>
      </c>
      <c r="O677" s="24" t="s">
        <v>1360</v>
      </c>
      <c r="P677" s="117">
        <v>45292</v>
      </c>
    </row>
    <row r="678" spans="1:16" s="15" customFormat="1" ht="121.5">
      <c r="A678" s="71" t="s">
        <v>1304</v>
      </c>
      <c r="B678" s="102" t="s">
        <v>178</v>
      </c>
      <c r="C678" s="69" t="s">
        <v>2897</v>
      </c>
      <c r="D678" s="69"/>
      <c r="E678" s="54" t="s">
        <v>174</v>
      </c>
      <c r="F678" s="69"/>
      <c r="G678" s="69" t="s">
        <v>190</v>
      </c>
      <c r="H678" s="71" t="s">
        <v>2898</v>
      </c>
      <c r="I678" s="225">
        <v>5160</v>
      </c>
      <c r="J678" s="24" t="s">
        <v>64</v>
      </c>
      <c r="K678" s="24" t="s">
        <v>70</v>
      </c>
      <c r="L678" s="95" t="s">
        <v>2899</v>
      </c>
      <c r="M678" s="24" t="s">
        <v>93</v>
      </c>
      <c r="N678" s="232">
        <v>7340</v>
      </c>
      <c r="O678" s="24" t="s">
        <v>1360</v>
      </c>
      <c r="P678" s="117">
        <v>45292</v>
      </c>
    </row>
    <row r="679" spans="1:16" s="15" customFormat="1" ht="321">
      <c r="A679" s="71" t="s">
        <v>1304</v>
      </c>
      <c r="B679" s="102" t="s">
        <v>1127</v>
      </c>
      <c r="C679" s="69" t="s">
        <v>2900</v>
      </c>
      <c r="D679" s="69"/>
      <c r="E679" s="54" t="s">
        <v>124</v>
      </c>
      <c r="F679" s="69" t="s">
        <v>2901</v>
      </c>
      <c r="G679" s="69" t="s">
        <v>190</v>
      </c>
      <c r="H679" s="71">
        <v>2</v>
      </c>
      <c r="I679" s="225">
        <v>15380.24</v>
      </c>
      <c r="J679" s="24" t="s">
        <v>64</v>
      </c>
      <c r="K679" s="24" t="s">
        <v>82</v>
      </c>
      <c r="L679" s="95" t="s">
        <v>2902</v>
      </c>
      <c r="M679" s="24" t="s">
        <v>93</v>
      </c>
      <c r="N679" s="232">
        <v>15380.24</v>
      </c>
      <c r="O679" s="24" t="s">
        <v>1360</v>
      </c>
      <c r="P679" s="117">
        <v>45292</v>
      </c>
    </row>
    <row r="680" spans="1:16" s="15" customFormat="1" ht="183">
      <c r="A680" s="71" t="s">
        <v>1304</v>
      </c>
      <c r="B680" s="102" t="s">
        <v>1305</v>
      </c>
      <c r="C680" s="69" t="s">
        <v>2903</v>
      </c>
      <c r="D680" s="69"/>
      <c r="E680" s="54" t="s">
        <v>941</v>
      </c>
      <c r="F680" s="69" t="s">
        <v>2904</v>
      </c>
      <c r="G680" s="69" t="s">
        <v>1081</v>
      </c>
      <c r="H680" s="71">
        <v>2</v>
      </c>
      <c r="I680" s="225">
        <v>30000</v>
      </c>
      <c r="J680" s="24" t="s">
        <v>64</v>
      </c>
      <c r="K680" s="24" t="s">
        <v>70</v>
      </c>
      <c r="L680" s="95" t="s">
        <v>2905</v>
      </c>
      <c r="M680" s="24" t="s">
        <v>93</v>
      </c>
      <c r="N680" s="232">
        <v>30000</v>
      </c>
      <c r="O680" s="24" t="s">
        <v>1360</v>
      </c>
      <c r="P680" s="117">
        <v>45292</v>
      </c>
    </row>
    <row r="681" spans="1:16" s="15" customFormat="1" ht="91.5">
      <c r="A681" s="71" t="s">
        <v>2435</v>
      </c>
      <c r="B681" s="102" t="s">
        <v>2436</v>
      </c>
      <c r="C681" s="69" t="s">
        <v>2906</v>
      </c>
      <c r="D681" s="69"/>
      <c r="E681" s="54" t="s">
        <v>124</v>
      </c>
      <c r="F681" s="69" t="s">
        <v>2907</v>
      </c>
      <c r="G681" s="69" t="s">
        <v>190</v>
      </c>
      <c r="H681" s="71">
        <v>1</v>
      </c>
      <c r="I681" s="225">
        <v>343.84</v>
      </c>
      <c r="J681" s="24" t="s">
        <v>64</v>
      </c>
      <c r="K681" s="24" t="s">
        <v>90</v>
      </c>
      <c r="L681" s="95" t="s">
        <v>2908</v>
      </c>
      <c r="M681" s="24" t="s">
        <v>93</v>
      </c>
      <c r="N681" s="232">
        <v>343.84</v>
      </c>
      <c r="O681" s="24" t="s">
        <v>1360</v>
      </c>
      <c r="P681" s="117">
        <v>45292</v>
      </c>
    </row>
    <row r="682" spans="1:16" s="15" customFormat="1" ht="76.5">
      <c r="A682" s="71" t="s">
        <v>1478</v>
      </c>
      <c r="B682" s="102" t="s">
        <v>1479</v>
      </c>
      <c r="C682" s="69" t="s">
        <v>2909</v>
      </c>
      <c r="D682" s="69"/>
      <c r="E682" s="54" t="s">
        <v>124</v>
      </c>
      <c r="F682" s="69" t="s">
        <v>2910</v>
      </c>
      <c r="G682" s="69" t="s">
        <v>190</v>
      </c>
      <c r="H682" s="71">
        <v>18</v>
      </c>
      <c r="I682" s="225">
        <v>1291.68</v>
      </c>
      <c r="J682" s="24" t="s">
        <v>64</v>
      </c>
      <c r="K682" s="24" t="s">
        <v>82</v>
      </c>
      <c r="L682" s="95" t="s">
        <v>2911</v>
      </c>
      <c r="M682" s="24" t="s">
        <v>266</v>
      </c>
      <c r="N682" s="232">
        <v>2648.88</v>
      </c>
      <c r="O682" s="24" t="s">
        <v>1360</v>
      </c>
      <c r="P682" s="117">
        <v>45292</v>
      </c>
    </row>
    <row r="683" spans="1:16" s="15" customFormat="1" ht="259.5">
      <c r="A683" s="71" t="s">
        <v>1582</v>
      </c>
      <c r="B683" s="102" t="s">
        <v>1583</v>
      </c>
      <c r="C683" s="69" t="s">
        <v>2912</v>
      </c>
      <c r="D683" s="69"/>
      <c r="E683" s="54" t="s">
        <v>124</v>
      </c>
      <c r="F683" s="69" t="s">
        <v>2913</v>
      </c>
      <c r="G683" s="69" t="s">
        <v>190</v>
      </c>
      <c r="H683" s="71">
        <v>18</v>
      </c>
      <c r="I683" s="225">
        <v>4185.46</v>
      </c>
      <c r="J683" s="24" t="s">
        <v>64</v>
      </c>
      <c r="K683" s="24" t="s">
        <v>82</v>
      </c>
      <c r="L683" s="95" t="s">
        <v>2914</v>
      </c>
      <c r="M683" s="24" t="s">
        <v>266</v>
      </c>
      <c r="N683" s="232">
        <v>4185.46</v>
      </c>
      <c r="O683" s="24" t="s">
        <v>1360</v>
      </c>
      <c r="P683" s="117">
        <v>45292</v>
      </c>
    </row>
    <row r="684" spans="1:16" s="15" customFormat="1" ht="198">
      <c r="A684" s="71" t="s">
        <v>1509</v>
      </c>
      <c r="B684" s="102" t="s">
        <v>1510</v>
      </c>
      <c r="C684" s="69" t="s">
        <v>2915</v>
      </c>
      <c r="D684" s="69"/>
      <c r="E684" s="54" t="s">
        <v>124</v>
      </c>
      <c r="F684" s="69" t="s">
        <v>2916</v>
      </c>
      <c r="G684" s="69" t="s">
        <v>190</v>
      </c>
      <c r="H684" s="71" t="s">
        <v>2917</v>
      </c>
      <c r="I684" s="225">
        <v>280</v>
      </c>
      <c r="J684" s="24" t="s">
        <v>64</v>
      </c>
      <c r="K684" s="24" t="s">
        <v>70</v>
      </c>
      <c r="L684" s="95" t="s">
        <v>2918</v>
      </c>
      <c r="M684" s="24" t="s">
        <v>93</v>
      </c>
      <c r="N684" s="232">
        <v>280</v>
      </c>
      <c r="O684" s="24" t="s">
        <v>1360</v>
      </c>
      <c r="P684" s="117">
        <v>45292</v>
      </c>
    </row>
    <row r="685" spans="1:16" s="15" customFormat="1" ht="152.25">
      <c r="A685" s="71" t="s">
        <v>1613</v>
      </c>
      <c r="B685" s="102" t="s">
        <v>1614</v>
      </c>
      <c r="C685" s="72" t="s">
        <v>2919</v>
      </c>
      <c r="D685" s="129"/>
      <c r="E685" s="408" t="s">
        <v>174</v>
      </c>
      <c r="F685" s="72" t="s">
        <v>2920</v>
      </c>
      <c r="G685" s="73" t="s">
        <v>190</v>
      </c>
      <c r="H685" s="74">
        <v>8</v>
      </c>
      <c r="I685" s="227">
        <v>164</v>
      </c>
      <c r="J685" s="74" t="s">
        <v>64</v>
      </c>
      <c r="K685" s="74" t="s">
        <v>70</v>
      </c>
      <c r="L685" s="74" t="s">
        <v>2921</v>
      </c>
      <c r="M685" s="24" t="s">
        <v>93</v>
      </c>
      <c r="N685" s="235">
        <v>164</v>
      </c>
      <c r="O685" s="24" t="s">
        <v>1360</v>
      </c>
      <c r="P685" s="117">
        <v>45292</v>
      </c>
    </row>
    <row r="686" spans="1:16" s="15" customFormat="1" ht="60.75">
      <c r="A686" s="71" t="s">
        <v>1452</v>
      </c>
      <c r="B686" s="102" t="s">
        <v>1453</v>
      </c>
      <c r="C686" s="69" t="s">
        <v>2922</v>
      </c>
      <c r="D686" s="69"/>
      <c r="E686" s="54" t="s">
        <v>124</v>
      </c>
      <c r="F686" s="69" t="s">
        <v>2923</v>
      </c>
      <c r="G686" s="69" t="s">
        <v>190</v>
      </c>
      <c r="H686" s="71">
        <v>4</v>
      </c>
      <c r="I686" s="225">
        <v>698</v>
      </c>
      <c r="J686" s="24" t="s">
        <v>64</v>
      </c>
      <c r="K686" s="24" t="s">
        <v>90</v>
      </c>
      <c r="L686" s="95" t="s">
        <v>2924</v>
      </c>
      <c r="M686" s="24" t="s">
        <v>93</v>
      </c>
      <c r="N686" s="232">
        <v>698</v>
      </c>
      <c r="O686" s="24" t="s">
        <v>1360</v>
      </c>
      <c r="P686" s="117">
        <v>45292</v>
      </c>
    </row>
    <row r="687" spans="1:16" s="15" customFormat="1" ht="106.5">
      <c r="A687" s="71" t="s">
        <v>1304</v>
      </c>
      <c r="B687" s="102" t="s">
        <v>178</v>
      </c>
      <c r="C687" s="69" t="s">
        <v>2925</v>
      </c>
      <c r="D687" s="69"/>
      <c r="E687" s="54" t="s">
        <v>174</v>
      </c>
      <c r="F687" s="69"/>
      <c r="G687" s="69" t="s">
        <v>190</v>
      </c>
      <c r="H687" s="71" t="s">
        <v>2926</v>
      </c>
      <c r="I687" s="225">
        <v>7026.4</v>
      </c>
      <c r="J687" s="95" t="s">
        <v>64</v>
      </c>
      <c r="K687" s="95" t="s">
        <v>70</v>
      </c>
      <c r="L687" s="95" t="s">
        <v>2927</v>
      </c>
      <c r="M687" s="24" t="s">
        <v>266</v>
      </c>
      <c r="N687" s="232">
        <v>8578.4</v>
      </c>
      <c r="O687" s="24" t="s">
        <v>1360</v>
      </c>
      <c r="P687" s="117">
        <v>45292</v>
      </c>
    </row>
    <row r="688" spans="1:16" s="15" customFormat="1" ht="60.75">
      <c r="A688" s="71" t="s">
        <v>1618</v>
      </c>
      <c r="B688" s="102" t="s">
        <v>1619</v>
      </c>
      <c r="C688" s="69" t="s">
        <v>2928</v>
      </c>
      <c r="D688" s="69"/>
      <c r="E688" s="54" t="s">
        <v>124</v>
      </c>
      <c r="F688" s="69" t="s">
        <v>2929</v>
      </c>
      <c r="G688" s="69" t="s">
        <v>190</v>
      </c>
      <c r="H688" s="71">
        <v>2</v>
      </c>
      <c r="I688" s="225">
        <v>730</v>
      </c>
      <c r="J688" s="24" t="s">
        <v>64</v>
      </c>
      <c r="K688" s="24" t="s">
        <v>70</v>
      </c>
      <c r="L688" s="95" t="s">
        <v>2930</v>
      </c>
      <c r="M688" s="24" t="s">
        <v>93</v>
      </c>
      <c r="N688" s="232">
        <v>730</v>
      </c>
      <c r="O688" s="24" t="s">
        <v>1360</v>
      </c>
      <c r="P688" s="117">
        <v>45292</v>
      </c>
    </row>
    <row r="689" spans="1:16" s="15" customFormat="1" ht="167.25">
      <c r="A689" s="71" t="s">
        <v>1304</v>
      </c>
      <c r="B689" s="102" t="s">
        <v>1127</v>
      </c>
      <c r="C689" s="69" t="s">
        <v>2931</v>
      </c>
      <c r="D689" s="69"/>
      <c r="E689" s="54" t="s">
        <v>124</v>
      </c>
      <c r="F689" s="69" t="s">
        <v>2932</v>
      </c>
      <c r="G689" s="69" t="s">
        <v>190</v>
      </c>
      <c r="H689" s="71">
        <v>50</v>
      </c>
      <c r="I689" s="225">
        <v>541.79999999999995</v>
      </c>
      <c r="J689" s="24" t="s">
        <v>64</v>
      </c>
      <c r="K689" s="24" t="s">
        <v>70</v>
      </c>
      <c r="L689" s="95" t="s">
        <v>2933</v>
      </c>
      <c r="M689" s="24" t="s">
        <v>93</v>
      </c>
      <c r="N689" s="232">
        <v>541.79999999999995</v>
      </c>
      <c r="O689" s="24" t="s">
        <v>1360</v>
      </c>
      <c r="P689" s="117">
        <v>45292</v>
      </c>
    </row>
    <row r="690" spans="1:16" s="15" customFormat="1" ht="45.75">
      <c r="A690" s="71" t="s">
        <v>1452</v>
      </c>
      <c r="B690" s="102" t="s">
        <v>1453</v>
      </c>
      <c r="C690" s="69" t="s">
        <v>2934</v>
      </c>
      <c r="D690" s="69"/>
      <c r="E690" s="54" t="s">
        <v>124</v>
      </c>
      <c r="F690" s="69" t="s">
        <v>2935</v>
      </c>
      <c r="G690" s="69" t="s">
        <v>190</v>
      </c>
      <c r="H690" s="71">
        <v>10</v>
      </c>
      <c r="I690" s="225">
        <v>429.9</v>
      </c>
      <c r="J690" s="24" t="s">
        <v>64</v>
      </c>
      <c r="K690" s="24" t="s">
        <v>70</v>
      </c>
      <c r="L690" s="95" t="s">
        <v>2936</v>
      </c>
      <c r="M690" s="24" t="s">
        <v>93</v>
      </c>
      <c r="N690" s="232">
        <v>429.9</v>
      </c>
      <c r="O690" s="24" t="s">
        <v>1360</v>
      </c>
      <c r="P690" s="117">
        <v>45292</v>
      </c>
    </row>
    <row r="691" spans="1:16" s="15" customFormat="1" ht="60.75">
      <c r="A691" s="71" t="s">
        <v>1304</v>
      </c>
      <c r="B691" s="102" t="s">
        <v>178</v>
      </c>
      <c r="C691" s="69" t="s">
        <v>2937</v>
      </c>
      <c r="D691" s="69"/>
      <c r="E691" s="54" t="s">
        <v>124</v>
      </c>
      <c r="F691" s="69" t="s">
        <v>2938</v>
      </c>
      <c r="G691" s="69" t="s">
        <v>190</v>
      </c>
      <c r="H691" s="71" t="s">
        <v>2939</v>
      </c>
      <c r="I691" s="225">
        <v>4528.3999999999996</v>
      </c>
      <c r="J691" s="24" t="s">
        <v>64</v>
      </c>
      <c r="K691" s="24" t="s">
        <v>70</v>
      </c>
      <c r="L691" s="95" t="s">
        <v>2940</v>
      </c>
      <c r="M691" s="24" t="s">
        <v>266</v>
      </c>
      <c r="N691" s="232">
        <v>9795.7000000000007</v>
      </c>
      <c r="O691" s="24" t="s">
        <v>1360</v>
      </c>
      <c r="P691" s="117">
        <v>45292</v>
      </c>
    </row>
    <row r="692" spans="1:16" s="15" customFormat="1" ht="76.5">
      <c r="A692" s="71" t="s">
        <v>1626</v>
      </c>
      <c r="B692" s="102" t="s">
        <v>1627</v>
      </c>
      <c r="C692" s="69" t="s">
        <v>2941</v>
      </c>
      <c r="D692" s="69"/>
      <c r="E692" s="54" t="s">
        <v>124</v>
      </c>
      <c r="F692" s="69" t="s">
        <v>2942</v>
      </c>
      <c r="G692" s="69" t="s">
        <v>190</v>
      </c>
      <c r="H692" s="71">
        <v>3</v>
      </c>
      <c r="I692" s="225">
        <v>1294.98</v>
      </c>
      <c r="J692" s="24" t="s">
        <v>64</v>
      </c>
      <c r="K692" s="24" t="s">
        <v>70</v>
      </c>
      <c r="L692" s="95" t="s">
        <v>2943</v>
      </c>
      <c r="M692" s="24" t="s">
        <v>93</v>
      </c>
      <c r="N692" s="232">
        <v>1294.98</v>
      </c>
      <c r="O692" s="24" t="s">
        <v>1360</v>
      </c>
      <c r="P692" s="117">
        <v>45292</v>
      </c>
    </row>
    <row r="693" spans="1:16" s="15" customFormat="1" ht="198">
      <c r="A693" s="71" t="s">
        <v>1418</v>
      </c>
      <c r="B693" s="102" t="s">
        <v>1419</v>
      </c>
      <c r="C693" s="69" t="s">
        <v>2944</v>
      </c>
      <c r="D693" s="69"/>
      <c r="E693" s="54" t="s">
        <v>332</v>
      </c>
      <c r="F693" s="69" t="s">
        <v>2945</v>
      </c>
      <c r="G693" s="69" t="s">
        <v>190</v>
      </c>
      <c r="H693" s="71">
        <v>1</v>
      </c>
      <c r="I693" s="225">
        <v>390</v>
      </c>
      <c r="J693" s="24" t="s">
        <v>64</v>
      </c>
      <c r="K693" s="24" t="s">
        <v>90</v>
      </c>
      <c r="L693" s="95" t="s">
        <v>2946</v>
      </c>
      <c r="M693" s="24" t="s">
        <v>93</v>
      </c>
      <c r="N693" s="232">
        <v>390</v>
      </c>
      <c r="O693" s="24" t="s">
        <v>1360</v>
      </c>
      <c r="P693" s="117">
        <v>45292</v>
      </c>
    </row>
    <row r="694" spans="1:16" s="15" customFormat="1" ht="45.75">
      <c r="A694" s="71" t="s">
        <v>1623</v>
      </c>
      <c r="B694" s="102" t="s">
        <v>1624</v>
      </c>
      <c r="C694" s="69" t="s">
        <v>1449</v>
      </c>
      <c r="D694" s="69">
        <v>3417</v>
      </c>
      <c r="E694" s="100" t="s">
        <v>124</v>
      </c>
      <c r="F694" s="152" t="s">
        <v>1450</v>
      </c>
      <c r="G694" s="69" t="s">
        <v>273</v>
      </c>
      <c r="H694" s="71">
        <v>2</v>
      </c>
      <c r="I694" s="225">
        <v>572.25</v>
      </c>
      <c r="J694" s="95" t="s">
        <v>64</v>
      </c>
      <c r="K694" s="95" t="s">
        <v>70</v>
      </c>
      <c r="L694" s="95" t="s">
        <v>2947</v>
      </c>
      <c r="M694" s="24" t="s">
        <v>266</v>
      </c>
      <c r="N694" s="232">
        <v>572.25</v>
      </c>
      <c r="O694" s="24" t="s">
        <v>1360</v>
      </c>
      <c r="P694" s="117">
        <v>45292</v>
      </c>
    </row>
    <row r="695" spans="1:16" s="15" customFormat="1" ht="409.6">
      <c r="A695" s="71" t="s">
        <v>1304</v>
      </c>
      <c r="B695" s="102" t="s">
        <v>2857</v>
      </c>
      <c r="C695" s="72" t="s">
        <v>2948</v>
      </c>
      <c r="D695" s="73"/>
      <c r="E695" s="156" t="s">
        <v>174</v>
      </c>
      <c r="F695" s="72" t="s">
        <v>2949</v>
      </c>
      <c r="G695" s="73" t="s">
        <v>190</v>
      </c>
      <c r="H695" s="74">
        <v>50</v>
      </c>
      <c r="I695" s="227">
        <v>700</v>
      </c>
      <c r="J695" s="98" t="s">
        <v>64</v>
      </c>
      <c r="K695" s="98" t="s">
        <v>70</v>
      </c>
      <c r="L695" s="74" t="s">
        <v>2950</v>
      </c>
      <c r="M695" s="24" t="s">
        <v>93</v>
      </c>
      <c r="N695" s="232">
        <v>700</v>
      </c>
      <c r="O695" s="24" t="s">
        <v>1360</v>
      </c>
      <c r="P695" s="117">
        <v>45292</v>
      </c>
    </row>
    <row r="696" spans="1:16" s="15" customFormat="1" ht="30.75">
      <c r="A696" s="71" t="s">
        <v>2501</v>
      </c>
      <c r="B696" s="102" t="s">
        <v>2502</v>
      </c>
      <c r="C696" s="72" t="s">
        <v>1412</v>
      </c>
      <c r="D696" s="69">
        <v>3697</v>
      </c>
      <c r="E696" s="69" t="s">
        <v>124</v>
      </c>
      <c r="F696" s="69" t="s">
        <v>1413</v>
      </c>
      <c r="G696" s="69" t="s">
        <v>190</v>
      </c>
      <c r="H696" s="69" t="s">
        <v>2951</v>
      </c>
      <c r="I696" s="225">
        <v>609.55999999999995</v>
      </c>
      <c r="J696" s="74" t="s">
        <v>64</v>
      </c>
      <c r="K696" s="95" t="s">
        <v>82</v>
      </c>
      <c r="L696" s="71" t="s">
        <v>2952</v>
      </c>
      <c r="M696" s="24" t="s">
        <v>266</v>
      </c>
      <c r="N696" s="232">
        <v>609.55999999999995</v>
      </c>
      <c r="O696" s="24" t="s">
        <v>1360</v>
      </c>
      <c r="P696" s="117">
        <v>45292</v>
      </c>
    </row>
    <row r="697" spans="1:16" s="15" customFormat="1" ht="106.5">
      <c r="A697" s="71" t="s">
        <v>1304</v>
      </c>
      <c r="B697" s="102" t="s">
        <v>178</v>
      </c>
      <c r="C697" s="69" t="s">
        <v>2953</v>
      </c>
      <c r="D697" s="69"/>
      <c r="E697" s="54" t="s">
        <v>124</v>
      </c>
      <c r="F697" s="69" t="s">
        <v>2954</v>
      </c>
      <c r="G697" s="69" t="s">
        <v>190</v>
      </c>
      <c r="H697" s="71">
        <v>1500</v>
      </c>
      <c r="I697" s="225">
        <v>9480</v>
      </c>
      <c r="J697" s="24" t="s">
        <v>64</v>
      </c>
      <c r="K697" s="24" t="s">
        <v>70</v>
      </c>
      <c r="L697" s="95" t="s">
        <v>2955</v>
      </c>
      <c r="M697" s="24" t="s">
        <v>93</v>
      </c>
      <c r="N697" s="232">
        <v>46201</v>
      </c>
      <c r="O697" s="24" t="s">
        <v>1360</v>
      </c>
      <c r="P697" s="117">
        <v>45292</v>
      </c>
    </row>
    <row r="698" spans="1:16" s="15" customFormat="1" ht="305.25">
      <c r="A698" s="71" t="s">
        <v>1824</v>
      </c>
      <c r="B698" s="102" t="s">
        <v>1825</v>
      </c>
      <c r="C698" s="69" t="s">
        <v>2956</v>
      </c>
      <c r="D698" s="69"/>
      <c r="E698" s="54" t="s">
        <v>60</v>
      </c>
      <c r="F698" s="69" t="s">
        <v>2957</v>
      </c>
      <c r="G698" s="69" t="s">
        <v>190</v>
      </c>
      <c r="H698" s="71">
        <v>1</v>
      </c>
      <c r="I698" s="225">
        <v>1330</v>
      </c>
      <c r="J698" s="24" t="s">
        <v>64</v>
      </c>
      <c r="K698" s="24" t="s">
        <v>70</v>
      </c>
      <c r="L698" s="95" t="s">
        <v>2958</v>
      </c>
      <c r="M698" s="24" t="s">
        <v>93</v>
      </c>
      <c r="N698" s="232">
        <v>1330</v>
      </c>
      <c r="O698" s="24" t="s">
        <v>1360</v>
      </c>
      <c r="P698" s="117">
        <v>45292</v>
      </c>
    </row>
    <row r="699" spans="1:16" s="15" customFormat="1" ht="259.5">
      <c r="A699" s="71" t="s">
        <v>1633</v>
      </c>
      <c r="B699" s="102" t="s">
        <v>1634</v>
      </c>
      <c r="C699" s="69" t="s">
        <v>1412</v>
      </c>
      <c r="D699" s="126">
        <v>3697</v>
      </c>
      <c r="E699" s="100" t="s">
        <v>124</v>
      </c>
      <c r="F699" s="69" t="s">
        <v>1413</v>
      </c>
      <c r="G699" s="69" t="s">
        <v>190</v>
      </c>
      <c r="H699" s="69" t="s">
        <v>2959</v>
      </c>
      <c r="I699" s="225">
        <v>2990.4</v>
      </c>
      <c r="J699" s="95" t="s">
        <v>64</v>
      </c>
      <c r="K699" s="95" t="s">
        <v>82</v>
      </c>
      <c r="L699" s="95" t="s">
        <v>2960</v>
      </c>
      <c r="M699" s="24" t="s">
        <v>266</v>
      </c>
      <c r="N699" s="232">
        <v>23424.54</v>
      </c>
      <c r="O699" s="24" t="s">
        <v>1360</v>
      </c>
      <c r="P699" s="117">
        <v>45292</v>
      </c>
    </row>
    <row r="700" spans="1:16" s="15" customFormat="1" ht="137.25">
      <c r="A700" s="71" t="s">
        <v>1815</v>
      </c>
      <c r="B700" s="102" t="s">
        <v>1816</v>
      </c>
      <c r="C700" s="69" t="s">
        <v>2961</v>
      </c>
      <c r="D700" s="69"/>
      <c r="E700" s="54" t="s">
        <v>60</v>
      </c>
      <c r="F700" s="69" t="s">
        <v>2962</v>
      </c>
      <c r="G700" s="69" t="s">
        <v>190</v>
      </c>
      <c r="H700" s="71">
        <v>25</v>
      </c>
      <c r="I700" s="225">
        <v>140.75</v>
      </c>
      <c r="J700" s="24" t="s">
        <v>64</v>
      </c>
      <c r="K700" s="24" t="s">
        <v>70</v>
      </c>
      <c r="L700" s="95" t="s">
        <v>2963</v>
      </c>
      <c r="M700" s="24" t="s">
        <v>93</v>
      </c>
      <c r="N700" s="232">
        <v>140.75</v>
      </c>
      <c r="O700" s="24" t="s">
        <v>1360</v>
      </c>
      <c r="P700" s="117">
        <v>45292</v>
      </c>
    </row>
    <row r="701" spans="1:16" s="15" customFormat="1" ht="106.5">
      <c r="A701" s="71" t="s">
        <v>1410</v>
      </c>
      <c r="B701" s="102" t="s">
        <v>1411</v>
      </c>
      <c r="C701" s="69" t="s">
        <v>2844</v>
      </c>
      <c r="D701" s="69"/>
      <c r="E701" s="54" t="s">
        <v>124</v>
      </c>
      <c r="F701" s="69" t="s">
        <v>2964</v>
      </c>
      <c r="G701" s="69" t="s">
        <v>190</v>
      </c>
      <c r="H701" s="71">
        <v>9</v>
      </c>
      <c r="I701" s="225">
        <v>1611</v>
      </c>
      <c r="J701" s="24" t="s">
        <v>64</v>
      </c>
      <c r="K701" s="24" t="s">
        <v>82</v>
      </c>
      <c r="L701" s="95" t="s">
        <v>2965</v>
      </c>
      <c r="M701" s="24" t="s">
        <v>266</v>
      </c>
      <c r="N701" s="232">
        <v>1611</v>
      </c>
      <c r="O701" s="24" t="s">
        <v>1360</v>
      </c>
      <c r="P701" s="117">
        <v>45292</v>
      </c>
    </row>
    <row r="702" spans="1:16" s="15" customFormat="1" ht="121.5">
      <c r="A702" s="71" t="s">
        <v>1304</v>
      </c>
      <c r="B702" s="102" t="s">
        <v>1127</v>
      </c>
      <c r="C702" s="69" t="s">
        <v>2966</v>
      </c>
      <c r="D702" s="69"/>
      <c r="E702" s="54" t="s">
        <v>124</v>
      </c>
      <c r="F702" s="69" t="s">
        <v>2967</v>
      </c>
      <c r="G702" s="69" t="s">
        <v>190</v>
      </c>
      <c r="H702" s="71">
        <v>1</v>
      </c>
      <c r="I702" s="225">
        <v>350</v>
      </c>
      <c r="J702" s="24" t="s">
        <v>64</v>
      </c>
      <c r="K702" s="24" t="s">
        <v>90</v>
      </c>
      <c r="L702" s="95" t="s">
        <v>2968</v>
      </c>
      <c r="M702" s="24" t="s">
        <v>93</v>
      </c>
      <c r="N702" s="232">
        <v>350</v>
      </c>
      <c r="O702" s="24" t="s">
        <v>1360</v>
      </c>
      <c r="P702" s="117">
        <v>45292</v>
      </c>
    </row>
    <row r="703" spans="1:16" s="15" customFormat="1" ht="91.5">
      <c r="A703" s="71" t="s">
        <v>1304</v>
      </c>
      <c r="B703" s="102" t="s">
        <v>178</v>
      </c>
      <c r="C703" s="69" t="s">
        <v>2969</v>
      </c>
      <c r="D703" s="69"/>
      <c r="E703" s="54" t="s">
        <v>174</v>
      </c>
      <c r="F703" s="69" t="s">
        <v>2970</v>
      </c>
      <c r="G703" s="69" t="s">
        <v>190</v>
      </c>
      <c r="H703" s="71" t="s">
        <v>2971</v>
      </c>
      <c r="I703" s="225">
        <v>7605.6</v>
      </c>
      <c r="J703" s="24" t="s">
        <v>64</v>
      </c>
      <c r="K703" s="24" t="s">
        <v>70</v>
      </c>
      <c r="L703" s="95" t="s">
        <v>2972</v>
      </c>
      <c r="M703" s="24" t="s">
        <v>266</v>
      </c>
      <c r="N703" s="232">
        <v>7605.6</v>
      </c>
      <c r="O703" s="24" t="s">
        <v>1360</v>
      </c>
      <c r="P703" s="117">
        <v>45292</v>
      </c>
    </row>
    <row r="704" spans="1:16" s="15" customFormat="1" ht="76.5">
      <c r="A704" s="71" t="s">
        <v>1304</v>
      </c>
      <c r="B704" s="102" t="s">
        <v>1127</v>
      </c>
      <c r="C704" s="69" t="s">
        <v>2973</v>
      </c>
      <c r="D704" s="69"/>
      <c r="E704" s="54" t="s">
        <v>124</v>
      </c>
      <c r="F704" s="69" t="s">
        <v>2974</v>
      </c>
      <c r="G704" s="69" t="s">
        <v>190</v>
      </c>
      <c r="H704" s="71">
        <v>58</v>
      </c>
      <c r="I704" s="225">
        <v>1160</v>
      </c>
      <c r="J704" s="95" t="s">
        <v>64</v>
      </c>
      <c r="K704" s="95" t="s">
        <v>70</v>
      </c>
      <c r="L704" s="95" t="s">
        <v>2975</v>
      </c>
      <c r="M704" s="24" t="s">
        <v>266</v>
      </c>
      <c r="N704" s="232">
        <v>1160</v>
      </c>
      <c r="O704" s="24" t="s">
        <v>1360</v>
      </c>
      <c r="P704" s="117">
        <v>45292</v>
      </c>
    </row>
    <row r="705" spans="1:16" s="15" customFormat="1" ht="198">
      <c r="A705" s="71" t="s">
        <v>1304</v>
      </c>
      <c r="B705" s="102" t="s">
        <v>178</v>
      </c>
      <c r="C705" s="69" t="s">
        <v>2976</v>
      </c>
      <c r="D705" s="69"/>
      <c r="E705" s="54" t="s">
        <v>124</v>
      </c>
      <c r="F705" s="69" t="s">
        <v>2977</v>
      </c>
      <c r="G705" s="69" t="s">
        <v>190</v>
      </c>
      <c r="H705" s="71" t="s">
        <v>2978</v>
      </c>
      <c r="I705" s="225">
        <v>6107</v>
      </c>
      <c r="J705" s="24" t="s">
        <v>64</v>
      </c>
      <c r="K705" s="24" t="s">
        <v>70</v>
      </c>
      <c r="L705" s="95" t="s">
        <v>2979</v>
      </c>
      <c r="M705" s="24" t="s">
        <v>266</v>
      </c>
      <c r="N705" s="232">
        <v>6107</v>
      </c>
      <c r="O705" s="24" t="s">
        <v>1360</v>
      </c>
      <c r="P705" s="117">
        <v>45292</v>
      </c>
    </row>
    <row r="706" spans="1:16" s="15" customFormat="1" ht="409.6">
      <c r="A706" s="71" t="s">
        <v>1304</v>
      </c>
      <c r="B706" s="102" t="s">
        <v>1356</v>
      </c>
      <c r="C706" s="69" t="s">
        <v>2980</v>
      </c>
      <c r="D706" s="69"/>
      <c r="E706" s="54" t="s">
        <v>124</v>
      </c>
      <c r="F706" s="69" t="s">
        <v>2981</v>
      </c>
      <c r="G706" s="69" t="s">
        <v>190</v>
      </c>
      <c r="H706" s="71">
        <v>1</v>
      </c>
      <c r="I706" s="225">
        <v>99.6</v>
      </c>
      <c r="J706" s="24" t="s">
        <v>64</v>
      </c>
      <c r="K706" s="24" t="s">
        <v>70</v>
      </c>
      <c r="L706" s="95" t="s">
        <v>2982</v>
      </c>
      <c r="M706" s="24" t="s">
        <v>93</v>
      </c>
      <c r="N706" s="232">
        <v>99.6</v>
      </c>
      <c r="O706" s="24" t="s">
        <v>1360</v>
      </c>
      <c r="P706" s="117">
        <v>45292</v>
      </c>
    </row>
    <row r="707" spans="1:16" s="15" customFormat="1" ht="244.5">
      <c r="A707" s="71" t="s">
        <v>1304</v>
      </c>
      <c r="B707" s="102" t="s">
        <v>1127</v>
      </c>
      <c r="C707" s="69" t="s">
        <v>2983</v>
      </c>
      <c r="D707" s="69"/>
      <c r="E707" s="54" t="s">
        <v>124</v>
      </c>
      <c r="F707" s="69" t="s">
        <v>2984</v>
      </c>
      <c r="G707" s="69" t="s">
        <v>190</v>
      </c>
      <c r="H707" s="71">
        <v>173</v>
      </c>
      <c r="I707" s="225">
        <v>13062.1</v>
      </c>
      <c r="J707" s="24" t="s">
        <v>64</v>
      </c>
      <c r="K707" s="24" t="s">
        <v>70</v>
      </c>
      <c r="L707" s="95" t="s">
        <v>2985</v>
      </c>
      <c r="M707" s="24" t="s">
        <v>93</v>
      </c>
      <c r="N707" s="232">
        <v>13062.1</v>
      </c>
      <c r="O707" s="24" t="s">
        <v>1360</v>
      </c>
      <c r="P707" s="117">
        <v>45292</v>
      </c>
    </row>
    <row r="708" spans="1:16" s="15" customFormat="1" ht="381.75">
      <c r="A708" s="71" t="s">
        <v>1304</v>
      </c>
      <c r="B708" s="102" t="s">
        <v>1127</v>
      </c>
      <c r="C708" s="69" t="s">
        <v>2986</v>
      </c>
      <c r="D708" s="69"/>
      <c r="E708" s="54" t="s">
        <v>124</v>
      </c>
      <c r="F708" s="69" t="s">
        <v>2987</v>
      </c>
      <c r="G708" s="69" t="s">
        <v>190</v>
      </c>
      <c r="H708" s="71" t="s">
        <v>2988</v>
      </c>
      <c r="I708" s="225">
        <v>43202.5</v>
      </c>
      <c r="J708" s="24" t="s">
        <v>64</v>
      </c>
      <c r="K708" s="24" t="s">
        <v>82</v>
      </c>
      <c r="L708" s="95" t="s">
        <v>2989</v>
      </c>
      <c r="M708" s="24" t="s">
        <v>93</v>
      </c>
      <c r="N708" s="232">
        <v>43202.5</v>
      </c>
      <c r="O708" s="24" t="s">
        <v>1360</v>
      </c>
      <c r="P708" s="117">
        <v>45292</v>
      </c>
    </row>
    <row r="709" spans="1:16" s="15" customFormat="1" ht="91.5">
      <c r="A709" s="71" t="s">
        <v>1828</v>
      </c>
      <c r="B709" s="102" t="s">
        <v>1829</v>
      </c>
      <c r="C709" s="69" t="s">
        <v>2990</v>
      </c>
      <c r="D709" s="69"/>
      <c r="E709" s="54" t="s">
        <v>124</v>
      </c>
      <c r="F709" s="69" t="s">
        <v>2991</v>
      </c>
      <c r="G709" s="69" t="s">
        <v>190</v>
      </c>
      <c r="H709" s="71">
        <v>4</v>
      </c>
      <c r="I709" s="225">
        <v>260</v>
      </c>
      <c r="J709" s="24" t="s">
        <v>64</v>
      </c>
      <c r="K709" s="24" t="s">
        <v>70</v>
      </c>
      <c r="L709" s="95" t="s">
        <v>2992</v>
      </c>
      <c r="M709" s="24" t="s">
        <v>93</v>
      </c>
      <c r="N709" s="232">
        <v>260</v>
      </c>
      <c r="O709" s="24" t="s">
        <v>1360</v>
      </c>
      <c r="P709" s="117">
        <v>45292</v>
      </c>
    </row>
    <row r="710" spans="1:16" s="15" customFormat="1" ht="60.75">
      <c r="A710" s="71" t="s">
        <v>1489</v>
      </c>
      <c r="B710" s="102" t="s">
        <v>1490</v>
      </c>
      <c r="C710" s="69" t="s">
        <v>2993</v>
      </c>
      <c r="D710" s="69"/>
      <c r="E710" s="54" t="s">
        <v>124</v>
      </c>
      <c r="F710" s="69" t="s">
        <v>2994</v>
      </c>
      <c r="G710" s="69" t="s">
        <v>190</v>
      </c>
      <c r="H710" s="71">
        <v>6</v>
      </c>
      <c r="I710" s="225">
        <v>1559.4</v>
      </c>
      <c r="J710" s="24" t="s">
        <v>64</v>
      </c>
      <c r="K710" s="24" t="s">
        <v>70</v>
      </c>
      <c r="L710" s="95" t="s">
        <v>2995</v>
      </c>
      <c r="M710" s="24" t="s">
        <v>93</v>
      </c>
      <c r="N710" s="232">
        <v>1559.4</v>
      </c>
      <c r="O710" s="24" t="s">
        <v>1360</v>
      </c>
      <c r="P710" s="117">
        <v>45292</v>
      </c>
    </row>
    <row r="711" spans="1:16" s="15" customFormat="1" ht="137.25">
      <c r="A711" s="71" t="s">
        <v>1304</v>
      </c>
      <c r="B711" s="102" t="s">
        <v>178</v>
      </c>
      <c r="C711" s="69" t="s">
        <v>2996</v>
      </c>
      <c r="D711" s="69"/>
      <c r="E711" s="54" t="s">
        <v>174</v>
      </c>
      <c r="F711" s="69" t="s">
        <v>2997</v>
      </c>
      <c r="G711" s="69" t="s">
        <v>190</v>
      </c>
      <c r="H711" s="71" t="s">
        <v>2998</v>
      </c>
      <c r="I711" s="225">
        <v>5022</v>
      </c>
      <c r="J711" s="24" t="s">
        <v>64</v>
      </c>
      <c r="K711" s="24" t="s">
        <v>70</v>
      </c>
      <c r="L711" s="95" t="s">
        <v>2999</v>
      </c>
      <c r="M711" s="24" t="s">
        <v>266</v>
      </c>
      <c r="N711" s="232">
        <v>5022</v>
      </c>
      <c r="O711" s="24" t="s">
        <v>1360</v>
      </c>
      <c r="P711" s="117">
        <v>45292</v>
      </c>
    </row>
    <row r="712" spans="1:16" s="15" customFormat="1" ht="91.5">
      <c r="A712" s="71" t="s">
        <v>1304</v>
      </c>
      <c r="B712" s="102" t="s">
        <v>1718</v>
      </c>
      <c r="C712" s="69" t="s">
        <v>3000</v>
      </c>
      <c r="D712" s="69"/>
      <c r="E712" s="54" t="s">
        <v>332</v>
      </c>
      <c r="F712" s="69" t="s">
        <v>3001</v>
      </c>
      <c r="G712" s="69" t="s">
        <v>190</v>
      </c>
      <c r="H712" s="71">
        <v>50</v>
      </c>
      <c r="I712" s="225">
        <v>650</v>
      </c>
      <c r="J712" s="24" t="s">
        <v>64</v>
      </c>
      <c r="K712" s="24" t="s">
        <v>70</v>
      </c>
      <c r="L712" s="95" t="s">
        <v>3002</v>
      </c>
      <c r="M712" s="24" t="s">
        <v>93</v>
      </c>
      <c r="N712" s="232">
        <v>650</v>
      </c>
      <c r="O712" s="24" t="s">
        <v>1360</v>
      </c>
      <c r="P712" s="117">
        <v>45292</v>
      </c>
    </row>
    <row r="713" spans="1:16" s="15" customFormat="1" ht="137.25">
      <c r="A713" s="71" t="s">
        <v>1304</v>
      </c>
      <c r="B713" s="102" t="s">
        <v>1127</v>
      </c>
      <c r="C713" s="69" t="s">
        <v>3003</v>
      </c>
      <c r="D713" s="69"/>
      <c r="E713" s="54" t="s">
        <v>124</v>
      </c>
      <c r="F713" s="69" t="s">
        <v>3004</v>
      </c>
      <c r="G713" s="69" t="s">
        <v>190</v>
      </c>
      <c r="H713" s="71">
        <v>100</v>
      </c>
      <c r="I713" s="225">
        <v>500</v>
      </c>
      <c r="J713" s="24" t="s">
        <v>64</v>
      </c>
      <c r="K713" s="24" t="s">
        <v>70</v>
      </c>
      <c r="L713" s="95" t="s">
        <v>3005</v>
      </c>
      <c r="M713" s="24" t="s">
        <v>93</v>
      </c>
      <c r="N713" s="232">
        <v>500</v>
      </c>
      <c r="O713" s="24" t="s">
        <v>1360</v>
      </c>
      <c r="P713" s="117">
        <v>45292</v>
      </c>
    </row>
    <row r="714" spans="1:16" s="15" customFormat="1" ht="76.5">
      <c r="A714" s="71" t="s">
        <v>1623</v>
      </c>
      <c r="B714" s="102" t="s">
        <v>1624</v>
      </c>
      <c r="C714" s="69" t="s">
        <v>3006</v>
      </c>
      <c r="D714" s="69"/>
      <c r="E714" s="54" t="s">
        <v>60</v>
      </c>
      <c r="F714" s="69" t="s">
        <v>3007</v>
      </c>
      <c r="G714" s="69" t="s">
        <v>190</v>
      </c>
      <c r="H714" s="71">
        <v>5</v>
      </c>
      <c r="I714" s="225">
        <v>140</v>
      </c>
      <c r="J714" s="24" t="s">
        <v>64</v>
      </c>
      <c r="K714" s="24" t="s">
        <v>90</v>
      </c>
      <c r="L714" s="95" t="s">
        <v>3008</v>
      </c>
      <c r="M714" s="24" t="s">
        <v>93</v>
      </c>
      <c r="N714" s="232">
        <v>140</v>
      </c>
      <c r="O714" s="24" t="s">
        <v>1360</v>
      </c>
      <c r="P714" s="117">
        <v>45292</v>
      </c>
    </row>
    <row r="715" spans="1:16" s="15" customFormat="1" ht="290.25">
      <c r="A715" s="126" t="s">
        <v>1402</v>
      </c>
      <c r="B715" s="102" t="s">
        <v>1403</v>
      </c>
      <c r="C715" s="69" t="s">
        <v>3009</v>
      </c>
      <c r="D715" s="69"/>
      <c r="E715" s="54" t="s">
        <v>124</v>
      </c>
      <c r="F715" s="69" t="s">
        <v>3010</v>
      </c>
      <c r="G715" s="69" t="s">
        <v>190</v>
      </c>
      <c r="H715" s="71">
        <v>12</v>
      </c>
      <c r="I715" s="225">
        <v>95.88</v>
      </c>
      <c r="J715" s="24" t="s">
        <v>64</v>
      </c>
      <c r="K715" s="24" t="s">
        <v>90</v>
      </c>
      <c r="L715" s="95" t="s">
        <v>3011</v>
      </c>
      <c r="M715" s="24" t="s">
        <v>93</v>
      </c>
      <c r="N715" s="232">
        <v>95.88</v>
      </c>
      <c r="O715" s="24" t="s">
        <v>1360</v>
      </c>
      <c r="P715" s="117">
        <v>45292</v>
      </c>
    </row>
    <row r="716" spans="1:16" s="15" customFormat="1" ht="183">
      <c r="A716" s="71" t="s">
        <v>1304</v>
      </c>
      <c r="B716" s="102" t="s">
        <v>1127</v>
      </c>
      <c r="C716" s="69" t="s">
        <v>3012</v>
      </c>
      <c r="D716" s="69"/>
      <c r="E716" s="54" t="s">
        <v>124</v>
      </c>
      <c r="F716" s="69" t="s">
        <v>3013</v>
      </c>
      <c r="G716" s="69" t="s">
        <v>190</v>
      </c>
      <c r="H716" s="71">
        <v>300</v>
      </c>
      <c r="I716" s="225">
        <v>1962</v>
      </c>
      <c r="J716" s="24" t="s">
        <v>64</v>
      </c>
      <c r="K716" s="24" t="s">
        <v>70</v>
      </c>
      <c r="L716" s="95" t="s">
        <v>3014</v>
      </c>
      <c r="M716" s="24" t="s">
        <v>93</v>
      </c>
      <c r="N716" s="232">
        <v>1962</v>
      </c>
      <c r="O716" s="24" t="s">
        <v>1360</v>
      </c>
      <c r="P716" s="117">
        <v>45292</v>
      </c>
    </row>
    <row r="717" spans="1:16" s="15" customFormat="1" ht="121.5">
      <c r="A717" s="71" t="s">
        <v>1304</v>
      </c>
      <c r="B717" s="102" t="s">
        <v>1127</v>
      </c>
      <c r="C717" s="69" t="s">
        <v>3015</v>
      </c>
      <c r="D717" s="69"/>
      <c r="E717" s="54" t="s">
        <v>124</v>
      </c>
      <c r="F717" s="69" t="s">
        <v>3016</v>
      </c>
      <c r="G717" s="69" t="s">
        <v>190</v>
      </c>
      <c r="H717" s="71">
        <v>70</v>
      </c>
      <c r="I717" s="225">
        <v>20930</v>
      </c>
      <c r="J717" s="24" t="s">
        <v>64</v>
      </c>
      <c r="K717" s="24" t="s">
        <v>70</v>
      </c>
      <c r="L717" s="95" t="s">
        <v>3017</v>
      </c>
      <c r="M717" s="24" t="s">
        <v>93</v>
      </c>
      <c r="N717" s="232">
        <v>20930</v>
      </c>
      <c r="O717" s="24" t="s">
        <v>1360</v>
      </c>
      <c r="P717" s="117">
        <v>45292</v>
      </c>
    </row>
    <row r="718" spans="1:16" s="15" customFormat="1" ht="229.5">
      <c r="A718" s="71" t="s">
        <v>1815</v>
      </c>
      <c r="B718" s="102" t="s">
        <v>1816</v>
      </c>
      <c r="C718" s="69" t="s">
        <v>3018</v>
      </c>
      <c r="D718" s="69"/>
      <c r="E718" s="54" t="s">
        <v>124</v>
      </c>
      <c r="F718" s="69" t="s">
        <v>3019</v>
      </c>
      <c r="G718" s="69" t="s">
        <v>190</v>
      </c>
      <c r="H718" s="71">
        <v>160</v>
      </c>
      <c r="I718" s="225">
        <v>1400</v>
      </c>
      <c r="J718" s="24" t="s">
        <v>64</v>
      </c>
      <c r="K718" s="24" t="s">
        <v>70</v>
      </c>
      <c r="L718" s="95" t="s">
        <v>3020</v>
      </c>
      <c r="M718" s="24" t="s">
        <v>93</v>
      </c>
      <c r="N718" s="232">
        <v>2240</v>
      </c>
      <c r="O718" s="24" t="s">
        <v>1360</v>
      </c>
      <c r="P718" s="117">
        <v>45292</v>
      </c>
    </row>
    <row r="719" spans="1:16" s="15" customFormat="1" ht="137.25">
      <c r="A719" s="71" t="s">
        <v>1304</v>
      </c>
      <c r="B719" s="102" t="s">
        <v>178</v>
      </c>
      <c r="C719" s="69" t="s">
        <v>3021</v>
      </c>
      <c r="D719" s="69"/>
      <c r="E719" s="54" t="s">
        <v>124</v>
      </c>
      <c r="F719" s="69" t="s">
        <v>3022</v>
      </c>
      <c r="G719" s="69" t="s">
        <v>190</v>
      </c>
      <c r="H719" s="71">
        <v>432</v>
      </c>
      <c r="I719" s="225">
        <v>9901.44</v>
      </c>
      <c r="J719" s="24" t="s">
        <v>64</v>
      </c>
      <c r="K719" s="24" t="s">
        <v>70</v>
      </c>
      <c r="L719" s="95" t="s">
        <v>3023</v>
      </c>
      <c r="M719" s="24" t="s">
        <v>93</v>
      </c>
      <c r="N719" s="232">
        <v>23653.439999999999</v>
      </c>
      <c r="O719" s="24" t="s">
        <v>1360</v>
      </c>
      <c r="P719" s="117">
        <v>45292</v>
      </c>
    </row>
    <row r="720" spans="1:16" s="15" customFormat="1" ht="91.5">
      <c r="A720" s="71" t="s">
        <v>1815</v>
      </c>
      <c r="B720" s="102" t="s">
        <v>1816</v>
      </c>
      <c r="C720" s="69" t="s">
        <v>3024</v>
      </c>
      <c r="D720" s="69"/>
      <c r="E720" s="54" t="s">
        <v>124</v>
      </c>
      <c r="F720" s="69" t="s">
        <v>3025</v>
      </c>
      <c r="G720" s="69" t="s">
        <v>190</v>
      </c>
      <c r="H720" s="71">
        <v>100</v>
      </c>
      <c r="I720" s="225">
        <v>440</v>
      </c>
      <c r="J720" s="24" t="s">
        <v>64</v>
      </c>
      <c r="K720" s="24" t="s">
        <v>70</v>
      </c>
      <c r="L720" s="95" t="s">
        <v>3026</v>
      </c>
      <c r="M720" s="24" t="s">
        <v>93</v>
      </c>
      <c r="N720" s="232">
        <v>440</v>
      </c>
      <c r="O720" s="24" t="s">
        <v>1360</v>
      </c>
      <c r="P720" s="117">
        <v>45292</v>
      </c>
    </row>
    <row r="721" spans="1:16" s="15" customFormat="1" ht="152.25">
      <c r="A721" s="71" t="s">
        <v>1304</v>
      </c>
      <c r="B721" s="102" t="s">
        <v>1127</v>
      </c>
      <c r="C721" s="69" t="s">
        <v>3027</v>
      </c>
      <c r="D721" s="69"/>
      <c r="E721" s="54" t="s">
        <v>124</v>
      </c>
      <c r="F721" s="69" t="s">
        <v>3028</v>
      </c>
      <c r="G721" s="69" t="s">
        <v>190</v>
      </c>
      <c r="H721" s="71">
        <v>3</v>
      </c>
      <c r="I721" s="225">
        <v>1450.62</v>
      </c>
      <c r="J721" s="24" t="s">
        <v>64</v>
      </c>
      <c r="K721" s="24" t="s">
        <v>70</v>
      </c>
      <c r="L721" s="95" t="s">
        <v>3029</v>
      </c>
      <c r="M721" s="24" t="s">
        <v>93</v>
      </c>
      <c r="N721" s="232">
        <v>1450.62</v>
      </c>
      <c r="O721" s="24" t="s">
        <v>1360</v>
      </c>
      <c r="P721" s="117">
        <v>45292</v>
      </c>
    </row>
    <row r="722" spans="1:16" s="15" customFormat="1" ht="167.25">
      <c r="A722" s="71" t="s">
        <v>1478</v>
      </c>
      <c r="B722" s="102" t="s">
        <v>1479</v>
      </c>
      <c r="C722" s="69" t="s">
        <v>3030</v>
      </c>
      <c r="D722" s="69"/>
      <c r="E722" s="54" t="s">
        <v>124</v>
      </c>
      <c r="F722" s="69" t="s">
        <v>3031</v>
      </c>
      <c r="G722" s="69" t="s">
        <v>190</v>
      </c>
      <c r="H722" s="71" t="s">
        <v>3032</v>
      </c>
      <c r="I722" s="225">
        <v>4520</v>
      </c>
      <c r="J722" s="24" t="s">
        <v>64</v>
      </c>
      <c r="K722" s="24" t="s">
        <v>90</v>
      </c>
      <c r="L722" s="95" t="s">
        <v>3033</v>
      </c>
      <c r="M722" s="24" t="s">
        <v>93</v>
      </c>
      <c r="N722" s="232">
        <v>4520</v>
      </c>
      <c r="O722" s="24" t="s">
        <v>1360</v>
      </c>
      <c r="P722" s="117">
        <v>45292</v>
      </c>
    </row>
    <row r="723" spans="1:16" s="15" customFormat="1" ht="321">
      <c r="A723" s="71" t="s">
        <v>1642</v>
      </c>
      <c r="B723" s="102" t="s">
        <v>1643</v>
      </c>
      <c r="C723" s="69" t="s">
        <v>3034</v>
      </c>
      <c r="D723" s="69"/>
      <c r="E723" s="54" t="s">
        <v>124</v>
      </c>
      <c r="F723" s="69" t="s">
        <v>3035</v>
      </c>
      <c r="G723" s="69" t="s">
        <v>190</v>
      </c>
      <c r="H723" s="71" t="s">
        <v>3036</v>
      </c>
      <c r="I723" s="225">
        <v>1333.9</v>
      </c>
      <c r="J723" s="24" t="s">
        <v>64</v>
      </c>
      <c r="K723" s="24" t="s">
        <v>70</v>
      </c>
      <c r="L723" s="95" t="s">
        <v>3037</v>
      </c>
      <c r="M723" s="24" t="s">
        <v>93</v>
      </c>
      <c r="N723" s="232">
        <v>1333.9</v>
      </c>
      <c r="O723" s="24" t="s">
        <v>1360</v>
      </c>
      <c r="P723" s="117">
        <v>45292</v>
      </c>
    </row>
    <row r="724" spans="1:16" s="15" customFormat="1" ht="106.5">
      <c r="A724" s="71" t="s">
        <v>2435</v>
      </c>
      <c r="B724" s="102" t="s">
        <v>2436</v>
      </c>
      <c r="C724" s="72" t="s">
        <v>3038</v>
      </c>
      <c r="D724" s="73"/>
      <c r="E724" s="156" t="s">
        <v>411</v>
      </c>
      <c r="F724" s="72" t="s">
        <v>3039</v>
      </c>
      <c r="G724" s="73" t="s">
        <v>273</v>
      </c>
      <c r="H724" s="74">
        <v>3</v>
      </c>
      <c r="I724" s="227">
        <v>1352.92</v>
      </c>
      <c r="J724" s="98" t="s">
        <v>64</v>
      </c>
      <c r="K724" s="98" t="s">
        <v>70</v>
      </c>
      <c r="L724" s="74" t="s">
        <v>3040</v>
      </c>
      <c r="M724" s="24" t="s">
        <v>93</v>
      </c>
      <c r="N724" s="232">
        <v>1352.92</v>
      </c>
      <c r="O724" s="24" t="s">
        <v>1360</v>
      </c>
      <c r="P724" s="117">
        <v>45292</v>
      </c>
    </row>
    <row r="725" spans="1:16" s="15" customFormat="1" ht="229.5">
      <c r="A725" s="71" t="s">
        <v>1657</v>
      </c>
      <c r="B725" s="102" t="s">
        <v>1658</v>
      </c>
      <c r="C725" s="69" t="s">
        <v>3041</v>
      </c>
      <c r="D725" s="69"/>
      <c r="E725" s="54" t="s">
        <v>124</v>
      </c>
      <c r="F725" s="69" t="s">
        <v>3042</v>
      </c>
      <c r="G725" s="69" t="s">
        <v>190</v>
      </c>
      <c r="H725" s="71">
        <v>9</v>
      </c>
      <c r="I725" s="225">
        <v>1440</v>
      </c>
      <c r="J725" s="24" t="s">
        <v>64</v>
      </c>
      <c r="K725" s="24" t="s">
        <v>82</v>
      </c>
      <c r="L725" s="95" t="s">
        <v>3043</v>
      </c>
      <c r="M725" s="24" t="s">
        <v>266</v>
      </c>
      <c r="N725" s="232">
        <v>1440</v>
      </c>
      <c r="O725" s="24" t="s">
        <v>1360</v>
      </c>
      <c r="P725" s="117">
        <v>45292</v>
      </c>
    </row>
    <row r="726" spans="1:16" s="15" customFormat="1" ht="275.25">
      <c r="A726" s="71" t="s">
        <v>1304</v>
      </c>
      <c r="B726" s="102" t="s">
        <v>1127</v>
      </c>
      <c r="C726" s="69" t="s">
        <v>3044</v>
      </c>
      <c r="D726" s="69"/>
      <c r="E726" s="54" t="s">
        <v>124</v>
      </c>
      <c r="F726" s="69" t="s">
        <v>3045</v>
      </c>
      <c r="G726" s="69" t="s">
        <v>190</v>
      </c>
      <c r="H726" s="71">
        <v>60</v>
      </c>
      <c r="I726" s="225">
        <v>32700</v>
      </c>
      <c r="J726" s="24" t="s">
        <v>64</v>
      </c>
      <c r="K726" s="24" t="s">
        <v>70</v>
      </c>
      <c r="L726" s="95" t="s">
        <v>3046</v>
      </c>
      <c r="M726" s="24" t="s">
        <v>93</v>
      </c>
      <c r="N726" s="232">
        <v>32700</v>
      </c>
      <c r="O726" s="24" t="s">
        <v>1360</v>
      </c>
      <c r="P726" s="117">
        <v>45292</v>
      </c>
    </row>
    <row r="727" spans="1:16" s="15" customFormat="1" ht="409.6">
      <c r="A727" s="71" t="s">
        <v>1304</v>
      </c>
      <c r="B727" s="102" t="s">
        <v>2857</v>
      </c>
      <c r="C727" s="69" t="s">
        <v>3047</v>
      </c>
      <c r="D727" s="69"/>
      <c r="E727" s="54" t="s">
        <v>332</v>
      </c>
      <c r="F727" s="69" t="s">
        <v>3048</v>
      </c>
      <c r="G727" s="69" t="s">
        <v>190</v>
      </c>
      <c r="H727" s="71">
        <v>1</v>
      </c>
      <c r="I727" s="225">
        <v>6730</v>
      </c>
      <c r="J727" s="24" t="s">
        <v>64</v>
      </c>
      <c r="K727" s="24" t="s">
        <v>70</v>
      </c>
      <c r="L727" s="95" t="s">
        <v>3049</v>
      </c>
      <c r="M727" s="24" t="s">
        <v>93</v>
      </c>
      <c r="N727" s="232">
        <v>6730</v>
      </c>
      <c r="O727" s="24" t="s">
        <v>1360</v>
      </c>
      <c r="P727" s="117">
        <v>45292</v>
      </c>
    </row>
    <row r="728" spans="1:16" s="15" customFormat="1" ht="106.5">
      <c r="A728" s="71" t="s">
        <v>1455</v>
      </c>
      <c r="B728" s="102" t="s">
        <v>1456</v>
      </c>
      <c r="C728" s="69" t="s">
        <v>3050</v>
      </c>
      <c r="D728" s="69"/>
      <c r="E728" s="54" t="s">
        <v>124</v>
      </c>
      <c r="F728" s="69" t="s">
        <v>3051</v>
      </c>
      <c r="G728" s="69" t="s">
        <v>190</v>
      </c>
      <c r="H728" s="71">
        <v>7</v>
      </c>
      <c r="I728" s="225">
        <v>1533</v>
      </c>
      <c r="J728" s="24" t="s">
        <v>64</v>
      </c>
      <c r="K728" s="24" t="s">
        <v>70</v>
      </c>
      <c r="L728" s="95" t="s">
        <v>3052</v>
      </c>
      <c r="M728" s="24" t="s">
        <v>93</v>
      </c>
      <c r="N728" s="232">
        <v>1533</v>
      </c>
      <c r="O728" s="24" t="s">
        <v>1360</v>
      </c>
      <c r="P728" s="117">
        <v>45292</v>
      </c>
    </row>
    <row r="729" spans="1:16" s="15" customFormat="1" ht="259.5">
      <c r="A729" s="71" t="s">
        <v>1824</v>
      </c>
      <c r="B729" s="102" t="s">
        <v>1825</v>
      </c>
      <c r="C729" s="69" t="s">
        <v>3053</v>
      </c>
      <c r="D729" s="69"/>
      <c r="E729" s="54" t="s">
        <v>60</v>
      </c>
      <c r="F729" s="69" t="s">
        <v>3054</v>
      </c>
      <c r="G729" s="69" t="s">
        <v>190</v>
      </c>
      <c r="H729" s="71">
        <v>1</v>
      </c>
      <c r="I729" s="225">
        <v>1300</v>
      </c>
      <c r="J729" s="24" t="s">
        <v>64</v>
      </c>
      <c r="K729" s="24" t="s">
        <v>70</v>
      </c>
      <c r="L729" s="95" t="s">
        <v>2958</v>
      </c>
      <c r="M729" s="24" t="s">
        <v>93</v>
      </c>
      <c r="N729" s="232">
        <v>1300</v>
      </c>
      <c r="O729" s="24" t="s">
        <v>1360</v>
      </c>
      <c r="P729" s="117">
        <v>45292</v>
      </c>
    </row>
    <row r="730" spans="1:16" s="15" customFormat="1" ht="244.5">
      <c r="A730" s="71" t="s">
        <v>1613</v>
      </c>
      <c r="B730" s="102" t="s">
        <v>1614</v>
      </c>
      <c r="C730" s="69" t="s">
        <v>3055</v>
      </c>
      <c r="D730" s="69"/>
      <c r="E730" s="54" t="s">
        <v>124</v>
      </c>
      <c r="F730" s="69" t="s">
        <v>3056</v>
      </c>
      <c r="G730" s="69" t="s">
        <v>190</v>
      </c>
      <c r="H730" s="71">
        <v>6</v>
      </c>
      <c r="I730" s="225">
        <v>215.4</v>
      </c>
      <c r="J730" s="24" t="s">
        <v>64</v>
      </c>
      <c r="K730" s="24" t="s">
        <v>90</v>
      </c>
      <c r="L730" s="95" t="s">
        <v>3057</v>
      </c>
      <c r="M730" s="24" t="s">
        <v>93</v>
      </c>
      <c r="N730" s="232">
        <v>215.4</v>
      </c>
      <c r="O730" s="24" t="s">
        <v>1360</v>
      </c>
      <c r="P730" s="117">
        <v>45292</v>
      </c>
    </row>
    <row r="731" spans="1:16" s="15" customFormat="1" ht="229.5">
      <c r="A731" s="71" t="s">
        <v>1815</v>
      </c>
      <c r="B731" s="102" t="s">
        <v>1816</v>
      </c>
      <c r="C731" s="69" t="s">
        <v>3058</v>
      </c>
      <c r="D731" s="69"/>
      <c r="E731" s="54" t="s">
        <v>124</v>
      </c>
      <c r="F731" s="69" t="s">
        <v>3059</v>
      </c>
      <c r="G731" s="69" t="s">
        <v>190</v>
      </c>
      <c r="H731" s="71">
        <v>10</v>
      </c>
      <c r="I731" s="225">
        <v>2380</v>
      </c>
      <c r="J731" s="24" t="s">
        <v>64</v>
      </c>
      <c r="K731" s="24" t="s">
        <v>82</v>
      </c>
      <c r="L731" s="95" t="s">
        <v>3060</v>
      </c>
      <c r="M731" s="24" t="s">
        <v>266</v>
      </c>
      <c r="N731" s="232">
        <v>2380</v>
      </c>
      <c r="O731" s="24" t="s">
        <v>1360</v>
      </c>
      <c r="P731" s="117">
        <v>45292</v>
      </c>
    </row>
    <row r="732" spans="1:16" s="15" customFormat="1" ht="45.75">
      <c r="A732" s="71" t="s">
        <v>1483</v>
      </c>
      <c r="B732" s="102" t="s">
        <v>1484</v>
      </c>
      <c r="C732" s="69" t="s">
        <v>1449</v>
      </c>
      <c r="D732" s="69">
        <v>3417</v>
      </c>
      <c r="E732" s="100" t="s">
        <v>124</v>
      </c>
      <c r="F732" s="69" t="s">
        <v>1450</v>
      </c>
      <c r="G732" s="69" t="s">
        <v>273</v>
      </c>
      <c r="H732" s="71">
        <v>2</v>
      </c>
      <c r="I732" s="225">
        <v>1029.46</v>
      </c>
      <c r="J732" s="95" t="s">
        <v>64</v>
      </c>
      <c r="K732" s="95" t="s">
        <v>70</v>
      </c>
      <c r="L732" s="95" t="s">
        <v>3061</v>
      </c>
      <c r="M732" s="24" t="s">
        <v>93</v>
      </c>
      <c r="N732" s="232">
        <v>1029.46</v>
      </c>
      <c r="O732" s="24" t="s">
        <v>1360</v>
      </c>
      <c r="P732" s="117">
        <v>45292</v>
      </c>
    </row>
    <row r="733" spans="1:16" s="15" customFormat="1" ht="45.75">
      <c r="A733" s="71" t="s">
        <v>1427</v>
      </c>
      <c r="B733" s="102" t="s">
        <v>1428</v>
      </c>
      <c r="C733" s="69" t="s">
        <v>3062</v>
      </c>
      <c r="D733" s="69"/>
      <c r="E733" s="54" t="s">
        <v>332</v>
      </c>
      <c r="F733" s="69" t="s">
        <v>3063</v>
      </c>
      <c r="G733" s="69" t="s">
        <v>190</v>
      </c>
      <c r="H733" s="71">
        <v>1</v>
      </c>
      <c r="I733" s="225">
        <v>2973.91</v>
      </c>
      <c r="J733" s="24" t="s">
        <v>64</v>
      </c>
      <c r="K733" s="24" t="s">
        <v>70</v>
      </c>
      <c r="L733" s="95" t="s">
        <v>3064</v>
      </c>
      <c r="M733" s="24" t="s">
        <v>93</v>
      </c>
      <c r="N733" s="232">
        <v>2973.91</v>
      </c>
      <c r="O733" s="24" t="s">
        <v>1360</v>
      </c>
      <c r="P733" s="117">
        <v>45292</v>
      </c>
    </row>
    <row r="734" spans="1:16" s="15" customFormat="1" ht="45.75">
      <c r="A734" s="71" t="s">
        <v>1489</v>
      </c>
      <c r="B734" s="102" t="s">
        <v>1490</v>
      </c>
      <c r="C734" s="399" t="s">
        <v>3065</v>
      </c>
      <c r="D734" s="69"/>
      <c r="E734" s="54" t="s">
        <v>124</v>
      </c>
      <c r="F734" s="69" t="s">
        <v>3066</v>
      </c>
      <c r="G734" s="69" t="s">
        <v>190</v>
      </c>
      <c r="H734" s="71">
        <v>30</v>
      </c>
      <c r="I734" s="225">
        <v>129</v>
      </c>
      <c r="J734" s="24" t="s">
        <v>64</v>
      </c>
      <c r="K734" s="24" t="s">
        <v>90</v>
      </c>
      <c r="L734" s="95" t="s">
        <v>3067</v>
      </c>
      <c r="M734" s="24" t="s">
        <v>93</v>
      </c>
      <c r="N734" s="232">
        <v>129</v>
      </c>
      <c r="O734" s="24" t="s">
        <v>1360</v>
      </c>
      <c r="P734" s="117">
        <v>45292</v>
      </c>
    </row>
    <row r="735" spans="1:16" s="15" customFormat="1" ht="91.5">
      <c r="A735" s="71" t="s">
        <v>1672</v>
      </c>
      <c r="B735" s="102" t="s">
        <v>1673</v>
      </c>
      <c r="C735" s="72" t="s">
        <v>3068</v>
      </c>
      <c r="D735" s="73"/>
      <c r="E735" s="156" t="s">
        <v>174</v>
      </c>
      <c r="F735" s="72" t="s">
        <v>3069</v>
      </c>
      <c r="G735" s="73" t="s">
        <v>190</v>
      </c>
      <c r="H735" s="74" t="s">
        <v>3070</v>
      </c>
      <c r="I735" s="227">
        <v>194.78</v>
      </c>
      <c r="J735" s="98" t="s">
        <v>64</v>
      </c>
      <c r="K735" s="98" t="s">
        <v>90</v>
      </c>
      <c r="L735" s="74" t="s">
        <v>3071</v>
      </c>
      <c r="M735" s="24" t="s">
        <v>93</v>
      </c>
      <c r="N735" s="232">
        <v>194.78</v>
      </c>
      <c r="O735" s="24" t="s">
        <v>1360</v>
      </c>
      <c r="P735" s="117">
        <v>45292</v>
      </c>
    </row>
    <row r="736" spans="1:16" s="15" customFormat="1" ht="213">
      <c r="A736" s="71" t="s">
        <v>1613</v>
      </c>
      <c r="B736" s="102" t="s">
        <v>1614</v>
      </c>
      <c r="C736" s="69" t="s">
        <v>3072</v>
      </c>
      <c r="D736" s="69"/>
      <c r="E736" s="54" t="s">
        <v>124</v>
      </c>
      <c r="F736" s="69" t="s">
        <v>3073</v>
      </c>
      <c r="G736" s="69" t="s">
        <v>190</v>
      </c>
      <c r="H736" s="71">
        <v>10</v>
      </c>
      <c r="I736" s="225">
        <v>209</v>
      </c>
      <c r="J736" s="24" t="s">
        <v>64</v>
      </c>
      <c r="K736" s="24" t="s">
        <v>90</v>
      </c>
      <c r="L736" s="95" t="s">
        <v>3074</v>
      </c>
      <c r="M736" s="24" t="s">
        <v>93</v>
      </c>
      <c r="N736" s="232">
        <v>209</v>
      </c>
      <c r="O736" s="24" t="s">
        <v>1360</v>
      </c>
      <c r="P736" s="117">
        <v>45292</v>
      </c>
    </row>
    <row r="737" spans="1:16" s="15" customFormat="1" ht="152.25">
      <c r="A737" s="71" t="s">
        <v>1304</v>
      </c>
      <c r="B737" s="102" t="s">
        <v>1127</v>
      </c>
      <c r="C737" s="69" t="s">
        <v>3075</v>
      </c>
      <c r="D737" s="69"/>
      <c r="E737" s="54" t="s">
        <v>124</v>
      </c>
      <c r="F737" s="69" t="s">
        <v>3076</v>
      </c>
      <c r="G737" s="69" t="s">
        <v>190</v>
      </c>
      <c r="H737" s="71">
        <v>1</v>
      </c>
      <c r="I737" s="225">
        <v>300</v>
      </c>
      <c r="J737" s="24" t="s">
        <v>64</v>
      </c>
      <c r="K737" s="24" t="s">
        <v>90</v>
      </c>
      <c r="L737" s="95" t="s">
        <v>3077</v>
      </c>
      <c r="M737" s="24" t="s">
        <v>93</v>
      </c>
      <c r="N737" s="232">
        <v>300</v>
      </c>
      <c r="O737" s="24" t="s">
        <v>1360</v>
      </c>
      <c r="P737" s="117">
        <v>45292</v>
      </c>
    </row>
    <row r="738" spans="1:16" s="15" customFormat="1" ht="213">
      <c r="A738" s="71" t="s">
        <v>1304</v>
      </c>
      <c r="B738" s="102" t="s">
        <v>1127</v>
      </c>
      <c r="C738" s="69" t="s">
        <v>3078</v>
      </c>
      <c r="D738" s="69"/>
      <c r="E738" s="54" t="s">
        <v>124</v>
      </c>
      <c r="F738" s="69" t="s">
        <v>3079</v>
      </c>
      <c r="G738" s="69" t="s">
        <v>190</v>
      </c>
      <c r="H738" s="71">
        <v>7</v>
      </c>
      <c r="I738" s="225">
        <v>2796</v>
      </c>
      <c r="J738" s="24" t="s">
        <v>64</v>
      </c>
      <c r="K738" s="24" t="s">
        <v>90</v>
      </c>
      <c r="L738" s="95" t="s">
        <v>3080</v>
      </c>
      <c r="M738" s="24" t="s">
        <v>93</v>
      </c>
      <c r="N738" s="232">
        <v>4890</v>
      </c>
      <c r="O738" s="24" t="s">
        <v>1360</v>
      </c>
      <c r="P738" s="117">
        <v>45292</v>
      </c>
    </row>
    <row r="739" spans="1:16" s="15" customFormat="1" ht="305.25">
      <c r="A739" s="71" t="s">
        <v>1436</v>
      </c>
      <c r="B739" s="102" t="s">
        <v>1437</v>
      </c>
      <c r="C739" s="69" t="s">
        <v>3081</v>
      </c>
      <c r="D739" s="69"/>
      <c r="E739" s="54" t="s">
        <v>124</v>
      </c>
      <c r="F739" s="69" t="s">
        <v>3082</v>
      </c>
      <c r="G739" s="69" t="s">
        <v>190</v>
      </c>
      <c r="H739" s="71">
        <v>100</v>
      </c>
      <c r="I739" s="225">
        <v>1499</v>
      </c>
      <c r="J739" s="24" t="s">
        <v>64</v>
      </c>
      <c r="K739" s="24" t="s">
        <v>90</v>
      </c>
      <c r="L739" s="95" t="s">
        <v>3083</v>
      </c>
      <c r="M739" s="24" t="s">
        <v>93</v>
      </c>
      <c r="N739" s="232">
        <v>1499</v>
      </c>
      <c r="O739" s="24" t="s">
        <v>1360</v>
      </c>
      <c r="P739" s="117">
        <v>45292</v>
      </c>
    </row>
    <row r="740" spans="1:16" s="15" customFormat="1" ht="409.6">
      <c r="A740" s="71" t="s">
        <v>1598</v>
      </c>
      <c r="B740" s="102" t="s">
        <v>1599</v>
      </c>
      <c r="C740" s="72" t="s">
        <v>3084</v>
      </c>
      <c r="D740" s="73"/>
      <c r="E740" s="54" t="s">
        <v>124</v>
      </c>
      <c r="F740" s="72" t="s">
        <v>3085</v>
      </c>
      <c r="G740" s="69" t="s">
        <v>190</v>
      </c>
      <c r="H740" s="74" t="s">
        <v>3086</v>
      </c>
      <c r="I740" s="220">
        <v>600</v>
      </c>
      <c r="J740" s="98" t="s">
        <v>64</v>
      </c>
      <c r="K740" s="98" t="s">
        <v>82</v>
      </c>
      <c r="L740" s="74" t="s">
        <v>3087</v>
      </c>
      <c r="M740" s="24" t="s">
        <v>266</v>
      </c>
      <c r="N740" s="232">
        <v>1800</v>
      </c>
      <c r="O740" s="24" t="s">
        <v>1360</v>
      </c>
      <c r="P740" s="117">
        <v>45292</v>
      </c>
    </row>
    <row r="741" spans="1:16" s="15" customFormat="1" ht="198">
      <c r="A741" s="71" t="s">
        <v>1430</v>
      </c>
      <c r="B741" s="102" t="s">
        <v>1431</v>
      </c>
      <c r="C741" s="69" t="s">
        <v>3088</v>
      </c>
      <c r="D741" s="69"/>
      <c r="E741" s="100" t="s">
        <v>124</v>
      </c>
      <c r="F741" s="69" t="s">
        <v>3089</v>
      </c>
      <c r="G741" s="69" t="s">
        <v>190</v>
      </c>
      <c r="H741" s="71" t="s">
        <v>3090</v>
      </c>
      <c r="I741" s="225">
        <v>249.2</v>
      </c>
      <c r="J741" s="95" t="s">
        <v>64</v>
      </c>
      <c r="K741" s="95" t="s">
        <v>70</v>
      </c>
      <c r="L741" s="95" t="s">
        <v>3091</v>
      </c>
      <c r="M741" s="24" t="s">
        <v>93</v>
      </c>
      <c r="N741" s="232">
        <v>249.2</v>
      </c>
      <c r="O741" s="24" t="s">
        <v>1360</v>
      </c>
      <c r="P741" s="117">
        <v>45292</v>
      </c>
    </row>
    <row r="742" spans="1:16" s="15" customFormat="1" ht="137.25">
      <c r="A742" s="71" t="s">
        <v>1455</v>
      </c>
      <c r="B742" s="102" t="s">
        <v>1456</v>
      </c>
      <c r="C742" s="69" t="s">
        <v>3092</v>
      </c>
      <c r="D742" s="69"/>
      <c r="E742" s="54" t="s">
        <v>124</v>
      </c>
      <c r="F742" s="69" t="s">
        <v>3093</v>
      </c>
      <c r="G742" s="69" t="s">
        <v>190</v>
      </c>
      <c r="H742" s="71">
        <v>3000</v>
      </c>
      <c r="I742" s="225">
        <v>1665</v>
      </c>
      <c r="J742" s="24" t="s">
        <v>64</v>
      </c>
      <c r="K742" s="24" t="s">
        <v>90</v>
      </c>
      <c r="L742" s="95" t="s">
        <v>3094</v>
      </c>
      <c r="M742" s="24" t="s">
        <v>93</v>
      </c>
      <c r="N742" s="232">
        <v>1665</v>
      </c>
      <c r="O742" s="24" t="s">
        <v>1360</v>
      </c>
      <c r="P742" s="117">
        <v>45292</v>
      </c>
    </row>
    <row r="743" spans="1:16" s="15" customFormat="1" ht="76.5">
      <c r="A743" s="71" t="s">
        <v>1410</v>
      </c>
      <c r="B743" s="102" t="s">
        <v>1411</v>
      </c>
      <c r="C743" s="69" t="s">
        <v>3095</v>
      </c>
      <c r="D743" s="69"/>
      <c r="E743" s="54" t="s">
        <v>124</v>
      </c>
      <c r="F743" s="69" t="s">
        <v>3096</v>
      </c>
      <c r="G743" s="69" t="s">
        <v>190</v>
      </c>
      <c r="H743" s="71">
        <v>3</v>
      </c>
      <c r="I743" s="225">
        <v>2550</v>
      </c>
      <c r="J743" s="24" t="s">
        <v>64</v>
      </c>
      <c r="K743" s="24" t="s">
        <v>70</v>
      </c>
      <c r="L743" s="95" t="s">
        <v>3097</v>
      </c>
      <c r="M743" s="24" t="s">
        <v>93</v>
      </c>
      <c r="N743" s="232">
        <v>2550</v>
      </c>
      <c r="O743" s="24" t="s">
        <v>1360</v>
      </c>
      <c r="P743" s="117">
        <v>45292</v>
      </c>
    </row>
    <row r="744" spans="1:16" s="15" customFormat="1" ht="106.5">
      <c r="A744" s="71" t="s">
        <v>1410</v>
      </c>
      <c r="B744" s="102" t="s">
        <v>1411</v>
      </c>
      <c r="C744" s="69" t="s">
        <v>3098</v>
      </c>
      <c r="D744" s="69"/>
      <c r="E744" s="54" t="s">
        <v>60</v>
      </c>
      <c r="F744" s="69" t="s">
        <v>3099</v>
      </c>
      <c r="G744" s="69" t="s">
        <v>190</v>
      </c>
      <c r="H744" s="71">
        <v>15</v>
      </c>
      <c r="I744" s="225">
        <v>123.75</v>
      </c>
      <c r="J744" s="24" t="s">
        <v>64</v>
      </c>
      <c r="K744" s="24" t="s">
        <v>70</v>
      </c>
      <c r="L744" s="95" t="s">
        <v>3100</v>
      </c>
      <c r="M744" s="24" t="s">
        <v>93</v>
      </c>
      <c r="N744" s="232">
        <v>123.75</v>
      </c>
      <c r="O744" s="24" t="s">
        <v>1360</v>
      </c>
      <c r="P744" s="117">
        <v>45292</v>
      </c>
    </row>
    <row r="745" spans="1:16" s="15" customFormat="1" ht="91.5">
      <c r="A745" s="71" t="s">
        <v>1569</v>
      </c>
      <c r="B745" s="102" t="s">
        <v>271</v>
      </c>
      <c r="C745" s="69" t="s">
        <v>3101</v>
      </c>
      <c r="D745" s="69"/>
      <c r="E745" s="54" t="s">
        <v>124</v>
      </c>
      <c r="F745" s="72" t="s">
        <v>3102</v>
      </c>
      <c r="G745" s="73" t="s">
        <v>190</v>
      </c>
      <c r="H745" s="71">
        <v>6</v>
      </c>
      <c r="I745" s="225">
        <v>179.16</v>
      </c>
      <c r="J745" s="24" t="s">
        <v>64</v>
      </c>
      <c r="K745" s="24" t="s">
        <v>70</v>
      </c>
      <c r="L745" s="95" t="s">
        <v>3103</v>
      </c>
      <c r="M745" s="24" t="s">
        <v>93</v>
      </c>
      <c r="N745" s="232">
        <v>179.16</v>
      </c>
      <c r="O745" s="24" t="s">
        <v>1360</v>
      </c>
      <c r="P745" s="117">
        <v>45292</v>
      </c>
    </row>
    <row r="746" spans="1:16" s="15" customFormat="1" ht="91.5">
      <c r="A746" s="71" t="s">
        <v>1815</v>
      </c>
      <c r="B746" s="102" t="s">
        <v>1816</v>
      </c>
      <c r="C746" s="69" t="s">
        <v>3104</v>
      </c>
      <c r="D746" s="69"/>
      <c r="E746" s="54" t="s">
        <v>124</v>
      </c>
      <c r="F746" s="69" t="s">
        <v>3105</v>
      </c>
      <c r="G746" s="69" t="s">
        <v>190</v>
      </c>
      <c r="H746" s="71">
        <v>15</v>
      </c>
      <c r="I746" s="225">
        <v>354.9</v>
      </c>
      <c r="J746" s="24" t="s">
        <v>64</v>
      </c>
      <c r="K746" s="24" t="s">
        <v>90</v>
      </c>
      <c r="L746" s="95" t="s">
        <v>3106</v>
      </c>
      <c r="M746" s="24" t="s">
        <v>93</v>
      </c>
      <c r="N746" s="232">
        <v>354.9</v>
      </c>
      <c r="O746" s="24" t="s">
        <v>1360</v>
      </c>
      <c r="P746" s="117">
        <v>45292</v>
      </c>
    </row>
    <row r="747" spans="1:16" s="15" customFormat="1" ht="244.5">
      <c r="A747" s="71" t="s">
        <v>1304</v>
      </c>
      <c r="B747" s="102" t="s">
        <v>1127</v>
      </c>
      <c r="C747" s="69" t="s">
        <v>3107</v>
      </c>
      <c r="D747" s="69"/>
      <c r="E747" s="54" t="s">
        <v>124</v>
      </c>
      <c r="F747" s="69" t="s">
        <v>3108</v>
      </c>
      <c r="G747" s="69" t="s">
        <v>190</v>
      </c>
      <c r="H747" s="71" t="s">
        <v>3109</v>
      </c>
      <c r="I747" s="225">
        <v>8758</v>
      </c>
      <c r="J747" s="24" t="s">
        <v>64</v>
      </c>
      <c r="K747" s="24" t="s">
        <v>90</v>
      </c>
      <c r="L747" s="95" t="s">
        <v>3110</v>
      </c>
      <c r="M747" s="24" t="s">
        <v>93</v>
      </c>
      <c r="N747" s="232">
        <v>9508</v>
      </c>
      <c r="O747" s="24" t="s">
        <v>1360</v>
      </c>
      <c r="P747" s="117">
        <v>45292</v>
      </c>
    </row>
    <row r="748" spans="1:16" s="15" customFormat="1" ht="137.25">
      <c r="A748" s="71" t="s">
        <v>1626</v>
      </c>
      <c r="B748" s="102" t="s">
        <v>1627</v>
      </c>
      <c r="C748" s="69" t="s">
        <v>3111</v>
      </c>
      <c r="D748" s="69"/>
      <c r="E748" s="54" t="s">
        <v>124</v>
      </c>
      <c r="F748" s="69" t="s">
        <v>3112</v>
      </c>
      <c r="G748" s="69" t="s">
        <v>190</v>
      </c>
      <c r="H748" s="71">
        <v>1</v>
      </c>
      <c r="I748" s="225">
        <v>650</v>
      </c>
      <c r="J748" s="24" t="s">
        <v>64</v>
      </c>
      <c r="K748" s="24" t="s">
        <v>70</v>
      </c>
      <c r="L748" s="95" t="s">
        <v>3113</v>
      </c>
      <c r="M748" s="24" t="s">
        <v>93</v>
      </c>
      <c r="N748" s="232">
        <v>650</v>
      </c>
      <c r="O748" s="24" t="s">
        <v>1360</v>
      </c>
      <c r="P748" s="117">
        <v>45292</v>
      </c>
    </row>
    <row r="749" spans="1:16" s="15" customFormat="1" ht="106.5">
      <c r="A749" s="71" t="s">
        <v>2586</v>
      </c>
      <c r="B749" s="102" t="s">
        <v>2587</v>
      </c>
      <c r="C749" s="69" t="s">
        <v>3114</v>
      </c>
      <c r="D749" s="69"/>
      <c r="E749" s="54" t="s">
        <v>124</v>
      </c>
      <c r="F749" s="69" t="s">
        <v>3115</v>
      </c>
      <c r="G749" s="69" t="s">
        <v>190</v>
      </c>
      <c r="H749" s="71">
        <v>1</v>
      </c>
      <c r="I749" s="225">
        <v>185</v>
      </c>
      <c r="J749" s="24" t="s">
        <v>64</v>
      </c>
      <c r="K749" s="24" t="s">
        <v>90</v>
      </c>
      <c r="L749" s="95" t="s">
        <v>3116</v>
      </c>
      <c r="M749" s="24" t="s">
        <v>93</v>
      </c>
      <c r="N749" s="232">
        <v>185</v>
      </c>
      <c r="O749" s="24" t="s">
        <v>1360</v>
      </c>
      <c r="P749" s="117">
        <v>45292</v>
      </c>
    </row>
    <row r="750" spans="1:16" s="15" customFormat="1" ht="76.5">
      <c r="A750" s="71" t="s">
        <v>1304</v>
      </c>
      <c r="B750" s="102" t="s">
        <v>2857</v>
      </c>
      <c r="C750" s="51" t="s">
        <v>3117</v>
      </c>
      <c r="D750" s="69"/>
      <c r="E750" s="54" t="s">
        <v>124</v>
      </c>
      <c r="F750" s="19" t="s">
        <v>3118</v>
      </c>
      <c r="G750" s="69" t="s">
        <v>190</v>
      </c>
      <c r="H750" s="23" t="s">
        <v>2666</v>
      </c>
      <c r="I750" s="225">
        <v>1428</v>
      </c>
      <c r="J750" s="24" t="s">
        <v>64</v>
      </c>
      <c r="K750" s="24" t="s">
        <v>90</v>
      </c>
      <c r="L750" s="95" t="s">
        <v>3119</v>
      </c>
      <c r="M750" s="24" t="s">
        <v>93</v>
      </c>
      <c r="N750" s="232">
        <v>1428</v>
      </c>
      <c r="O750" s="24" t="s">
        <v>1360</v>
      </c>
      <c r="P750" s="117">
        <v>45292</v>
      </c>
    </row>
    <row r="751" spans="1:16" s="15" customFormat="1" ht="183">
      <c r="A751" s="71" t="s">
        <v>2393</v>
      </c>
      <c r="B751" s="102" t="s">
        <v>2394</v>
      </c>
      <c r="C751" s="69" t="s">
        <v>3120</v>
      </c>
      <c r="D751" s="69"/>
      <c r="E751" s="100" t="s">
        <v>124</v>
      </c>
      <c r="F751" s="69" t="s">
        <v>3121</v>
      </c>
      <c r="G751" s="69" t="s">
        <v>190</v>
      </c>
      <c r="H751" s="71">
        <v>1</v>
      </c>
      <c r="I751" s="225">
        <v>1980</v>
      </c>
      <c r="J751" s="95" t="s">
        <v>64</v>
      </c>
      <c r="K751" s="95" t="s">
        <v>70</v>
      </c>
      <c r="L751" s="95" t="s">
        <v>3122</v>
      </c>
      <c r="M751" s="24" t="s">
        <v>93</v>
      </c>
      <c r="N751" s="232">
        <v>1980</v>
      </c>
      <c r="O751" s="24" t="s">
        <v>1360</v>
      </c>
      <c r="P751" s="117">
        <v>45292</v>
      </c>
    </row>
    <row r="752" spans="1:16" s="15" customFormat="1" ht="30.75">
      <c r="A752" s="71" t="s">
        <v>1410</v>
      </c>
      <c r="B752" s="102" t="s">
        <v>1411</v>
      </c>
      <c r="C752" s="72" t="s">
        <v>3123</v>
      </c>
      <c r="D752" s="73"/>
      <c r="E752" s="156" t="s">
        <v>124</v>
      </c>
      <c r="F752" s="72" t="s">
        <v>3124</v>
      </c>
      <c r="G752" s="73" t="s">
        <v>190</v>
      </c>
      <c r="H752" s="74">
        <v>4</v>
      </c>
      <c r="I752" s="227">
        <v>627.79999999999995</v>
      </c>
      <c r="J752" s="98" t="s">
        <v>64</v>
      </c>
      <c r="K752" s="98" t="s">
        <v>70</v>
      </c>
      <c r="L752" s="74" t="s">
        <v>3125</v>
      </c>
      <c r="M752" s="24" t="s">
        <v>93</v>
      </c>
      <c r="N752" s="232">
        <v>627.79999999999995</v>
      </c>
      <c r="O752" s="24" t="s">
        <v>1360</v>
      </c>
      <c r="P752" s="117">
        <v>45292</v>
      </c>
    </row>
    <row r="753" spans="1:16" s="15" customFormat="1" ht="152.25">
      <c r="A753" s="71" t="s">
        <v>2435</v>
      </c>
      <c r="B753" s="102" t="s">
        <v>2436</v>
      </c>
      <c r="C753" s="69" t="s">
        <v>3126</v>
      </c>
      <c r="D753" s="69"/>
      <c r="E753" s="54" t="s">
        <v>124</v>
      </c>
      <c r="F753" s="69" t="s">
        <v>3127</v>
      </c>
      <c r="G753" s="69" t="s">
        <v>273</v>
      </c>
      <c r="H753" s="71">
        <v>3</v>
      </c>
      <c r="I753" s="225">
        <v>2884.32</v>
      </c>
      <c r="J753" s="24" t="s">
        <v>64</v>
      </c>
      <c r="K753" s="24" t="s">
        <v>82</v>
      </c>
      <c r="L753" s="95" t="s">
        <v>3128</v>
      </c>
      <c r="M753" s="24" t="s">
        <v>93</v>
      </c>
      <c r="N753" s="232">
        <v>2884.32</v>
      </c>
      <c r="O753" s="24" t="s">
        <v>1360</v>
      </c>
      <c r="P753" s="117">
        <v>45292</v>
      </c>
    </row>
    <row r="754" spans="1:16" s="15" customFormat="1" ht="45.75">
      <c r="A754" s="71" t="s">
        <v>1672</v>
      </c>
      <c r="B754" s="102" t="s">
        <v>1673</v>
      </c>
      <c r="C754" s="69" t="s">
        <v>3129</v>
      </c>
      <c r="D754" s="69"/>
      <c r="E754" s="54" t="s">
        <v>124</v>
      </c>
      <c r="F754" s="69" t="s">
        <v>3130</v>
      </c>
      <c r="G754" s="69" t="s">
        <v>190</v>
      </c>
      <c r="H754" s="71">
        <v>10</v>
      </c>
      <c r="I754" s="225">
        <v>129</v>
      </c>
      <c r="J754" s="24" t="s">
        <v>64</v>
      </c>
      <c r="K754" s="24" t="s">
        <v>90</v>
      </c>
      <c r="L754" s="95" t="s">
        <v>3131</v>
      </c>
      <c r="M754" s="24" t="s">
        <v>93</v>
      </c>
      <c r="N754" s="232">
        <v>129</v>
      </c>
      <c r="O754" s="24" t="s">
        <v>1360</v>
      </c>
      <c r="P754" s="117">
        <v>45292</v>
      </c>
    </row>
    <row r="755" spans="1:16" s="15" customFormat="1" ht="183">
      <c r="A755" s="71" t="s">
        <v>1469</v>
      </c>
      <c r="B755" s="102" t="s">
        <v>1470</v>
      </c>
      <c r="C755" s="69" t="s">
        <v>3132</v>
      </c>
      <c r="D755" s="69"/>
      <c r="E755" s="54" t="s">
        <v>60</v>
      </c>
      <c r="F755" s="69" t="s">
        <v>3133</v>
      </c>
      <c r="G755" s="69" t="s">
        <v>190</v>
      </c>
      <c r="H755" s="71">
        <v>1</v>
      </c>
      <c r="I755" s="225">
        <v>3500</v>
      </c>
      <c r="J755" s="24" t="s">
        <v>64</v>
      </c>
      <c r="K755" s="24" t="s">
        <v>70</v>
      </c>
      <c r="L755" s="95"/>
      <c r="M755" s="24"/>
      <c r="N755" s="232"/>
      <c r="O755" s="24"/>
      <c r="P755" s="117"/>
    </row>
    <row r="756" spans="1:16" s="15" customFormat="1" ht="76.5">
      <c r="A756" s="71" t="s">
        <v>1304</v>
      </c>
      <c r="B756" s="102" t="s">
        <v>1127</v>
      </c>
      <c r="C756" s="69" t="s">
        <v>3134</v>
      </c>
      <c r="D756" s="69"/>
      <c r="E756" s="54" t="s">
        <v>124</v>
      </c>
      <c r="F756" s="69" t="s">
        <v>3135</v>
      </c>
      <c r="G756" s="69" t="s">
        <v>190</v>
      </c>
      <c r="H756" s="71">
        <v>2</v>
      </c>
      <c r="I756" s="225">
        <v>150</v>
      </c>
      <c r="J756" s="24" t="s">
        <v>64</v>
      </c>
      <c r="K756" s="24" t="s">
        <v>70</v>
      </c>
      <c r="L756" s="95" t="s">
        <v>3136</v>
      </c>
      <c r="M756" s="24" t="s">
        <v>93</v>
      </c>
      <c r="N756" s="232">
        <v>150</v>
      </c>
      <c r="O756" s="24" t="s">
        <v>1360</v>
      </c>
      <c r="P756" s="117">
        <v>45292</v>
      </c>
    </row>
    <row r="757" spans="1:16" s="15" customFormat="1" ht="45.75">
      <c r="A757" s="71" t="s">
        <v>1304</v>
      </c>
      <c r="B757" s="102" t="s">
        <v>178</v>
      </c>
      <c r="C757" s="69" t="s">
        <v>3137</v>
      </c>
      <c r="D757" s="69"/>
      <c r="E757" s="54" t="s">
        <v>124</v>
      </c>
      <c r="F757" s="69" t="s">
        <v>1868</v>
      </c>
      <c r="G757" s="69" t="s">
        <v>190</v>
      </c>
      <c r="H757" s="71">
        <v>450</v>
      </c>
      <c r="I757" s="225">
        <v>2790</v>
      </c>
      <c r="J757" s="24" t="s">
        <v>64</v>
      </c>
      <c r="K757" s="24" t="s">
        <v>70</v>
      </c>
      <c r="L757" s="95" t="s">
        <v>2350</v>
      </c>
      <c r="M757" s="24" t="s">
        <v>266</v>
      </c>
      <c r="N757" s="232">
        <v>7750</v>
      </c>
      <c r="O757" s="24" t="s">
        <v>1360</v>
      </c>
      <c r="P757" s="117">
        <v>45292</v>
      </c>
    </row>
    <row r="758" spans="1:16" s="15" customFormat="1" ht="91.5">
      <c r="A758" s="71" t="s">
        <v>1462</v>
      </c>
      <c r="B758" s="102" t="s">
        <v>1463</v>
      </c>
      <c r="C758" s="69" t="s">
        <v>3138</v>
      </c>
      <c r="D758" s="69"/>
      <c r="E758" s="54" t="s">
        <v>124</v>
      </c>
      <c r="F758" s="69" t="s">
        <v>3139</v>
      </c>
      <c r="G758" s="69" t="s">
        <v>190</v>
      </c>
      <c r="H758" s="71">
        <v>1</v>
      </c>
      <c r="I758" s="225">
        <v>100</v>
      </c>
      <c r="J758" s="24" t="s">
        <v>64</v>
      </c>
      <c r="K758" s="24" t="s">
        <v>90</v>
      </c>
      <c r="L758" s="95" t="s">
        <v>3140</v>
      </c>
      <c r="M758" s="24" t="s">
        <v>93</v>
      </c>
      <c r="N758" s="232">
        <v>100</v>
      </c>
      <c r="O758" s="24" t="s">
        <v>1360</v>
      </c>
      <c r="P758" s="117">
        <v>45292</v>
      </c>
    </row>
    <row r="759" spans="1:16" s="15" customFormat="1" ht="183">
      <c r="A759" s="71" t="s">
        <v>1509</v>
      </c>
      <c r="B759" s="102" t="s">
        <v>1510</v>
      </c>
      <c r="C759" s="69" t="s">
        <v>3141</v>
      </c>
      <c r="D759" s="69"/>
      <c r="E759" s="54" t="s">
        <v>124</v>
      </c>
      <c r="F759" s="69" t="s">
        <v>3142</v>
      </c>
      <c r="G759" s="69" t="s">
        <v>190</v>
      </c>
      <c r="H759" s="71">
        <v>5</v>
      </c>
      <c r="I759" s="225">
        <v>1306</v>
      </c>
      <c r="J759" s="24" t="s">
        <v>64</v>
      </c>
      <c r="K759" s="24" t="s">
        <v>90</v>
      </c>
      <c r="L759" s="95" t="s">
        <v>3143</v>
      </c>
      <c r="M759" s="24" t="s">
        <v>93</v>
      </c>
      <c r="N759" s="232">
        <v>1306</v>
      </c>
      <c r="O759" s="24" t="s">
        <v>1360</v>
      </c>
      <c r="P759" s="117">
        <v>45292</v>
      </c>
    </row>
    <row r="760" spans="1:16" s="15" customFormat="1" ht="76.5">
      <c r="A760" s="71" t="s">
        <v>1660</v>
      </c>
      <c r="B760" s="102" t="s">
        <v>1661</v>
      </c>
      <c r="C760" s="72" t="s">
        <v>3144</v>
      </c>
      <c r="D760" s="73"/>
      <c r="E760" s="156" t="s">
        <v>124</v>
      </c>
      <c r="F760" s="72" t="s">
        <v>3145</v>
      </c>
      <c r="G760" s="73" t="s">
        <v>190</v>
      </c>
      <c r="H760" s="74">
        <v>1</v>
      </c>
      <c r="I760" s="227">
        <v>45</v>
      </c>
      <c r="J760" s="98" t="s">
        <v>64</v>
      </c>
      <c r="K760" s="98" t="s">
        <v>70</v>
      </c>
      <c r="L760" s="74" t="s">
        <v>3146</v>
      </c>
      <c r="M760" s="24" t="s">
        <v>93</v>
      </c>
      <c r="N760" s="232">
        <v>45</v>
      </c>
      <c r="O760" s="24" t="s">
        <v>1360</v>
      </c>
      <c r="P760" s="117">
        <v>45292</v>
      </c>
    </row>
    <row r="761" spans="1:16" s="15" customFormat="1" ht="137.25">
      <c r="A761" s="71" t="s">
        <v>1633</v>
      </c>
      <c r="B761" s="102" t="s">
        <v>1634</v>
      </c>
      <c r="C761" s="69" t="s">
        <v>2844</v>
      </c>
      <c r="D761" s="69"/>
      <c r="E761" s="54" t="s">
        <v>124</v>
      </c>
      <c r="F761" s="69" t="s">
        <v>3147</v>
      </c>
      <c r="G761" s="69" t="s">
        <v>190</v>
      </c>
      <c r="H761" s="71">
        <v>16</v>
      </c>
      <c r="I761" s="225">
        <v>2256</v>
      </c>
      <c r="J761" s="24" t="s">
        <v>64</v>
      </c>
      <c r="K761" s="24" t="s">
        <v>82</v>
      </c>
      <c r="L761" s="95" t="s">
        <v>3148</v>
      </c>
      <c r="M761" s="24" t="s">
        <v>266</v>
      </c>
      <c r="N761" s="232">
        <v>4512</v>
      </c>
      <c r="O761" s="24" t="s">
        <v>1360</v>
      </c>
      <c r="P761" s="117">
        <v>45292</v>
      </c>
    </row>
    <row r="762" spans="1:16" s="15" customFormat="1" ht="76.5">
      <c r="A762" s="71" t="s">
        <v>1466</v>
      </c>
      <c r="B762" s="102" t="s">
        <v>1467</v>
      </c>
      <c r="C762" s="69" t="s">
        <v>3149</v>
      </c>
      <c r="D762" s="69"/>
      <c r="E762" s="54" t="s">
        <v>332</v>
      </c>
      <c r="F762" s="69" t="s">
        <v>3150</v>
      </c>
      <c r="G762" s="69" t="s">
        <v>190</v>
      </c>
      <c r="H762" s="71">
        <v>5</v>
      </c>
      <c r="I762" s="225">
        <v>890</v>
      </c>
      <c r="J762" s="24" t="s">
        <v>64</v>
      </c>
      <c r="K762" s="24" t="s">
        <v>70</v>
      </c>
      <c r="L762" s="95" t="s">
        <v>3151</v>
      </c>
      <c r="M762" s="24" t="s">
        <v>93</v>
      </c>
      <c r="N762" s="232">
        <v>890</v>
      </c>
      <c r="O762" s="24" t="s">
        <v>1360</v>
      </c>
      <c r="P762" s="117">
        <v>45292</v>
      </c>
    </row>
    <row r="763" spans="1:16" s="15" customFormat="1" ht="137.25">
      <c r="A763" s="71" t="s">
        <v>2435</v>
      </c>
      <c r="B763" s="102" t="s">
        <v>2436</v>
      </c>
      <c r="C763" s="69" t="s">
        <v>3152</v>
      </c>
      <c r="D763" s="69"/>
      <c r="E763" s="54" t="s">
        <v>174</v>
      </c>
      <c r="F763" s="69" t="s">
        <v>3153</v>
      </c>
      <c r="G763" s="69" t="s">
        <v>190</v>
      </c>
      <c r="H763" s="71">
        <v>2</v>
      </c>
      <c r="I763" s="225">
        <v>170</v>
      </c>
      <c r="J763" s="24" t="s">
        <v>64</v>
      </c>
      <c r="K763" s="24" t="s">
        <v>90</v>
      </c>
      <c r="L763" s="95" t="s">
        <v>3154</v>
      </c>
      <c r="M763" s="24" t="s">
        <v>93</v>
      </c>
      <c r="N763" s="232">
        <v>170</v>
      </c>
      <c r="O763" s="24" t="s">
        <v>1360</v>
      </c>
      <c r="P763" s="117">
        <v>45292</v>
      </c>
    </row>
    <row r="764" spans="1:16" s="15" customFormat="1" ht="45.75">
      <c r="A764" s="71" t="s">
        <v>2375</v>
      </c>
      <c r="B764" s="102" t="s">
        <v>2376</v>
      </c>
      <c r="C764" s="69" t="s">
        <v>1449</v>
      </c>
      <c r="D764" s="69">
        <v>3417</v>
      </c>
      <c r="E764" s="100" t="s">
        <v>124</v>
      </c>
      <c r="F764" s="152" t="s">
        <v>1450</v>
      </c>
      <c r="G764" s="69" t="s">
        <v>273</v>
      </c>
      <c r="H764" s="71">
        <v>2</v>
      </c>
      <c r="I764" s="225">
        <v>1956.25</v>
      </c>
      <c r="J764" s="95" t="s">
        <v>64</v>
      </c>
      <c r="K764" s="95" t="s">
        <v>70</v>
      </c>
      <c r="L764" s="95" t="s">
        <v>3155</v>
      </c>
      <c r="M764" s="24" t="s">
        <v>266</v>
      </c>
      <c r="N764" s="232">
        <v>1956.25</v>
      </c>
      <c r="O764" s="24" t="s">
        <v>1360</v>
      </c>
      <c r="P764" s="117">
        <v>45292</v>
      </c>
    </row>
    <row r="765" spans="1:16" s="15" customFormat="1" ht="213">
      <c r="A765" s="71" t="s">
        <v>1639</v>
      </c>
      <c r="B765" s="102" t="s">
        <v>1640</v>
      </c>
      <c r="C765" s="69" t="s">
        <v>3156</v>
      </c>
      <c r="D765" s="126"/>
      <c r="E765" s="54" t="s">
        <v>60</v>
      </c>
      <c r="F765" s="69" t="s">
        <v>3157</v>
      </c>
      <c r="G765" s="69" t="s">
        <v>190</v>
      </c>
      <c r="H765" s="71">
        <v>1</v>
      </c>
      <c r="I765" s="225">
        <v>148.5</v>
      </c>
      <c r="J765" s="24" t="s">
        <v>64</v>
      </c>
      <c r="K765" s="24" t="s">
        <v>70</v>
      </c>
      <c r="L765" s="95" t="s">
        <v>3158</v>
      </c>
      <c r="M765" s="24" t="s">
        <v>93</v>
      </c>
      <c r="N765" s="232">
        <v>148.5</v>
      </c>
      <c r="O765" s="24" t="s">
        <v>1360</v>
      </c>
      <c r="P765" s="117">
        <v>45292</v>
      </c>
    </row>
    <row r="766" spans="1:16" s="15" customFormat="1" ht="229.5">
      <c r="A766" s="71" t="s">
        <v>1815</v>
      </c>
      <c r="B766" s="102" t="s">
        <v>1816</v>
      </c>
      <c r="C766" s="69" t="s">
        <v>3159</v>
      </c>
      <c r="D766" s="69"/>
      <c r="E766" s="54" t="s">
        <v>124</v>
      </c>
      <c r="F766" s="69" t="s">
        <v>3160</v>
      </c>
      <c r="G766" s="69" t="s">
        <v>190</v>
      </c>
      <c r="H766" s="71">
        <v>7</v>
      </c>
      <c r="I766" s="225">
        <v>2007.25</v>
      </c>
      <c r="J766" s="24" t="s">
        <v>64</v>
      </c>
      <c r="K766" s="24" t="s">
        <v>70</v>
      </c>
      <c r="L766" s="95" t="s">
        <v>3161</v>
      </c>
      <c r="M766" s="24" t="s">
        <v>93</v>
      </c>
      <c r="N766" s="232">
        <v>2007.25</v>
      </c>
      <c r="O766" s="24" t="s">
        <v>1360</v>
      </c>
      <c r="P766" s="117">
        <v>45292</v>
      </c>
    </row>
    <row r="767" spans="1:16" s="15" customFormat="1" ht="259.5">
      <c r="A767" s="71" t="s">
        <v>1613</v>
      </c>
      <c r="B767" s="102" t="s">
        <v>1614</v>
      </c>
      <c r="C767" s="69" t="s">
        <v>3162</v>
      </c>
      <c r="D767" s="69"/>
      <c r="E767" s="54" t="s">
        <v>174</v>
      </c>
      <c r="F767" s="69" t="s">
        <v>3163</v>
      </c>
      <c r="G767" s="69" t="s">
        <v>190</v>
      </c>
      <c r="H767" s="71">
        <v>4</v>
      </c>
      <c r="I767" s="225">
        <v>82</v>
      </c>
      <c r="J767" s="24" t="s">
        <v>64</v>
      </c>
      <c r="K767" s="24" t="s">
        <v>70</v>
      </c>
      <c r="L767" s="95" t="s">
        <v>3164</v>
      </c>
      <c r="M767" s="24" t="s">
        <v>93</v>
      </c>
      <c r="N767" s="232">
        <v>82</v>
      </c>
      <c r="O767" s="24" t="s">
        <v>1360</v>
      </c>
      <c r="P767" s="117">
        <v>45292</v>
      </c>
    </row>
    <row r="768" spans="1:16" s="15" customFormat="1" ht="198">
      <c r="A768" s="71" t="s">
        <v>1824</v>
      </c>
      <c r="B768" s="102" t="s">
        <v>1825</v>
      </c>
      <c r="C768" s="69" t="s">
        <v>3165</v>
      </c>
      <c r="D768" s="69"/>
      <c r="E768" s="54" t="s">
        <v>124</v>
      </c>
      <c r="F768" s="69" t="s">
        <v>3166</v>
      </c>
      <c r="G768" s="69" t="s">
        <v>190</v>
      </c>
      <c r="H768" s="71">
        <v>4</v>
      </c>
      <c r="I768" s="225">
        <v>512</v>
      </c>
      <c r="J768" s="24" t="s">
        <v>64</v>
      </c>
      <c r="K768" s="24" t="s">
        <v>70</v>
      </c>
      <c r="L768" s="95" t="s">
        <v>3167</v>
      </c>
      <c r="M768" s="24" t="s">
        <v>93</v>
      </c>
      <c r="N768" s="232">
        <v>512</v>
      </c>
      <c r="O768" s="24" t="s">
        <v>1360</v>
      </c>
      <c r="P768" s="117">
        <v>45292</v>
      </c>
    </row>
    <row r="769" spans="1:16" s="15" customFormat="1" ht="91.5">
      <c r="A769" s="71" t="s">
        <v>2512</v>
      </c>
      <c r="B769" s="102" t="s">
        <v>2513</v>
      </c>
      <c r="C769" s="69" t="s">
        <v>3168</v>
      </c>
      <c r="D769" s="69"/>
      <c r="E769" s="54" t="s">
        <v>60</v>
      </c>
      <c r="F769" s="69" t="s">
        <v>3169</v>
      </c>
      <c r="G769" s="69" t="s">
        <v>190</v>
      </c>
      <c r="H769" s="71">
        <v>1</v>
      </c>
      <c r="I769" s="225">
        <v>255</v>
      </c>
      <c r="J769" s="24" t="s">
        <v>64</v>
      </c>
      <c r="K769" s="24" t="s">
        <v>70</v>
      </c>
      <c r="L769" s="95" t="s">
        <v>3170</v>
      </c>
      <c r="M769" s="24" t="s">
        <v>93</v>
      </c>
      <c r="N769" s="232">
        <v>255</v>
      </c>
      <c r="O769" s="24" t="s">
        <v>1360</v>
      </c>
      <c r="P769" s="117">
        <v>45292</v>
      </c>
    </row>
    <row r="770" spans="1:16" s="15" customFormat="1" ht="290.25">
      <c r="A770" s="71" t="s">
        <v>1304</v>
      </c>
      <c r="B770" s="102" t="s">
        <v>1211</v>
      </c>
      <c r="C770" s="69" t="s">
        <v>3171</v>
      </c>
      <c r="D770" s="69"/>
      <c r="E770" s="54" t="s">
        <v>60</v>
      </c>
      <c r="F770" s="69" t="s">
        <v>3172</v>
      </c>
      <c r="G770" s="69" t="s">
        <v>190</v>
      </c>
      <c r="H770" s="71">
        <v>1</v>
      </c>
      <c r="I770" s="225">
        <v>3050</v>
      </c>
      <c r="J770" s="24" t="s">
        <v>64</v>
      </c>
      <c r="K770" s="24" t="s">
        <v>70</v>
      </c>
      <c r="L770" s="95" t="s">
        <v>3173</v>
      </c>
      <c r="M770" s="24" t="s">
        <v>93</v>
      </c>
      <c r="N770" s="232">
        <v>3050</v>
      </c>
      <c r="O770" s="24" t="s">
        <v>1360</v>
      </c>
      <c r="P770" s="117">
        <v>45292</v>
      </c>
    </row>
    <row r="771" spans="1:16" s="15" customFormat="1" ht="305.25">
      <c r="A771" s="71" t="s">
        <v>1304</v>
      </c>
      <c r="B771" s="102" t="s">
        <v>1211</v>
      </c>
      <c r="C771" s="69" t="s">
        <v>3174</v>
      </c>
      <c r="D771" s="69"/>
      <c r="E771" s="54" t="s">
        <v>60</v>
      </c>
      <c r="F771" s="69" t="s">
        <v>3175</v>
      </c>
      <c r="G771" s="69" t="s">
        <v>190</v>
      </c>
      <c r="H771" s="71"/>
      <c r="I771" s="225">
        <v>3050</v>
      </c>
      <c r="J771" s="24" t="s">
        <v>64</v>
      </c>
      <c r="K771" s="24" t="s">
        <v>70</v>
      </c>
      <c r="L771" s="95" t="s">
        <v>3176</v>
      </c>
      <c r="M771" s="24" t="s">
        <v>93</v>
      </c>
      <c r="N771" s="232">
        <v>6550</v>
      </c>
      <c r="O771" s="24" t="s">
        <v>1360</v>
      </c>
      <c r="P771" s="117">
        <v>45292</v>
      </c>
    </row>
    <row r="772" spans="1:16" s="15" customFormat="1" ht="336">
      <c r="A772" s="71" t="s">
        <v>1478</v>
      </c>
      <c r="B772" s="102" t="s">
        <v>1479</v>
      </c>
      <c r="C772" s="72" t="s">
        <v>3177</v>
      </c>
      <c r="D772" s="73"/>
      <c r="E772" s="156" t="s">
        <v>124</v>
      </c>
      <c r="F772" s="72" t="s">
        <v>3178</v>
      </c>
      <c r="G772" s="73" t="s">
        <v>190</v>
      </c>
      <c r="H772" s="74">
        <v>760</v>
      </c>
      <c r="I772" s="227">
        <v>11392.4</v>
      </c>
      <c r="J772" s="98" t="s">
        <v>64</v>
      </c>
      <c r="K772" s="98" t="s">
        <v>70</v>
      </c>
      <c r="L772" s="74" t="s">
        <v>3179</v>
      </c>
      <c r="M772" s="24" t="s">
        <v>93</v>
      </c>
      <c r="N772" s="232">
        <v>11392.4</v>
      </c>
      <c r="O772" s="24" t="s">
        <v>1360</v>
      </c>
      <c r="P772" s="117">
        <v>45292</v>
      </c>
    </row>
    <row r="773" spans="1:16" s="15" customFormat="1" ht="76.5">
      <c r="A773" s="71" t="s">
        <v>1538</v>
      </c>
      <c r="B773" s="102" t="s">
        <v>927</v>
      </c>
      <c r="C773" s="69" t="s">
        <v>3180</v>
      </c>
      <c r="D773" s="69"/>
      <c r="E773" s="54" t="s">
        <v>332</v>
      </c>
      <c r="F773" s="69" t="s">
        <v>3181</v>
      </c>
      <c r="G773" s="69" t="s">
        <v>190</v>
      </c>
      <c r="H773" s="71">
        <v>8</v>
      </c>
      <c r="I773" s="225">
        <v>560</v>
      </c>
      <c r="J773" s="24" t="s">
        <v>64</v>
      </c>
      <c r="K773" s="24" t="s">
        <v>70</v>
      </c>
      <c r="L773" s="95" t="s">
        <v>3182</v>
      </c>
      <c r="M773" s="24" t="s">
        <v>93</v>
      </c>
      <c r="N773" s="232">
        <v>560</v>
      </c>
      <c r="O773" s="24" t="s">
        <v>1360</v>
      </c>
      <c r="P773" s="117">
        <v>45292</v>
      </c>
    </row>
    <row r="774" spans="1:16" s="15" customFormat="1" ht="152.25">
      <c r="A774" s="71" t="s">
        <v>1304</v>
      </c>
      <c r="B774" s="102" t="s">
        <v>1127</v>
      </c>
      <c r="C774" s="155" t="s">
        <v>3183</v>
      </c>
      <c r="D774" s="69"/>
      <c r="E774" s="54" t="s">
        <v>124</v>
      </c>
      <c r="F774" s="69" t="s">
        <v>3184</v>
      </c>
      <c r="G774" s="69" t="s">
        <v>190</v>
      </c>
      <c r="H774" s="71">
        <v>1</v>
      </c>
      <c r="I774" s="225">
        <v>2172.96</v>
      </c>
      <c r="J774" s="24" t="s">
        <v>64</v>
      </c>
      <c r="K774" s="24" t="s">
        <v>70</v>
      </c>
      <c r="L774" s="95" t="s">
        <v>3185</v>
      </c>
      <c r="M774" s="24" t="s">
        <v>93</v>
      </c>
      <c r="N774" s="232">
        <v>2172.96</v>
      </c>
      <c r="O774" s="24" t="s">
        <v>1360</v>
      </c>
      <c r="P774" s="117">
        <v>45292</v>
      </c>
    </row>
    <row r="775" spans="1:16" s="15" customFormat="1" ht="45.75">
      <c r="A775" s="71" t="s">
        <v>1410</v>
      </c>
      <c r="B775" s="102" t="s">
        <v>1411</v>
      </c>
      <c r="C775" s="95" t="s">
        <v>3186</v>
      </c>
      <c r="D775" s="73"/>
      <c r="E775" s="54" t="s">
        <v>60</v>
      </c>
      <c r="F775" s="69" t="s">
        <v>3187</v>
      </c>
      <c r="G775" s="69" t="s">
        <v>190</v>
      </c>
      <c r="H775" s="69">
        <v>3</v>
      </c>
      <c r="I775" s="225">
        <v>590</v>
      </c>
      <c r="J775" s="24" t="s">
        <v>64</v>
      </c>
      <c r="K775" s="24" t="s">
        <v>70</v>
      </c>
      <c r="L775" s="95" t="s">
        <v>3188</v>
      </c>
      <c r="M775" s="24" t="s">
        <v>93</v>
      </c>
      <c r="N775" s="232">
        <v>1322</v>
      </c>
      <c r="O775" s="24" t="s">
        <v>1360</v>
      </c>
      <c r="P775" s="117">
        <v>45292</v>
      </c>
    </row>
    <row r="776" spans="1:16" s="15" customFormat="1" ht="152.25">
      <c r="A776" s="71" t="s">
        <v>1304</v>
      </c>
      <c r="B776" s="102" t="s">
        <v>1127</v>
      </c>
      <c r="C776" s="72" t="s">
        <v>3189</v>
      </c>
      <c r="D776" s="69"/>
      <c r="E776" s="54" t="s">
        <v>124</v>
      </c>
      <c r="F776" s="69" t="s">
        <v>3190</v>
      </c>
      <c r="G776" s="69" t="s">
        <v>190</v>
      </c>
      <c r="H776" s="71">
        <v>10</v>
      </c>
      <c r="I776" s="225">
        <v>722.5</v>
      </c>
      <c r="J776" s="24" t="s">
        <v>64</v>
      </c>
      <c r="K776" s="24" t="s">
        <v>70</v>
      </c>
      <c r="L776" s="95" t="s">
        <v>3191</v>
      </c>
      <c r="M776" s="24" t="s">
        <v>93</v>
      </c>
      <c r="N776" s="232">
        <v>722.5</v>
      </c>
      <c r="O776" s="24" t="s">
        <v>1360</v>
      </c>
      <c r="P776" s="117">
        <v>45292</v>
      </c>
    </row>
    <row r="777" spans="1:16" s="15" customFormat="1" ht="30.75">
      <c r="A777" s="71" t="s">
        <v>1623</v>
      </c>
      <c r="B777" s="102" t="s">
        <v>1624</v>
      </c>
      <c r="C777" s="69" t="s">
        <v>3192</v>
      </c>
      <c r="D777" s="69"/>
      <c r="E777" s="54" t="s">
        <v>124</v>
      </c>
      <c r="F777" s="69" t="s">
        <v>3193</v>
      </c>
      <c r="G777" s="69" t="s">
        <v>190</v>
      </c>
      <c r="H777" s="71">
        <v>4</v>
      </c>
      <c r="I777" s="225">
        <v>39.6</v>
      </c>
      <c r="J777" s="24" t="s">
        <v>64</v>
      </c>
      <c r="K777" s="24" t="s">
        <v>90</v>
      </c>
      <c r="L777" s="95" t="s">
        <v>3194</v>
      </c>
      <c r="M777" s="24" t="s">
        <v>93</v>
      </c>
      <c r="N777" s="232">
        <v>39.6</v>
      </c>
      <c r="O777" s="24" t="s">
        <v>1360</v>
      </c>
      <c r="P777" s="117">
        <v>45292</v>
      </c>
    </row>
    <row r="778" spans="1:16" s="15" customFormat="1" ht="91.5">
      <c r="A778" s="71" t="s">
        <v>1304</v>
      </c>
      <c r="B778" s="102" t="s">
        <v>1211</v>
      </c>
      <c r="C778" s="69" t="s">
        <v>1071</v>
      </c>
      <c r="D778" s="69">
        <v>14486</v>
      </c>
      <c r="E778" s="54" t="s">
        <v>60</v>
      </c>
      <c r="F778" s="69" t="s">
        <v>1074</v>
      </c>
      <c r="G778" s="69" t="s">
        <v>190</v>
      </c>
      <c r="H778" s="71" t="s">
        <v>1075</v>
      </c>
      <c r="I778" s="225">
        <v>13200</v>
      </c>
      <c r="J778" s="24" t="s">
        <v>64</v>
      </c>
      <c r="K778" s="24" t="s">
        <v>82</v>
      </c>
      <c r="L778" s="95"/>
      <c r="M778" s="24" t="s">
        <v>745</v>
      </c>
      <c r="N778" s="232"/>
      <c r="O778" s="24" t="s">
        <v>1360</v>
      </c>
      <c r="P778" s="117">
        <v>45292</v>
      </c>
    </row>
    <row r="779" spans="1:16" s="15" customFormat="1" ht="152.25">
      <c r="A779" s="71" t="s">
        <v>1304</v>
      </c>
      <c r="B779" s="102" t="s">
        <v>178</v>
      </c>
      <c r="C779" s="69" t="s">
        <v>3195</v>
      </c>
      <c r="D779" s="69"/>
      <c r="E779" s="54" t="s">
        <v>124</v>
      </c>
      <c r="F779" s="69" t="s">
        <v>3196</v>
      </c>
      <c r="G779" s="69" t="s">
        <v>190</v>
      </c>
      <c r="H779" s="71" t="s">
        <v>3197</v>
      </c>
      <c r="I779" s="225">
        <v>11940.4</v>
      </c>
      <c r="J779" s="24" t="s">
        <v>64</v>
      </c>
      <c r="K779" s="24" t="s">
        <v>70</v>
      </c>
      <c r="L779" s="95" t="s">
        <v>3198</v>
      </c>
      <c r="M779" s="24" t="s">
        <v>266</v>
      </c>
      <c r="N779" s="232">
        <v>57293.8</v>
      </c>
      <c r="O779" s="24" t="s">
        <v>1360</v>
      </c>
      <c r="P779" s="117">
        <v>45292</v>
      </c>
    </row>
    <row r="780" spans="1:16" s="15" customFormat="1" ht="45.75">
      <c r="A780" s="71" t="s">
        <v>1566</v>
      </c>
      <c r="B780" s="102" t="s">
        <v>1567</v>
      </c>
      <c r="C780" s="69" t="s">
        <v>1449</v>
      </c>
      <c r="D780" s="69">
        <v>3417</v>
      </c>
      <c r="E780" s="100" t="s">
        <v>124</v>
      </c>
      <c r="F780" s="69" t="s">
        <v>1450</v>
      </c>
      <c r="G780" s="69" t="s">
        <v>273</v>
      </c>
      <c r="H780" s="71">
        <v>2</v>
      </c>
      <c r="I780" s="225">
        <v>1324.62</v>
      </c>
      <c r="J780" s="95" t="s">
        <v>64</v>
      </c>
      <c r="K780" s="95" t="s">
        <v>70</v>
      </c>
      <c r="L780" s="95" t="s">
        <v>3199</v>
      </c>
      <c r="M780" s="24" t="s">
        <v>266</v>
      </c>
      <c r="N780" s="232">
        <v>1324.62</v>
      </c>
      <c r="O780" s="24" t="s">
        <v>1360</v>
      </c>
      <c r="P780" s="117">
        <v>45292</v>
      </c>
    </row>
    <row r="781" spans="1:16" s="15" customFormat="1" ht="45.75">
      <c r="A781" s="71" t="s">
        <v>2481</v>
      </c>
      <c r="B781" s="102" t="s">
        <v>2482</v>
      </c>
      <c r="C781" s="69" t="s">
        <v>3200</v>
      </c>
      <c r="D781" s="69"/>
      <c r="E781" s="54" t="s">
        <v>60</v>
      </c>
      <c r="F781" s="69" t="s">
        <v>3201</v>
      </c>
      <c r="G781" s="69" t="s">
        <v>190</v>
      </c>
      <c r="H781" s="71">
        <v>1</v>
      </c>
      <c r="I781" s="225">
        <v>290</v>
      </c>
      <c r="J781" s="24" t="s">
        <v>64</v>
      </c>
      <c r="K781" s="24" t="s">
        <v>70</v>
      </c>
      <c r="L781" s="95" t="s">
        <v>3202</v>
      </c>
      <c r="M781" s="24" t="s">
        <v>93</v>
      </c>
      <c r="N781" s="232">
        <v>290</v>
      </c>
      <c r="O781" s="24" t="s">
        <v>1360</v>
      </c>
      <c r="P781" s="117">
        <v>45292</v>
      </c>
    </row>
    <row r="782" spans="1:16" s="15" customFormat="1" ht="213">
      <c r="A782" s="71" t="s">
        <v>1304</v>
      </c>
      <c r="B782" s="102" t="s">
        <v>1127</v>
      </c>
      <c r="C782" s="69" t="s">
        <v>3203</v>
      </c>
      <c r="D782" s="69"/>
      <c r="E782" s="54" t="s">
        <v>124</v>
      </c>
      <c r="F782" s="69" t="s">
        <v>3204</v>
      </c>
      <c r="G782" s="69" t="s">
        <v>190</v>
      </c>
      <c r="H782" s="71">
        <v>4</v>
      </c>
      <c r="I782" s="225">
        <v>1018</v>
      </c>
      <c r="J782" s="24" t="s">
        <v>64</v>
      </c>
      <c r="K782" s="24" t="s">
        <v>70</v>
      </c>
      <c r="L782" s="95" t="s">
        <v>3205</v>
      </c>
      <c r="M782" s="24" t="s">
        <v>93</v>
      </c>
      <c r="N782" s="232">
        <v>1018</v>
      </c>
      <c r="O782" s="24" t="s">
        <v>1360</v>
      </c>
      <c r="P782" s="117">
        <v>45292</v>
      </c>
    </row>
    <row r="783" spans="1:16" s="15" customFormat="1" ht="167.25">
      <c r="A783" s="154" t="s">
        <v>1304</v>
      </c>
      <c r="B783" s="102" t="s">
        <v>2857</v>
      </c>
      <c r="C783" s="69" t="s">
        <v>3206</v>
      </c>
      <c r="D783" s="69"/>
      <c r="E783" s="54" t="s">
        <v>124</v>
      </c>
      <c r="F783" s="69" t="s">
        <v>3207</v>
      </c>
      <c r="G783" s="69" t="s">
        <v>190</v>
      </c>
      <c r="H783" s="71">
        <v>2</v>
      </c>
      <c r="I783" s="225">
        <v>238</v>
      </c>
      <c r="J783" s="24" t="s">
        <v>64</v>
      </c>
      <c r="K783" s="24" t="s">
        <v>90</v>
      </c>
      <c r="L783" s="95" t="s">
        <v>3208</v>
      </c>
      <c r="M783" s="24" t="s">
        <v>93</v>
      </c>
      <c r="N783" s="232">
        <v>238</v>
      </c>
      <c r="O783" s="24" t="s">
        <v>1360</v>
      </c>
      <c r="P783" s="117">
        <v>45292</v>
      </c>
    </row>
    <row r="784" spans="1:16" s="15" customFormat="1" ht="45.75">
      <c r="A784" s="71" t="s">
        <v>1569</v>
      </c>
      <c r="B784" s="102" t="s">
        <v>271</v>
      </c>
      <c r="C784" s="69" t="s">
        <v>3209</v>
      </c>
      <c r="D784" s="69"/>
      <c r="E784" s="54" t="s">
        <v>124</v>
      </c>
      <c r="F784" s="69" t="s">
        <v>3210</v>
      </c>
      <c r="G784" s="69" t="s">
        <v>190</v>
      </c>
      <c r="H784" s="71" t="s">
        <v>3211</v>
      </c>
      <c r="I784" s="225">
        <v>210.8</v>
      </c>
      <c r="J784" s="24" t="s">
        <v>64</v>
      </c>
      <c r="K784" s="24" t="s">
        <v>90</v>
      </c>
      <c r="L784" s="95" t="s">
        <v>3212</v>
      </c>
      <c r="M784" s="24" t="s">
        <v>93</v>
      </c>
      <c r="N784" s="232">
        <v>210.8</v>
      </c>
      <c r="O784" s="24" t="s">
        <v>1360</v>
      </c>
      <c r="P784" s="117">
        <v>45292</v>
      </c>
    </row>
    <row r="785" spans="1:16" s="15" customFormat="1" ht="45.75">
      <c r="A785" s="71" t="s">
        <v>1304</v>
      </c>
      <c r="B785" s="102" t="s">
        <v>1211</v>
      </c>
      <c r="C785" s="69" t="s">
        <v>3213</v>
      </c>
      <c r="D785" s="69"/>
      <c r="E785" s="54" t="s">
        <v>60</v>
      </c>
      <c r="F785" s="69" t="s">
        <v>3214</v>
      </c>
      <c r="G785" s="69" t="s">
        <v>190</v>
      </c>
      <c r="H785" s="71">
        <v>8</v>
      </c>
      <c r="I785" s="225">
        <v>3456</v>
      </c>
      <c r="J785" s="24" t="s">
        <v>64</v>
      </c>
      <c r="K785" s="24" t="s">
        <v>70</v>
      </c>
      <c r="L785" s="225" t="s">
        <v>3215</v>
      </c>
      <c r="M785" s="24" t="s">
        <v>93</v>
      </c>
      <c r="N785" s="232">
        <v>3456</v>
      </c>
      <c r="O785" s="24" t="s">
        <v>1360</v>
      </c>
      <c r="P785" s="117">
        <v>45292</v>
      </c>
    </row>
    <row r="786" spans="1:16" s="15" customFormat="1" ht="183">
      <c r="A786" s="71" t="s">
        <v>1304</v>
      </c>
      <c r="B786" s="102" t="s">
        <v>1718</v>
      </c>
      <c r="C786" s="69" t="s">
        <v>3216</v>
      </c>
      <c r="D786" s="69"/>
      <c r="E786" s="54" t="s">
        <v>332</v>
      </c>
      <c r="F786" s="69" t="s">
        <v>3217</v>
      </c>
      <c r="G786" s="69" t="s">
        <v>190</v>
      </c>
      <c r="H786" s="71" t="s">
        <v>3218</v>
      </c>
      <c r="I786" s="225">
        <v>3404.1</v>
      </c>
      <c r="J786" s="24" t="s">
        <v>64</v>
      </c>
      <c r="K786" s="24" t="s">
        <v>70</v>
      </c>
      <c r="L786" s="95" t="s">
        <v>3219</v>
      </c>
      <c r="M786" s="24" t="s">
        <v>93</v>
      </c>
      <c r="N786" s="232">
        <v>3404.1</v>
      </c>
      <c r="O786" s="24" t="s">
        <v>1360</v>
      </c>
      <c r="P786" s="117">
        <v>45292</v>
      </c>
    </row>
    <row r="787" spans="1:16" s="15" customFormat="1" ht="60.75">
      <c r="A787" s="71" t="s">
        <v>1304</v>
      </c>
      <c r="B787" s="102" t="s">
        <v>178</v>
      </c>
      <c r="C787" s="72" t="s">
        <v>3220</v>
      </c>
      <c r="D787" s="73"/>
      <c r="E787" s="54" t="s">
        <v>124</v>
      </c>
      <c r="F787" s="72" t="s">
        <v>3221</v>
      </c>
      <c r="G787" s="69" t="s">
        <v>190</v>
      </c>
      <c r="H787" s="74" t="s">
        <v>3222</v>
      </c>
      <c r="I787" s="227">
        <v>5551</v>
      </c>
      <c r="J787" s="98" t="s">
        <v>64</v>
      </c>
      <c r="K787" s="98" t="s">
        <v>70</v>
      </c>
      <c r="L787" s="74" t="s">
        <v>3223</v>
      </c>
      <c r="M787" s="24" t="s">
        <v>93</v>
      </c>
      <c r="N787" s="232">
        <v>5551</v>
      </c>
      <c r="O787" s="24" t="s">
        <v>1360</v>
      </c>
      <c r="P787" s="117">
        <v>45292</v>
      </c>
    </row>
    <row r="788" spans="1:16" s="15" customFormat="1" ht="381.75">
      <c r="A788" s="71" t="s">
        <v>1304</v>
      </c>
      <c r="B788" s="102" t="s">
        <v>1356</v>
      </c>
      <c r="C788" s="69" t="s">
        <v>3224</v>
      </c>
      <c r="D788" s="69"/>
      <c r="E788" s="54" t="s">
        <v>77</v>
      </c>
      <c r="F788" s="69" t="s">
        <v>3225</v>
      </c>
      <c r="G788" s="69" t="s">
        <v>190</v>
      </c>
      <c r="H788" s="71">
        <v>200</v>
      </c>
      <c r="I788" s="225">
        <v>3662</v>
      </c>
      <c r="J788" s="24" t="s">
        <v>64</v>
      </c>
      <c r="K788" s="24" t="s">
        <v>70</v>
      </c>
      <c r="L788" s="95" t="s">
        <v>3226</v>
      </c>
      <c r="M788" s="24" t="s">
        <v>93</v>
      </c>
      <c r="N788" s="232">
        <v>3662</v>
      </c>
      <c r="O788" s="24" t="s">
        <v>1360</v>
      </c>
      <c r="P788" s="117">
        <v>45292</v>
      </c>
    </row>
    <row r="789" spans="1:16" s="15" customFormat="1" ht="106.5">
      <c r="A789" s="71" t="s">
        <v>1489</v>
      </c>
      <c r="B789" s="102" t="s">
        <v>1490</v>
      </c>
      <c r="C789" s="72" t="s">
        <v>3227</v>
      </c>
      <c r="D789" s="73"/>
      <c r="E789" s="54" t="s">
        <v>124</v>
      </c>
      <c r="F789" s="72" t="s">
        <v>3228</v>
      </c>
      <c r="G789" s="69" t="s">
        <v>190</v>
      </c>
      <c r="H789" s="74">
        <v>18</v>
      </c>
      <c r="I789" s="227">
        <v>1962</v>
      </c>
      <c r="J789" s="98" t="s">
        <v>64</v>
      </c>
      <c r="K789" s="98" t="s">
        <v>82</v>
      </c>
      <c r="L789" s="74" t="s">
        <v>3229</v>
      </c>
      <c r="M789" s="24" t="s">
        <v>266</v>
      </c>
      <c r="N789" s="232">
        <v>3753</v>
      </c>
      <c r="O789" s="24" t="s">
        <v>1360</v>
      </c>
      <c r="P789" s="117">
        <v>45292</v>
      </c>
    </row>
    <row r="790" spans="1:16" s="15" customFormat="1" ht="45.75">
      <c r="A790" s="71" t="s">
        <v>1645</v>
      </c>
      <c r="B790" s="102" t="s">
        <v>1646</v>
      </c>
      <c r="C790" s="72" t="s">
        <v>1449</v>
      </c>
      <c r="D790" s="73">
        <v>3417</v>
      </c>
      <c r="E790" s="97" t="s">
        <v>124</v>
      </c>
      <c r="F790" s="72" t="s">
        <v>1450</v>
      </c>
      <c r="G790" s="73" t="s">
        <v>273</v>
      </c>
      <c r="H790" s="74">
        <v>2</v>
      </c>
      <c r="I790" s="227">
        <v>420.11</v>
      </c>
      <c r="J790" s="74" t="s">
        <v>64</v>
      </c>
      <c r="K790" s="74" t="s">
        <v>70</v>
      </c>
      <c r="L790" s="74" t="s">
        <v>3230</v>
      </c>
      <c r="M790" s="24" t="s">
        <v>266</v>
      </c>
      <c r="N790" s="232">
        <v>420.11</v>
      </c>
      <c r="O790" s="24" t="s">
        <v>1360</v>
      </c>
      <c r="P790" s="117">
        <v>45292</v>
      </c>
    </row>
    <row r="791" spans="1:16" s="15" customFormat="1" ht="30.75">
      <c r="A791" s="71" t="s">
        <v>2461</v>
      </c>
      <c r="B791" s="102" t="s">
        <v>2462</v>
      </c>
      <c r="C791" s="72" t="s">
        <v>1412</v>
      </c>
      <c r="D791" s="73">
        <v>3697</v>
      </c>
      <c r="E791" s="97" t="s">
        <v>124</v>
      </c>
      <c r="F791" s="72" t="s">
        <v>1413</v>
      </c>
      <c r="G791" s="73" t="s">
        <v>190</v>
      </c>
      <c r="H791" s="74" t="s">
        <v>3231</v>
      </c>
      <c r="I791" s="227">
        <v>2316</v>
      </c>
      <c r="J791" s="74" t="s">
        <v>64</v>
      </c>
      <c r="K791" s="74" t="s">
        <v>82</v>
      </c>
      <c r="L791" s="74" t="s">
        <v>3232</v>
      </c>
      <c r="M791" s="24" t="s">
        <v>266</v>
      </c>
      <c r="N791" s="232">
        <v>2316</v>
      </c>
      <c r="O791" s="24" t="s">
        <v>1360</v>
      </c>
      <c r="P791" s="117">
        <v>45292</v>
      </c>
    </row>
    <row r="792" spans="1:16" s="15" customFormat="1" ht="409.6">
      <c r="A792" s="71" t="s">
        <v>1466</v>
      </c>
      <c r="B792" s="102" t="s">
        <v>1467</v>
      </c>
      <c r="C792" s="69" t="s">
        <v>3233</v>
      </c>
      <c r="D792" s="69"/>
      <c r="E792" s="54" t="s">
        <v>60</v>
      </c>
      <c r="F792" s="69" t="s">
        <v>3234</v>
      </c>
      <c r="G792" s="69" t="s">
        <v>190</v>
      </c>
      <c r="H792" s="71">
        <v>1</v>
      </c>
      <c r="I792" s="225">
        <v>1867.62</v>
      </c>
      <c r="J792" s="24" t="s">
        <v>64</v>
      </c>
      <c r="K792" s="24" t="s">
        <v>70</v>
      </c>
      <c r="L792" s="95" t="s">
        <v>3235</v>
      </c>
      <c r="M792" s="24" t="s">
        <v>93</v>
      </c>
      <c r="N792" s="232">
        <v>1867.62</v>
      </c>
      <c r="O792" s="24" t="s">
        <v>1360</v>
      </c>
      <c r="P792" s="117">
        <v>45292</v>
      </c>
    </row>
    <row r="793" spans="1:16" s="15" customFormat="1" ht="259.5">
      <c r="A793" s="71" t="s">
        <v>1613</v>
      </c>
      <c r="B793" s="102" t="s">
        <v>1614</v>
      </c>
      <c r="C793" s="69" t="s">
        <v>3236</v>
      </c>
      <c r="D793" s="69"/>
      <c r="E793" s="54" t="s">
        <v>124</v>
      </c>
      <c r="F793" s="69" t="s">
        <v>3237</v>
      </c>
      <c r="G793" s="69" t="s">
        <v>190</v>
      </c>
      <c r="H793" s="71">
        <v>1</v>
      </c>
      <c r="I793" s="225">
        <v>250</v>
      </c>
      <c r="J793" s="95" t="s">
        <v>64</v>
      </c>
      <c r="K793" s="95" t="s">
        <v>70</v>
      </c>
      <c r="L793" s="95" t="s">
        <v>3238</v>
      </c>
      <c r="M793" s="24" t="s">
        <v>93</v>
      </c>
      <c r="N793" s="232">
        <v>250</v>
      </c>
      <c r="O793" s="24" t="s">
        <v>1360</v>
      </c>
      <c r="P793" s="117">
        <v>45292</v>
      </c>
    </row>
    <row r="794" spans="1:16" s="15" customFormat="1" ht="76.5">
      <c r="A794" s="71" t="s">
        <v>1427</v>
      </c>
      <c r="B794" s="102" t="s">
        <v>1428</v>
      </c>
      <c r="C794" s="69" t="s">
        <v>3239</v>
      </c>
      <c r="D794" s="103"/>
      <c r="E794" s="54" t="s">
        <v>60</v>
      </c>
      <c r="F794" s="69" t="s">
        <v>3240</v>
      </c>
      <c r="G794" s="69" t="s">
        <v>190</v>
      </c>
      <c r="H794" s="71" t="s">
        <v>3241</v>
      </c>
      <c r="I794" s="225">
        <v>1741.92</v>
      </c>
      <c r="J794" s="24" t="s">
        <v>64</v>
      </c>
      <c r="K794" s="24" t="s">
        <v>90</v>
      </c>
      <c r="L794" s="95" t="s">
        <v>3242</v>
      </c>
      <c r="M794" s="24" t="s">
        <v>93</v>
      </c>
      <c r="N794" s="232">
        <v>1741.92</v>
      </c>
      <c r="O794" s="24" t="s">
        <v>1360</v>
      </c>
      <c r="P794" s="117">
        <v>45292</v>
      </c>
    </row>
    <row r="795" spans="1:16" s="15" customFormat="1" ht="351">
      <c r="A795" s="71" t="s">
        <v>1647</v>
      </c>
      <c r="B795" s="102" t="s">
        <v>1648</v>
      </c>
      <c r="C795" s="69" t="s">
        <v>3243</v>
      </c>
      <c r="D795" s="69"/>
      <c r="E795" s="54" t="s">
        <v>124</v>
      </c>
      <c r="F795" s="69" t="s">
        <v>3244</v>
      </c>
      <c r="G795" s="69" t="s">
        <v>190</v>
      </c>
      <c r="H795" s="71">
        <v>2</v>
      </c>
      <c r="I795" s="225">
        <v>250</v>
      </c>
      <c r="J795" s="24" t="s">
        <v>64</v>
      </c>
      <c r="K795" s="24" t="s">
        <v>82</v>
      </c>
      <c r="L795" s="95" t="s">
        <v>3245</v>
      </c>
      <c r="M795" s="24" t="s">
        <v>93</v>
      </c>
      <c r="N795" s="232">
        <v>250</v>
      </c>
      <c r="O795" s="24" t="s">
        <v>1360</v>
      </c>
      <c r="P795" s="117">
        <v>45292</v>
      </c>
    </row>
    <row r="796" spans="1:16" s="15" customFormat="1" ht="91.5">
      <c r="A796" s="71" t="s">
        <v>2542</v>
      </c>
      <c r="B796" s="102" t="s">
        <v>2543</v>
      </c>
      <c r="C796" s="72" t="s">
        <v>3246</v>
      </c>
      <c r="D796" s="73"/>
      <c r="E796" s="54" t="s">
        <v>124</v>
      </c>
      <c r="F796" s="72" t="s">
        <v>3247</v>
      </c>
      <c r="G796" s="69" t="s">
        <v>190</v>
      </c>
      <c r="H796" s="74" t="s">
        <v>3248</v>
      </c>
      <c r="I796" s="227">
        <v>235.4</v>
      </c>
      <c r="J796" s="98" t="s">
        <v>64</v>
      </c>
      <c r="K796" s="98" t="s">
        <v>90</v>
      </c>
      <c r="L796" s="74" t="s">
        <v>3249</v>
      </c>
      <c r="M796" s="24" t="s">
        <v>93</v>
      </c>
      <c r="N796" s="232">
        <v>235.4</v>
      </c>
      <c r="O796" s="24" t="s">
        <v>1360</v>
      </c>
      <c r="P796" s="117">
        <v>45292</v>
      </c>
    </row>
    <row r="797" spans="1:16" s="15" customFormat="1" ht="213">
      <c r="A797" s="71" t="s">
        <v>1304</v>
      </c>
      <c r="B797" s="102" t="s">
        <v>1127</v>
      </c>
      <c r="C797" s="95" t="s">
        <v>3250</v>
      </c>
      <c r="D797" s="73"/>
      <c r="E797" s="156" t="s">
        <v>124</v>
      </c>
      <c r="F797" s="72" t="s">
        <v>3251</v>
      </c>
      <c r="G797" s="73" t="s">
        <v>190</v>
      </c>
      <c r="H797" s="74">
        <v>1</v>
      </c>
      <c r="I797" s="227">
        <v>399</v>
      </c>
      <c r="J797" s="98" t="s">
        <v>64</v>
      </c>
      <c r="K797" s="98" t="s">
        <v>90</v>
      </c>
      <c r="L797" s="74" t="s">
        <v>3252</v>
      </c>
      <c r="M797" s="24" t="s">
        <v>93</v>
      </c>
      <c r="N797" s="232">
        <v>399</v>
      </c>
      <c r="O797" s="24" t="s">
        <v>1360</v>
      </c>
      <c r="P797" s="117">
        <v>45292</v>
      </c>
    </row>
    <row r="798" spans="1:16" s="15" customFormat="1" ht="290.25">
      <c r="A798" s="71" t="s">
        <v>1304</v>
      </c>
      <c r="B798" s="102" t="s">
        <v>1086</v>
      </c>
      <c r="C798" s="69" t="s">
        <v>3253</v>
      </c>
      <c r="D798" s="69"/>
      <c r="E798" s="54" t="s">
        <v>279</v>
      </c>
      <c r="F798" s="69" t="s">
        <v>3254</v>
      </c>
      <c r="G798" s="69" t="s">
        <v>190</v>
      </c>
      <c r="H798" s="71" t="s">
        <v>3255</v>
      </c>
      <c r="I798" s="225">
        <v>58722</v>
      </c>
      <c r="J798" s="24" t="s">
        <v>64</v>
      </c>
      <c r="K798" s="24" t="s">
        <v>90</v>
      </c>
      <c r="L798" s="95" t="s">
        <v>3256</v>
      </c>
      <c r="M798" s="24" t="s">
        <v>93</v>
      </c>
      <c r="N798" s="232">
        <v>58722</v>
      </c>
      <c r="O798" s="24" t="s">
        <v>1360</v>
      </c>
      <c r="P798" s="117">
        <v>45292</v>
      </c>
    </row>
    <row r="799" spans="1:16" s="15" customFormat="1" ht="152.25">
      <c r="A799" s="71" t="s">
        <v>1304</v>
      </c>
      <c r="B799" s="102" t="s">
        <v>1718</v>
      </c>
      <c r="C799" s="69" t="s">
        <v>3257</v>
      </c>
      <c r="D799" s="69"/>
      <c r="E799" s="54" t="s">
        <v>332</v>
      </c>
      <c r="F799" s="69" t="s">
        <v>3258</v>
      </c>
      <c r="G799" s="69" t="s">
        <v>190</v>
      </c>
      <c r="H799" s="71">
        <v>1</v>
      </c>
      <c r="I799" s="225">
        <v>143.75</v>
      </c>
      <c r="J799" s="24" t="s">
        <v>64</v>
      </c>
      <c r="K799" s="24" t="s">
        <v>70</v>
      </c>
      <c r="L799" s="95" t="s">
        <v>3259</v>
      </c>
      <c r="M799" s="24" t="s">
        <v>93</v>
      </c>
      <c r="N799" s="232">
        <v>143.75</v>
      </c>
      <c r="O799" s="24" t="s">
        <v>1360</v>
      </c>
      <c r="P799" s="117">
        <v>45292</v>
      </c>
    </row>
    <row r="800" spans="1:16" s="15" customFormat="1" ht="106.5">
      <c r="A800" s="71" t="s">
        <v>2523</v>
      </c>
      <c r="B800" s="102" t="s">
        <v>2524</v>
      </c>
      <c r="C800" s="72" t="s">
        <v>3260</v>
      </c>
      <c r="D800" s="73"/>
      <c r="E800" s="54" t="s">
        <v>124</v>
      </c>
      <c r="F800" s="72" t="s">
        <v>3261</v>
      </c>
      <c r="G800" s="69" t="s">
        <v>190</v>
      </c>
      <c r="H800" s="74" t="s">
        <v>3262</v>
      </c>
      <c r="I800" s="227">
        <v>318</v>
      </c>
      <c r="J800" s="98" t="s">
        <v>64</v>
      </c>
      <c r="K800" s="98" t="s">
        <v>70</v>
      </c>
      <c r="L800" s="74" t="s">
        <v>3263</v>
      </c>
      <c r="M800" s="24" t="s">
        <v>93</v>
      </c>
      <c r="N800" s="232">
        <v>318</v>
      </c>
      <c r="O800" s="24" t="s">
        <v>1360</v>
      </c>
      <c r="P800" s="117">
        <v>45292</v>
      </c>
    </row>
    <row r="801" spans="1:16" s="15" customFormat="1" ht="76.5">
      <c r="A801" s="71" t="s">
        <v>1439</v>
      </c>
      <c r="B801" s="102" t="s">
        <v>1440</v>
      </c>
      <c r="C801" s="69" t="s">
        <v>3264</v>
      </c>
      <c r="D801" s="69"/>
      <c r="E801" s="54" t="s">
        <v>1794</v>
      </c>
      <c r="F801" s="69" t="s">
        <v>3265</v>
      </c>
      <c r="G801" s="69" t="s">
        <v>190</v>
      </c>
      <c r="H801" s="71">
        <v>1</v>
      </c>
      <c r="I801" s="225">
        <v>350</v>
      </c>
      <c r="J801" s="24" t="s">
        <v>64</v>
      </c>
      <c r="K801" s="24" t="s">
        <v>82</v>
      </c>
      <c r="L801" s="95" t="s">
        <v>3266</v>
      </c>
      <c r="M801" s="24" t="s">
        <v>93</v>
      </c>
      <c r="N801" s="232">
        <v>350</v>
      </c>
      <c r="O801" s="24" t="s">
        <v>1360</v>
      </c>
      <c r="P801" s="117">
        <v>45292</v>
      </c>
    </row>
    <row r="802" spans="1:16" s="15" customFormat="1" ht="198">
      <c r="A802" s="71" t="s">
        <v>1304</v>
      </c>
      <c r="B802" s="102" t="s">
        <v>1127</v>
      </c>
      <c r="C802" s="72" t="s">
        <v>3267</v>
      </c>
      <c r="D802" s="73"/>
      <c r="E802" s="156" t="s">
        <v>124</v>
      </c>
      <c r="F802" s="72" t="s">
        <v>3268</v>
      </c>
      <c r="G802" s="73" t="s">
        <v>190</v>
      </c>
      <c r="H802" s="74">
        <v>10</v>
      </c>
      <c r="I802" s="227">
        <v>448</v>
      </c>
      <c r="J802" s="98" t="s">
        <v>64</v>
      </c>
      <c r="K802" s="98" t="s">
        <v>90</v>
      </c>
      <c r="L802" s="74" t="s">
        <v>3269</v>
      </c>
      <c r="M802" s="24" t="s">
        <v>93</v>
      </c>
      <c r="N802" s="232">
        <v>448</v>
      </c>
      <c r="O802" s="24" t="s">
        <v>1360</v>
      </c>
      <c r="P802" s="117">
        <v>45292</v>
      </c>
    </row>
    <row r="803" spans="1:16" s="15" customFormat="1" ht="198">
      <c r="A803" s="71" t="s">
        <v>1304</v>
      </c>
      <c r="B803" s="102" t="s">
        <v>1127</v>
      </c>
      <c r="C803" s="69" t="s">
        <v>3270</v>
      </c>
      <c r="D803" s="69"/>
      <c r="E803" s="54" t="s">
        <v>124</v>
      </c>
      <c r="F803" s="69" t="s">
        <v>3271</v>
      </c>
      <c r="G803" s="69" t="s">
        <v>190</v>
      </c>
      <c r="H803" s="71">
        <v>30</v>
      </c>
      <c r="I803" s="225">
        <v>108</v>
      </c>
      <c r="J803" s="24" t="s">
        <v>64</v>
      </c>
      <c r="K803" s="24" t="s">
        <v>90</v>
      </c>
      <c r="L803" s="95" t="s">
        <v>3272</v>
      </c>
      <c r="M803" s="24" t="s">
        <v>93</v>
      </c>
      <c r="N803" s="232">
        <v>108</v>
      </c>
      <c r="O803" s="24" t="s">
        <v>1360</v>
      </c>
      <c r="P803" s="117">
        <v>45292</v>
      </c>
    </row>
    <row r="804" spans="1:16" s="15" customFormat="1" ht="76.5">
      <c r="A804" s="71" t="s">
        <v>2440</v>
      </c>
      <c r="B804" s="102" t="s">
        <v>2441</v>
      </c>
      <c r="C804" s="69" t="s">
        <v>3273</v>
      </c>
      <c r="D804" s="69"/>
      <c r="E804" s="54" t="s">
        <v>332</v>
      </c>
      <c r="F804" s="69" t="s">
        <v>3274</v>
      </c>
      <c r="G804" s="69" t="s">
        <v>190</v>
      </c>
      <c r="H804" s="71">
        <v>1</v>
      </c>
      <c r="I804" s="225">
        <v>100</v>
      </c>
      <c r="J804" s="24" t="s">
        <v>64</v>
      </c>
      <c r="K804" s="24" t="s">
        <v>90</v>
      </c>
      <c r="L804" s="95" t="s">
        <v>3275</v>
      </c>
      <c r="M804" s="24" t="s">
        <v>93</v>
      </c>
      <c r="N804" s="232">
        <v>100</v>
      </c>
      <c r="O804" s="24" t="s">
        <v>1360</v>
      </c>
      <c r="P804" s="117">
        <v>45292</v>
      </c>
    </row>
    <row r="805" spans="1:16" s="15" customFormat="1" ht="45.75">
      <c r="A805" s="71" t="s">
        <v>2501</v>
      </c>
      <c r="B805" s="102" t="s">
        <v>2502</v>
      </c>
      <c r="C805" s="69" t="s">
        <v>3276</v>
      </c>
      <c r="D805" s="69"/>
      <c r="E805" s="54" t="s">
        <v>124</v>
      </c>
      <c r="F805" s="69" t="s">
        <v>3277</v>
      </c>
      <c r="G805" s="69" t="s">
        <v>190</v>
      </c>
      <c r="H805" s="71">
        <v>1</v>
      </c>
      <c r="I805" s="225">
        <v>1198</v>
      </c>
      <c r="J805" s="24" t="s">
        <v>64</v>
      </c>
      <c r="K805" s="24" t="s">
        <v>90</v>
      </c>
      <c r="L805" s="95" t="s">
        <v>3278</v>
      </c>
      <c r="M805" s="24" t="s">
        <v>93</v>
      </c>
      <c r="N805" s="232">
        <v>1198</v>
      </c>
      <c r="O805" s="24" t="s">
        <v>1360</v>
      </c>
      <c r="P805" s="117">
        <v>45292</v>
      </c>
    </row>
    <row r="806" spans="1:16" s="15" customFormat="1" ht="183">
      <c r="A806" s="71" t="s">
        <v>1304</v>
      </c>
      <c r="B806" s="102" t="s">
        <v>1127</v>
      </c>
      <c r="C806" s="69" t="s">
        <v>3279</v>
      </c>
      <c r="D806" s="69"/>
      <c r="E806" s="54" t="s">
        <v>124</v>
      </c>
      <c r="F806" s="69" t="s">
        <v>3280</v>
      </c>
      <c r="G806" s="69" t="s">
        <v>190</v>
      </c>
      <c r="H806" s="71">
        <v>220</v>
      </c>
      <c r="I806" s="225">
        <v>2629</v>
      </c>
      <c r="J806" s="24" t="s">
        <v>64</v>
      </c>
      <c r="K806" s="24" t="s">
        <v>70</v>
      </c>
      <c r="L806" s="95" t="s">
        <v>3281</v>
      </c>
      <c r="M806" s="24" t="s">
        <v>93</v>
      </c>
      <c r="N806" s="232">
        <v>2629</v>
      </c>
      <c r="O806" s="24" t="s">
        <v>1360</v>
      </c>
      <c r="P806" s="117">
        <v>45292</v>
      </c>
    </row>
    <row r="807" spans="1:16" s="15" customFormat="1" ht="137.25">
      <c r="A807" s="71" t="s">
        <v>1815</v>
      </c>
      <c r="B807" s="102" t="s">
        <v>1816</v>
      </c>
      <c r="C807" s="69" t="s">
        <v>3282</v>
      </c>
      <c r="D807" s="69"/>
      <c r="E807" s="54" t="s">
        <v>174</v>
      </c>
      <c r="F807" s="69" t="s">
        <v>3283</v>
      </c>
      <c r="G807" s="69" t="s">
        <v>190</v>
      </c>
      <c r="H807" s="71">
        <v>10</v>
      </c>
      <c r="I807" s="225">
        <v>215</v>
      </c>
      <c r="J807" s="24" t="s">
        <v>64</v>
      </c>
      <c r="K807" s="24" t="s">
        <v>90</v>
      </c>
      <c r="L807" s="95" t="s">
        <v>3284</v>
      </c>
      <c r="M807" s="24" t="s">
        <v>93</v>
      </c>
      <c r="N807" s="232">
        <v>215</v>
      </c>
      <c r="O807" s="24" t="s">
        <v>1360</v>
      </c>
      <c r="P807" s="117">
        <v>45292</v>
      </c>
    </row>
    <row r="808" spans="1:16" s="15" customFormat="1" ht="152.25">
      <c r="A808" s="71" t="s">
        <v>1304</v>
      </c>
      <c r="B808" s="102" t="s">
        <v>1127</v>
      </c>
      <c r="C808" s="69" t="s">
        <v>3285</v>
      </c>
      <c r="D808" s="69"/>
      <c r="E808" s="54" t="s">
        <v>124</v>
      </c>
      <c r="F808" s="69" t="s">
        <v>3286</v>
      </c>
      <c r="G808" s="69" t="s">
        <v>190</v>
      </c>
      <c r="H808" s="71" t="s">
        <v>3287</v>
      </c>
      <c r="I808" s="225">
        <v>900</v>
      </c>
      <c r="J808" s="24" t="s">
        <v>64</v>
      </c>
      <c r="K808" s="24" t="s">
        <v>90</v>
      </c>
      <c r="L808" s="95" t="s">
        <v>3288</v>
      </c>
      <c r="M808" s="24" t="s">
        <v>93</v>
      </c>
      <c r="N808" s="232">
        <v>900</v>
      </c>
      <c r="O808" s="24" t="s">
        <v>1360</v>
      </c>
      <c r="P808" s="117">
        <v>45292</v>
      </c>
    </row>
    <row r="809" spans="1:16" s="15" customFormat="1" ht="213">
      <c r="A809" s="182" t="s">
        <v>1304</v>
      </c>
      <c r="B809" s="102" t="s">
        <v>1211</v>
      </c>
      <c r="C809" s="69" t="s">
        <v>3289</v>
      </c>
      <c r="D809" s="69"/>
      <c r="E809" s="54" t="s">
        <v>60</v>
      </c>
      <c r="F809" s="69" t="s">
        <v>3290</v>
      </c>
      <c r="G809" s="69" t="s">
        <v>190</v>
      </c>
      <c r="H809" s="71" t="s">
        <v>3291</v>
      </c>
      <c r="I809" s="225">
        <v>615.55999999999995</v>
      </c>
      <c r="J809" s="24" t="s">
        <v>64</v>
      </c>
      <c r="K809" s="24" t="s">
        <v>90</v>
      </c>
      <c r="L809" s="95" t="s">
        <v>3292</v>
      </c>
      <c r="M809" s="24" t="s">
        <v>93</v>
      </c>
      <c r="N809" s="232">
        <v>615.55999999999995</v>
      </c>
      <c r="O809" s="24" t="s">
        <v>1360</v>
      </c>
      <c r="P809" s="117">
        <v>45292</v>
      </c>
    </row>
    <row r="810" spans="1:16" s="15" customFormat="1" ht="213">
      <c r="A810" s="71" t="s">
        <v>1304</v>
      </c>
      <c r="B810" s="102" t="s">
        <v>1211</v>
      </c>
      <c r="C810" s="69" t="s">
        <v>3293</v>
      </c>
      <c r="D810" s="69"/>
      <c r="E810" s="54" t="s">
        <v>124</v>
      </c>
      <c r="F810" s="69" t="s">
        <v>3294</v>
      </c>
      <c r="G810" s="69" t="s">
        <v>190</v>
      </c>
      <c r="H810" s="71">
        <v>4</v>
      </c>
      <c r="I810" s="225">
        <v>95.6</v>
      </c>
      <c r="J810" s="24" t="s">
        <v>64</v>
      </c>
      <c r="K810" s="24" t="s">
        <v>90</v>
      </c>
      <c r="L810" s="95" t="s">
        <v>3292</v>
      </c>
      <c r="M810" s="24" t="s">
        <v>93</v>
      </c>
      <c r="N810" s="232">
        <v>95.6</v>
      </c>
      <c r="O810" s="24" t="s">
        <v>1360</v>
      </c>
      <c r="P810" s="117">
        <v>45292</v>
      </c>
    </row>
    <row r="811" spans="1:16" s="15" customFormat="1" ht="45.75">
      <c r="A811" s="71" t="s">
        <v>1828</v>
      </c>
      <c r="B811" s="102" t="s">
        <v>1829</v>
      </c>
      <c r="C811" s="69" t="s">
        <v>3295</v>
      </c>
      <c r="D811" s="69"/>
      <c r="E811" s="54" t="s">
        <v>124</v>
      </c>
      <c r="F811" s="69" t="s">
        <v>3296</v>
      </c>
      <c r="G811" s="69" t="s">
        <v>190</v>
      </c>
      <c r="H811" s="71">
        <v>1</v>
      </c>
      <c r="I811" s="225">
        <v>100</v>
      </c>
      <c r="J811" s="24" t="s">
        <v>64</v>
      </c>
      <c r="K811" s="24" t="s">
        <v>90</v>
      </c>
      <c r="L811" s="95" t="s">
        <v>3297</v>
      </c>
      <c r="M811" s="24" t="s">
        <v>93</v>
      </c>
      <c r="N811" s="232">
        <v>100</v>
      </c>
      <c r="O811" s="24" t="s">
        <v>1360</v>
      </c>
      <c r="P811" s="117">
        <v>45292</v>
      </c>
    </row>
    <row r="812" spans="1:16" s="15" customFormat="1" ht="60.75">
      <c r="A812" s="71" t="s">
        <v>1489</v>
      </c>
      <c r="B812" s="102" t="s">
        <v>1490</v>
      </c>
      <c r="C812" s="69" t="s">
        <v>3298</v>
      </c>
      <c r="D812" s="69"/>
      <c r="E812" s="54" t="s">
        <v>60</v>
      </c>
      <c r="F812" s="69" t="s">
        <v>3299</v>
      </c>
      <c r="G812" s="69" t="s">
        <v>190</v>
      </c>
      <c r="H812" s="71">
        <v>2</v>
      </c>
      <c r="I812" s="225">
        <v>910</v>
      </c>
      <c r="J812" s="24" t="s">
        <v>64</v>
      </c>
      <c r="K812" s="24" t="s">
        <v>90</v>
      </c>
      <c r="L812" s="95" t="s">
        <v>3300</v>
      </c>
      <c r="M812" s="24" t="s">
        <v>93</v>
      </c>
      <c r="N812" s="232">
        <v>910</v>
      </c>
      <c r="O812" s="24" t="s">
        <v>1360</v>
      </c>
      <c r="P812" s="117">
        <v>45292</v>
      </c>
    </row>
    <row r="813" spans="1:16" s="15" customFormat="1" ht="76.5">
      <c r="A813" s="71" t="s">
        <v>1645</v>
      </c>
      <c r="B813" s="102" t="s">
        <v>1646</v>
      </c>
      <c r="C813" s="69" t="s">
        <v>3301</v>
      </c>
      <c r="D813" s="69"/>
      <c r="E813" s="54" t="s">
        <v>124</v>
      </c>
      <c r="F813" s="69" t="s">
        <v>3302</v>
      </c>
      <c r="G813" s="69" t="s">
        <v>190</v>
      </c>
      <c r="H813" s="71">
        <v>1</v>
      </c>
      <c r="I813" s="225">
        <v>445</v>
      </c>
      <c r="J813" s="24" t="s">
        <v>64</v>
      </c>
      <c r="K813" s="24" t="s">
        <v>90</v>
      </c>
      <c r="L813" s="95" t="s">
        <v>3303</v>
      </c>
      <c r="M813" s="24" t="s">
        <v>93</v>
      </c>
      <c r="N813" s="232">
        <v>445</v>
      </c>
      <c r="O813" s="24" t="s">
        <v>1360</v>
      </c>
      <c r="P813" s="117">
        <v>45292</v>
      </c>
    </row>
    <row r="814" spans="1:16" s="15" customFormat="1" ht="137.25">
      <c r="A814" s="71" t="s">
        <v>1304</v>
      </c>
      <c r="B814" s="102" t="s">
        <v>1211</v>
      </c>
      <c r="C814" s="69" t="s">
        <v>3304</v>
      </c>
      <c r="D814" s="69"/>
      <c r="E814" s="54" t="s">
        <v>60</v>
      </c>
      <c r="F814" s="69" t="s">
        <v>3305</v>
      </c>
      <c r="G814" s="69" t="s">
        <v>190</v>
      </c>
      <c r="H814" s="71">
        <v>1</v>
      </c>
      <c r="I814" s="225">
        <v>9900</v>
      </c>
      <c r="J814" s="24" t="s">
        <v>64</v>
      </c>
      <c r="K814" s="24" t="s">
        <v>70</v>
      </c>
      <c r="L814" s="95" t="s">
        <v>3306</v>
      </c>
      <c r="M814" s="24" t="s">
        <v>93</v>
      </c>
      <c r="N814" s="232">
        <v>9900</v>
      </c>
      <c r="O814" s="24" t="s">
        <v>1360</v>
      </c>
      <c r="P814" s="117">
        <v>45292</v>
      </c>
    </row>
    <row r="815" spans="1:16" s="15" customFormat="1" ht="45.75">
      <c r="A815" s="71" t="s">
        <v>1509</v>
      </c>
      <c r="B815" s="102" t="s">
        <v>1510</v>
      </c>
      <c r="C815" s="69" t="s">
        <v>1404</v>
      </c>
      <c r="D815" s="69">
        <v>24287</v>
      </c>
      <c r="E815" s="100" t="s">
        <v>124</v>
      </c>
      <c r="F815" s="69" t="s">
        <v>1405</v>
      </c>
      <c r="G815" s="69" t="s">
        <v>190</v>
      </c>
      <c r="H815" s="71">
        <v>6</v>
      </c>
      <c r="I815" s="225">
        <v>5000</v>
      </c>
      <c r="J815" s="95" t="s">
        <v>64</v>
      </c>
      <c r="K815" s="95" t="s">
        <v>70</v>
      </c>
      <c r="L815" s="95" t="s">
        <v>3307</v>
      </c>
      <c r="M815" s="24" t="s">
        <v>93</v>
      </c>
      <c r="N815" s="232">
        <v>17850</v>
      </c>
      <c r="O815" s="24" t="s">
        <v>1360</v>
      </c>
      <c r="P815" s="117">
        <v>45292</v>
      </c>
    </row>
    <row r="816" spans="1:16" s="15" customFormat="1" ht="30.75">
      <c r="A816" s="71" t="s">
        <v>1828</v>
      </c>
      <c r="B816" s="102" t="s">
        <v>1829</v>
      </c>
      <c r="C816" s="69" t="s">
        <v>3308</v>
      </c>
      <c r="D816" s="69"/>
      <c r="E816" s="54" t="s">
        <v>60</v>
      </c>
      <c r="F816" s="69" t="s">
        <v>3309</v>
      </c>
      <c r="G816" s="69" t="s">
        <v>190</v>
      </c>
      <c r="H816" s="71">
        <v>5</v>
      </c>
      <c r="I816" s="225">
        <v>199.5</v>
      </c>
      <c r="J816" s="24" t="s">
        <v>64</v>
      </c>
      <c r="K816" s="24" t="s">
        <v>70</v>
      </c>
      <c r="L816" s="95" t="s">
        <v>3310</v>
      </c>
      <c r="M816" s="24" t="s">
        <v>93</v>
      </c>
      <c r="N816" s="232">
        <v>199.5</v>
      </c>
      <c r="O816" s="24" t="s">
        <v>1360</v>
      </c>
      <c r="P816" s="117">
        <v>45292</v>
      </c>
    </row>
    <row r="817" spans="1:16" s="15" customFormat="1" ht="137.25">
      <c r="A817" s="71" t="s">
        <v>1436</v>
      </c>
      <c r="B817" s="102" t="s">
        <v>1437</v>
      </c>
      <c r="C817" s="69" t="s">
        <v>3311</v>
      </c>
      <c r="D817" s="69"/>
      <c r="E817" s="54" t="s">
        <v>60</v>
      </c>
      <c r="F817" s="69" t="s">
        <v>3312</v>
      </c>
      <c r="G817" s="69" t="s">
        <v>190</v>
      </c>
      <c r="H817" s="71" t="s">
        <v>3313</v>
      </c>
      <c r="I817" s="225">
        <v>1259.93</v>
      </c>
      <c r="J817" s="24" t="s">
        <v>64</v>
      </c>
      <c r="K817" s="24" t="s">
        <v>70</v>
      </c>
      <c r="L817" s="95" t="s">
        <v>3314</v>
      </c>
      <c r="M817" s="24" t="s">
        <v>93</v>
      </c>
      <c r="N817" s="232">
        <v>1259.93</v>
      </c>
      <c r="O817" s="24" t="s">
        <v>1360</v>
      </c>
      <c r="P817" s="117">
        <v>45292</v>
      </c>
    </row>
    <row r="818" spans="1:16" s="15" customFormat="1" ht="152.25">
      <c r="A818" s="71" t="s">
        <v>1647</v>
      </c>
      <c r="B818" s="102" t="s">
        <v>1648</v>
      </c>
      <c r="C818" s="69" t="s">
        <v>3315</v>
      </c>
      <c r="D818" s="69"/>
      <c r="E818" s="54" t="s">
        <v>219</v>
      </c>
      <c r="F818" s="69" t="s">
        <v>3316</v>
      </c>
      <c r="G818" s="69" t="s">
        <v>190</v>
      </c>
      <c r="H818" s="71" t="s">
        <v>3317</v>
      </c>
      <c r="I818" s="225">
        <v>254.4</v>
      </c>
      <c r="J818" s="24" t="s">
        <v>64</v>
      </c>
      <c r="K818" s="24" t="s">
        <v>82</v>
      </c>
      <c r="L818" s="95" t="s">
        <v>3318</v>
      </c>
      <c r="M818" s="24" t="s">
        <v>93</v>
      </c>
      <c r="N818" s="232">
        <v>254.4</v>
      </c>
      <c r="O818" s="24" t="s">
        <v>1360</v>
      </c>
      <c r="P818" s="117">
        <v>45292</v>
      </c>
    </row>
    <row r="819" spans="1:16" s="15" customFormat="1" ht="76.5">
      <c r="A819" s="71" t="s">
        <v>1304</v>
      </c>
      <c r="B819" s="102" t="s">
        <v>213</v>
      </c>
      <c r="C819" s="69" t="s">
        <v>3319</v>
      </c>
      <c r="D819" s="69"/>
      <c r="E819" s="54" t="s">
        <v>60</v>
      </c>
      <c r="F819" s="69" t="s">
        <v>3320</v>
      </c>
      <c r="G819" s="69" t="s">
        <v>190</v>
      </c>
      <c r="H819" s="71" t="s">
        <v>3321</v>
      </c>
      <c r="I819" s="225">
        <v>1282.5</v>
      </c>
      <c r="J819" s="24" t="s">
        <v>64</v>
      </c>
      <c r="K819" s="24" t="s">
        <v>90</v>
      </c>
      <c r="L819" s="95" t="s">
        <v>3322</v>
      </c>
      <c r="M819" s="24" t="s">
        <v>93</v>
      </c>
      <c r="N819" s="232">
        <v>1282.5</v>
      </c>
      <c r="O819" s="24" t="s">
        <v>1360</v>
      </c>
      <c r="P819" s="117">
        <v>45292</v>
      </c>
    </row>
    <row r="820" spans="1:16" s="15" customFormat="1" ht="259.5">
      <c r="A820" s="71" t="s">
        <v>1509</v>
      </c>
      <c r="B820" s="102" t="s">
        <v>1510</v>
      </c>
      <c r="C820" s="69" t="s">
        <v>3323</v>
      </c>
      <c r="D820" s="69"/>
      <c r="E820" s="54" t="s">
        <v>60</v>
      </c>
      <c r="F820" s="69" t="s">
        <v>3324</v>
      </c>
      <c r="G820" s="69" t="s">
        <v>190</v>
      </c>
      <c r="H820" s="71" t="s">
        <v>3325</v>
      </c>
      <c r="I820" s="225">
        <v>8822</v>
      </c>
      <c r="J820" s="24" t="s">
        <v>64</v>
      </c>
      <c r="K820" s="24" t="s">
        <v>82</v>
      </c>
      <c r="L820" s="95" t="s">
        <v>3326</v>
      </c>
      <c r="M820" s="24" t="s">
        <v>93</v>
      </c>
      <c r="N820" s="232">
        <v>8822</v>
      </c>
      <c r="O820" s="24" t="s">
        <v>1360</v>
      </c>
      <c r="P820" s="117">
        <v>45292</v>
      </c>
    </row>
    <row r="821" spans="1:16" s="15" customFormat="1" ht="76.5">
      <c r="A821" s="71" t="s">
        <v>1552</v>
      </c>
      <c r="B821" s="102" t="s">
        <v>1553</v>
      </c>
      <c r="C821" s="69" t="s">
        <v>3327</v>
      </c>
      <c r="D821" s="69"/>
      <c r="E821" s="54" t="s">
        <v>124</v>
      </c>
      <c r="F821" s="69" t="s">
        <v>3328</v>
      </c>
      <c r="G821" s="69" t="s">
        <v>190</v>
      </c>
      <c r="H821" s="71">
        <v>1</v>
      </c>
      <c r="I821" s="225">
        <v>388.5</v>
      </c>
      <c r="J821" s="24" t="s">
        <v>64</v>
      </c>
      <c r="K821" s="24" t="s">
        <v>90</v>
      </c>
      <c r="L821" s="95" t="s">
        <v>3329</v>
      </c>
      <c r="M821" s="24" t="s">
        <v>93</v>
      </c>
      <c r="N821" s="232">
        <v>388.5</v>
      </c>
      <c r="O821" s="24" t="s">
        <v>1360</v>
      </c>
      <c r="P821" s="117">
        <v>45292</v>
      </c>
    </row>
    <row r="822" spans="1:16" s="15" customFormat="1" ht="45.75">
      <c r="A822" s="71" t="s">
        <v>1472</v>
      </c>
      <c r="B822" s="102" t="s">
        <v>1473</v>
      </c>
      <c r="C822" s="69" t="s">
        <v>1449</v>
      </c>
      <c r="D822" s="69">
        <v>3417</v>
      </c>
      <c r="E822" s="100" t="s">
        <v>124</v>
      </c>
      <c r="F822" s="152" t="s">
        <v>1450</v>
      </c>
      <c r="G822" s="69" t="s">
        <v>273</v>
      </c>
      <c r="H822" s="71">
        <v>2</v>
      </c>
      <c r="I822" s="225">
        <v>1268.7</v>
      </c>
      <c r="J822" s="95" t="s">
        <v>64</v>
      </c>
      <c r="K822" s="95" t="s">
        <v>70</v>
      </c>
      <c r="L822" s="95" t="s">
        <v>3330</v>
      </c>
      <c r="M822" s="24" t="s">
        <v>266</v>
      </c>
      <c r="N822" s="232">
        <v>1268.7</v>
      </c>
      <c r="O822" s="24" t="s">
        <v>1360</v>
      </c>
      <c r="P822" s="117">
        <v>45292</v>
      </c>
    </row>
    <row r="823" spans="1:16" s="15" customFormat="1" ht="183">
      <c r="A823" s="71" t="s">
        <v>1509</v>
      </c>
      <c r="B823" s="102" t="s">
        <v>1510</v>
      </c>
      <c r="C823" s="69" t="s">
        <v>3331</v>
      </c>
      <c r="D823" s="69"/>
      <c r="E823" s="54" t="s">
        <v>124</v>
      </c>
      <c r="F823" s="69" t="s">
        <v>3332</v>
      </c>
      <c r="G823" s="69" t="s">
        <v>190</v>
      </c>
      <c r="H823" s="71">
        <v>3</v>
      </c>
      <c r="I823" s="225">
        <v>8550</v>
      </c>
      <c r="J823" s="24" t="s">
        <v>64</v>
      </c>
      <c r="K823" s="24" t="s">
        <v>70</v>
      </c>
      <c r="L823" s="95" t="s">
        <v>3333</v>
      </c>
      <c r="M823" s="24" t="s">
        <v>93</v>
      </c>
      <c r="N823" s="232">
        <v>8550</v>
      </c>
      <c r="O823" s="24" t="s">
        <v>1360</v>
      </c>
      <c r="P823" s="117">
        <v>45292</v>
      </c>
    </row>
    <row r="824" spans="1:16" s="15" customFormat="1" ht="244.5">
      <c r="A824" s="71" t="s">
        <v>1509</v>
      </c>
      <c r="B824" s="102" t="s">
        <v>1510</v>
      </c>
      <c r="C824" s="69" t="s">
        <v>3334</v>
      </c>
      <c r="D824" s="69"/>
      <c r="E824" s="54" t="s">
        <v>124</v>
      </c>
      <c r="F824" s="69" t="s">
        <v>3335</v>
      </c>
      <c r="G824" s="69" t="s">
        <v>190</v>
      </c>
      <c r="H824" s="71">
        <v>1</v>
      </c>
      <c r="I824" s="225">
        <v>3050</v>
      </c>
      <c r="J824" s="24" t="s">
        <v>64</v>
      </c>
      <c r="K824" s="24" t="s">
        <v>70</v>
      </c>
      <c r="L824" s="95" t="s">
        <v>3333</v>
      </c>
      <c r="M824" s="24" t="s">
        <v>93</v>
      </c>
      <c r="N824" s="232">
        <v>3050</v>
      </c>
      <c r="O824" s="24" t="s">
        <v>1360</v>
      </c>
      <c r="P824" s="117">
        <v>45292</v>
      </c>
    </row>
    <row r="825" spans="1:16" s="15" customFormat="1" ht="229.5">
      <c r="A825" s="71" t="s">
        <v>1304</v>
      </c>
      <c r="B825" s="102" t="s">
        <v>1127</v>
      </c>
      <c r="C825" s="69" t="s">
        <v>3336</v>
      </c>
      <c r="D825" s="69"/>
      <c r="E825" s="54" t="s">
        <v>124</v>
      </c>
      <c r="F825" s="69" t="s">
        <v>3337</v>
      </c>
      <c r="G825" s="69" t="s">
        <v>190</v>
      </c>
      <c r="H825" s="71">
        <v>20</v>
      </c>
      <c r="I825" s="225">
        <v>272</v>
      </c>
      <c r="J825" s="24" t="s">
        <v>64</v>
      </c>
      <c r="K825" s="24" t="s">
        <v>70</v>
      </c>
      <c r="L825" s="95" t="s">
        <v>3338</v>
      </c>
      <c r="M825" s="24" t="s">
        <v>93</v>
      </c>
      <c r="N825" s="232">
        <v>272</v>
      </c>
      <c r="O825" s="24" t="s">
        <v>1360</v>
      </c>
      <c r="P825" s="117">
        <v>45292</v>
      </c>
    </row>
    <row r="826" spans="1:16" s="15" customFormat="1" ht="229.5">
      <c r="A826" s="71" t="s">
        <v>1416</v>
      </c>
      <c r="B826" s="102" t="s">
        <v>1417</v>
      </c>
      <c r="C826" s="69" t="s">
        <v>3339</v>
      </c>
      <c r="D826" s="69"/>
      <c r="E826" s="54" t="s">
        <v>124</v>
      </c>
      <c r="F826" s="69" t="s">
        <v>3340</v>
      </c>
      <c r="G826" s="69" t="s">
        <v>190</v>
      </c>
      <c r="H826" s="71">
        <v>50</v>
      </c>
      <c r="I826" s="225">
        <v>2100</v>
      </c>
      <c r="J826" s="24" t="s">
        <v>64</v>
      </c>
      <c r="K826" s="24" t="s">
        <v>90</v>
      </c>
      <c r="L826" s="95" t="s">
        <v>3341</v>
      </c>
      <c r="M826" s="24" t="s">
        <v>93</v>
      </c>
      <c r="N826" s="232">
        <v>2100</v>
      </c>
      <c r="O826" s="24" t="s">
        <v>1360</v>
      </c>
      <c r="P826" s="117">
        <v>45292</v>
      </c>
    </row>
    <row r="827" spans="1:16" s="15" customFormat="1" ht="321">
      <c r="A827" s="71" t="s">
        <v>1304</v>
      </c>
      <c r="B827" s="102" t="s">
        <v>213</v>
      </c>
      <c r="C827" s="69" t="s">
        <v>3342</v>
      </c>
      <c r="D827" s="69"/>
      <c r="E827" s="54" t="s">
        <v>174</v>
      </c>
      <c r="F827" s="69" t="s">
        <v>3343</v>
      </c>
      <c r="G827" s="69" t="s">
        <v>190</v>
      </c>
      <c r="H827" s="71">
        <v>40</v>
      </c>
      <c r="I827" s="225">
        <v>58319.6</v>
      </c>
      <c r="J827" s="24" t="s">
        <v>64</v>
      </c>
      <c r="K827" s="24" t="s">
        <v>70</v>
      </c>
      <c r="L827" s="95" t="s">
        <v>3344</v>
      </c>
      <c r="M827" s="24" t="s">
        <v>93</v>
      </c>
      <c r="N827" s="232">
        <v>58319.6</v>
      </c>
      <c r="O827" s="24" t="s">
        <v>1360</v>
      </c>
      <c r="P827" s="117">
        <v>45292</v>
      </c>
    </row>
    <row r="828" spans="1:16" s="15" customFormat="1" ht="45.75">
      <c r="A828" s="71" t="s">
        <v>1410</v>
      </c>
      <c r="B828" s="102" t="s">
        <v>1411</v>
      </c>
      <c r="C828" s="69" t="s">
        <v>3345</v>
      </c>
      <c r="D828" s="69"/>
      <c r="E828" s="54" t="s">
        <v>60</v>
      </c>
      <c r="F828" s="69" t="s">
        <v>3346</v>
      </c>
      <c r="G828" s="69" t="s">
        <v>190</v>
      </c>
      <c r="H828" s="71">
        <v>20</v>
      </c>
      <c r="I828" s="225">
        <v>500</v>
      </c>
      <c r="J828" s="24" t="s">
        <v>64</v>
      </c>
      <c r="K828" s="24" t="s">
        <v>90</v>
      </c>
      <c r="L828" s="95" t="s">
        <v>3347</v>
      </c>
      <c r="M828" s="24" t="s">
        <v>93</v>
      </c>
      <c r="N828" s="232">
        <v>500</v>
      </c>
      <c r="O828" s="24" t="s">
        <v>1360</v>
      </c>
      <c r="P828" s="117">
        <v>45292</v>
      </c>
    </row>
    <row r="829" spans="1:16" s="15" customFormat="1" ht="259.5">
      <c r="A829" s="71" t="s">
        <v>1304</v>
      </c>
      <c r="B829" s="102" t="s">
        <v>1127</v>
      </c>
      <c r="C829" s="69" t="s">
        <v>3348</v>
      </c>
      <c r="D829" s="69"/>
      <c r="E829" s="54" t="s">
        <v>124</v>
      </c>
      <c r="F829" s="69" t="s">
        <v>3349</v>
      </c>
      <c r="G829" s="69" t="s">
        <v>190</v>
      </c>
      <c r="H829" s="71">
        <v>30</v>
      </c>
      <c r="I829" s="225">
        <v>923.4</v>
      </c>
      <c r="J829" s="95" t="s">
        <v>64</v>
      </c>
      <c r="K829" s="95" t="s">
        <v>90</v>
      </c>
      <c r="L829" s="95" t="s">
        <v>3350</v>
      </c>
      <c r="M829" s="24" t="s">
        <v>93</v>
      </c>
      <c r="N829" s="232">
        <v>923.4</v>
      </c>
      <c r="O829" s="24" t="s">
        <v>1360</v>
      </c>
      <c r="P829" s="117">
        <v>45292</v>
      </c>
    </row>
    <row r="830" spans="1:16" s="15" customFormat="1" ht="106.5">
      <c r="A830" s="71" t="s">
        <v>1569</v>
      </c>
      <c r="B830" s="102" t="s">
        <v>271</v>
      </c>
      <c r="C830" s="69" t="s">
        <v>3351</v>
      </c>
      <c r="D830" s="69"/>
      <c r="E830" s="54" t="s">
        <v>124</v>
      </c>
      <c r="F830" s="69" t="s">
        <v>3352</v>
      </c>
      <c r="G830" s="69" t="s">
        <v>190</v>
      </c>
      <c r="H830" s="71">
        <v>8</v>
      </c>
      <c r="I830" s="225">
        <v>1600</v>
      </c>
      <c r="J830" s="24" t="s">
        <v>64</v>
      </c>
      <c r="K830" s="24" t="s">
        <v>70</v>
      </c>
      <c r="L830" s="95" t="s">
        <v>3353</v>
      </c>
      <c r="M830" s="24" t="s">
        <v>93</v>
      </c>
      <c r="N830" s="232">
        <v>1600</v>
      </c>
      <c r="O830" s="24" t="s">
        <v>1360</v>
      </c>
      <c r="P830" s="117">
        <v>45292</v>
      </c>
    </row>
    <row r="831" spans="1:16" s="15" customFormat="1" ht="45.75">
      <c r="A831" s="71" t="s">
        <v>1427</v>
      </c>
      <c r="B831" s="102" t="s">
        <v>1428</v>
      </c>
      <c r="C831" s="69" t="s">
        <v>3354</v>
      </c>
      <c r="D831" s="69"/>
      <c r="E831" s="54" t="s">
        <v>124</v>
      </c>
      <c r="F831" s="69" t="s">
        <v>3355</v>
      </c>
      <c r="G831" s="69" t="s">
        <v>273</v>
      </c>
      <c r="H831" s="71" t="s">
        <v>3356</v>
      </c>
      <c r="I831" s="225">
        <v>600</v>
      </c>
      <c r="J831" s="24" t="s">
        <v>64</v>
      </c>
      <c r="K831" s="24" t="s">
        <v>70</v>
      </c>
      <c r="L831" s="95" t="s">
        <v>3357</v>
      </c>
      <c r="M831" s="24" t="s">
        <v>93</v>
      </c>
      <c r="N831" s="232">
        <v>600</v>
      </c>
      <c r="O831" s="24" t="s">
        <v>1360</v>
      </c>
      <c r="P831" s="117">
        <v>45292</v>
      </c>
    </row>
    <row r="832" spans="1:16" s="15" customFormat="1" ht="106.5">
      <c r="A832" s="71" t="s">
        <v>1602</v>
      </c>
      <c r="B832" s="102" t="s">
        <v>1603</v>
      </c>
      <c r="C832" s="69" t="s">
        <v>3358</v>
      </c>
      <c r="D832" s="69"/>
      <c r="E832" s="54" t="s">
        <v>60</v>
      </c>
      <c r="F832" s="69" t="s">
        <v>3359</v>
      </c>
      <c r="G832" s="69" t="s">
        <v>190</v>
      </c>
      <c r="H832" s="71">
        <v>1</v>
      </c>
      <c r="I832" s="225">
        <v>698</v>
      </c>
      <c r="J832" s="24" t="s">
        <v>64</v>
      </c>
      <c r="K832" s="24" t="s">
        <v>70</v>
      </c>
      <c r="L832" s="95" t="s">
        <v>3360</v>
      </c>
      <c r="M832" s="24" t="s">
        <v>93</v>
      </c>
      <c r="N832" s="232">
        <v>698</v>
      </c>
      <c r="O832" s="24" t="s">
        <v>1360</v>
      </c>
      <c r="P832" s="335">
        <v>45292</v>
      </c>
    </row>
    <row r="833" spans="1:16" s="15" customFormat="1" ht="106.5">
      <c r="A833" s="71" t="s">
        <v>1595</v>
      </c>
      <c r="B833" s="102" t="s">
        <v>1596</v>
      </c>
      <c r="C833" s="69" t="s">
        <v>3361</v>
      </c>
      <c r="D833" s="69"/>
      <c r="E833" s="54" t="s">
        <v>124</v>
      </c>
      <c r="F833" s="69" t="s">
        <v>3362</v>
      </c>
      <c r="G833" s="69" t="s">
        <v>190</v>
      </c>
      <c r="H833" s="71">
        <v>7</v>
      </c>
      <c r="I833" s="225">
        <v>4158</v>
      </c>
      <c r="J833" s="24" t="s">
        <v>64</v>
      </c>
      <c r="K833" s="24" t="s">
        <v>70</v>
      </c>
      <c r="L833" s="95" t="s">
        <v>3363</v>
      </c>
      <c r="M833" s="24" t="s">
        <v>93</v>
      </c>
      <c r="N833" s="232">
        <v>4158</v>
      </c>
      <c r="O833" s="24" t="s">
        <v>1360</v>
      </c>
      <c r="P833" s="335">
        <v>45292</v>
      </c>
    </row>
    <row r="834" spans="1:16" s="15" customFormat="1" ht="76.5">
      <c r="A834" s="71" t="s">
        <v>1304</v>
      </c>
      <c r="B834" s="102" t="s">
        <v>1127</v>
      </c>
      <c r="C834" s="69" t="s">
        <v>3364</v>
      </c>
      <c r="D834" s="69"/>
      <c r="E834" s="54" t="s">
        <v>60</v>
      </c>
      <c r="F834" s="69" t="s">
        <v>3365</v>
      </c>
      <c r="G834" s="69" t="s">
        <v>190</v>
      </c>
      <c r="H834" s="71">
        <v>20</v>
      </c>
      <c r="I834" s="225">
        <v>434.8</v>
      </c>
      <c r="J834" s="24" t="s">
        <v>64</v>
      </c>
      <c r="K834" s="24" t="s">
        <v>90</v>
      </c>
      <c r="L834" s="95" t="s">
        <v>3366</v>
      </c>
      <c r="M834" s="24" t="s">
        <v>93</v>
      </c>
      <c r="N834" s="232">
        <v>434.8</v>
      </c>
      <c r="O834" s="24" t="s">
        <v>1360</v>
      </c>
      <c r="P834" s="335">
        <v>45292</v>
      </c>
    </row>
    <row r="835" spans="1:16" s="15" customFormat="1" ht="137.25">
      <c r="A835" s="71" t="s">
        <v>1645</v>
      </c>
      <c r="B835" s="102" t="s">
        <v>1646</v>
      </c>
      <c r="C835" s="69" t="s">
        <v>3367</v>
      </c>
      <c r="D835" s="69"/>
      <c r="E835" s="54" t="s">
        <v>124</v>
      </c>
      <c r="F835" s="69" t="s">
        <v>3368</v>
      </c>
      <c r="G835" s="69" t="s">
        <v>190</v>
      </c>
      <c r="H835" s="71">
        <v>30</v>
      </c>
      <c r="I835" s="225">
        <v>227.7</v>
      </c>
      <c r="J835" s="24" t="s">
        <v>64</v>
      </c>
      <c r="K835" s="24" t="s">
        <v>90</v>
      </c>
      <c r="L835" s="95" t="s">
        <v>3369</v>
      </c>
      <c r="M835" s="24" t="s">
        <v>93</v>
      </c>
      <c r="N835" s="232">
        <v>227.7</v>
      </c>
      <c r="O835" s="24" t="s">
        <v>1360</v>
      </c>
      <c r="P835" s="335" t="s">
        <v>3370</v>
      </c>
    </row>
    <row r="836" spans="1:16" s="15" customFormat="1" ht="76.5">
      <c r="A836" s="71" t="s">
        <v>2435</v>
      </c>
      <c r="B836" s="102" t="s">
        <v>2436</v>
      </c>
      <c r="C836" s="69" t="s">
        <v>3371</v>
      </c>
      <c r="D836" s="69"/>
      <c r="E836" s="54" t="s">
        <v>124</v>
      </c>
      <c r="F836" s="69" t="s">
        <v>3372</v>
      </c>
      <c r="G836" s="69" t="s">
        <v>190</v>
      </c>
      <c r="H836" s="71">
        <v>1</v>
      </c>
      <c r="I836" s="225">
        <v>3700</v>
      </c>
      <c r="J836" s="24" t="s">
        <v>64</v>
      </c>
      <c r="K836" s="24" t="s">
        <v>70</v>
      </c>
      <c r="L836" s="95" t="s">
        <v>3373</v>
      </c>
      <c r="M836" s="24" t="s">
        <v>93</v>
      </c>
      <c r="N836" s="232">
        <v>3700</v>
      </c>
      <c r="O836" s="24" t="s">
        <v>1360</v>
      </c>
      <c r="P836" s="335">
        <v>45292</v>
      </c>
    </row>
    <row r="837" spans="1:16" s="15" customFormat="1" ht="409.6">
      <c r="A837" s="71" t="s">
        <v>1304</v>
      </c>
      <c r="B837" s="102" t="s">
        <v>1127</v>
      </c>
      <c r="C837" s="69" t="s">
        <v>3374</v>
      </c>
      <c r="D837" s="69"/>
      <c r="E837" s="54" t="s">
        <v>124</v>
      </c>
      <c r="F837" s="69" t="s">
        <v>3375</v>
      </c>
      <c r="G837" s="69" t="s">
        <v>190</v>
      </c>
      <c r="H837" s="71">
        <v>12</v>
      </c>
      <c r="I837" s="225">
        <v>4800</v>
      </c>
      <c r="J837" s="24" t="s">
        <v>64</v>
      </c>
      <c r="K837" s="24" t="s">
        <v>70</v>
      </c>
      <c r="L837" s="95" t="s">
        <v>3376</v>
      </c>
      <c r="M837" s="24" t="s">
        <v>93</v>
      </c>
      <c r="N837" s="232">
        <v>4800</v>
      </c>
      <c r="O837" s="24" t="s">
        <v>1360</v>
      </c>
      <c r="P837" s="335">
        <v>45566</v>
      </c>
    </row>
    <row r="838" spans="1:16" s="15" customFormat="1" ht="60.75">
      <c r="A838" s="71" t="s">
        <v>1592</v>
      </c>
      <c r="B838" s="102" t="s">
        <v>3377</v>
      </c>
      <c r="C838" s="69" t="s">
        <v>1412</v>
      </c>
      <c r="D838" s="69">
        <v>3697</v>
      </c>
      <c r="E838" s="100" t="s">
        <v>124</v>
      </c>
      <c r="F838" s="69" t="s">
        <v>1413</v>
      </c>
      <c r="G838" s="69" t="s">
        <v>190</v>
      </c>
      <c r="H838" s="71" t="s">
        <v>2951</v>
      </c>
      <c r="I838" s="225">
        <v>6563.94</v>
      </c>
      <c r="J838" s="95" t="s">
        <v>64</v>
      </c>
      <c r="K838" s="95" t="s">
        <v>82</v>
      </c>
      <c r="L838" s="95" t="s">
        <v>3378</v>
      </c>
      <c r="M838" s="24" t="s">
        <v>266</v>
      </c>
      <c r="N838" s="232">
        <v>8751.92</v>
      </c>
      <c r="O838" s="24" t="s">
        <v>1360</v>
      </c>
      <c r="P838" s="335">
        <v>45292</v>
      </c>
    </row>
    <row r="839" spans="1:16" s="15" customFormat="1" ht="351">
      <c r="A839" s="71" t="s">
        <v>1645</v>
      </c>
      <c r="B839" s="102" t="s">
        <v>1646</v>
      </c>
      <c r="C839" s="69" t="s">
        <v>3379</v>
      </c>
      <c r="D839" s="69"/>
      <c r="E839" s="54" t="s">
        <v>1794</v>
      </c>
      <c r="F839" s="69" t="s">
        <v>3380</v>
      </c>
      <c r="G839" s="69" t="s">
        <v>190</v>
      </c>
      <c r="H839" s="71" t="s">
        <v>3381</v>
      </c>
      <c r="I839" s="225">
        <v>3189.98</v>
      </c>
      <c r="J839" s="24" t="s">
        <v>64</v>
      </c>
      <c r="K839" s="24" t="s">
        <v>70</v>
      </c>
      <c r="L839" s="95" t="s">
        <v>3382</v>
      </c>
      <c r="M839" s="24" t="s">
        <v>93</v>
      </c>
      <c r="N839" s="232">
        <v>3189.98</v>
      </c>
      <c r="O839" s="24" t="s">
        <v>1360</v>
      </c>
      <c r="P839" s="335">
        <v>45292</v>
      </c>
    </row>
    <row r="840" spans="1:16" s="15" customFormat="1" ht="91.5">
      <c r="A840" s="71" t="s">
        <v>1489</v>
      </c>
      <c r="B840" s="102" t="s">
        <v>1490</v>
      </c>
      <c r="C840" s="69" t="s">
        <v>3383</v>
      </c>
      <c r="D840" s="69"/>
      <c r="E840" s="54" t="s">
        <v>60</v>
      </c>
      <c r="F840" s="69" t="s">
        <v>3384</v>
      </c>
      <c r="G840" s="69" t="s">
        <v>190</v>
      </c>
      <c r="H840" s="71" t="s">
        <v>3385</v>
      </c>
      <c r="I840" s="225">
        <v>1041.98</v>
      </c>
      <c r="J840" s="24" t="s">
        <v>64</v>
      </c>
      <c r="K840" s="24" t="s">
        <v>70</v>
      </c>
      <c r="L840" s="95" t="s">
        <v>3386</v>
      </c>
      <c r="M840" s="24" t="s">
        <v>93</v>
      </c>
      <c r="N840" s="232">
        <v>1041.98</v>
      </c>
      <c r="O840" s="24" t="s">
        <v>1360</v>
      </c>
      <c r="P840" s="335">
        <v>45292</v>
      </c>
    </row>
    <row r="841" spans="1:16" s="15" customFormat="1" ht="91.5">
      <c r="A841" s="71" t="s">
        <v>2435</v>
      </c>
      <c r="B841" s="102" t="s">
        <v>2436</v>
      </c>
      <c r="C841" s="69" t="s">
        <v>3387</v>
      </c>
      <c r="D841" s="69"/>
      <c r="E841" s="54" t="s">
        <v>60</v>
      </c>
      <c r="F841" s="69" t="s">
        <v>3388</v>
      </c>
      <c r="G841" s="69" t="s">
        <v>190</v>
      </c>
      <c r="H841" s="71" t="s">
        <v>3389</v>
      </c>
      <c r="I841" s="225">
        <v>2628</v>
      </c>
      <c r="J841" s="24" t="s">
        <v>64</v>
      </c>
      <c r="K841" s="24" t="s">
        <v>90</v>
      </c>
      <c r="L841" s="95" t="s">
        <v>3390</v>
      </c>
      <c r="M841" s="24" t="s">
        <v>93</v>
      </c>
      <c r="N841" s="232">
        <v>2628</v>
      </c>
      <c r="O841" s="24" t="s">
        <v>1360</v>
      </c>
      <c r="P841" s="335">
        <v>45292</v>
      </c>
    </row>
    <row r="842" spans="1:16" s="15" customFormat="1" ht="45.75">
      <c r="A842" s="71" t="s">
        <v>1495</v>
      </c>
      <c r="B842" s="102" t="s">
        <v>1496</v>
      </c>
      <c r="C842" s="69" t="s">
        <v>1449</v>
      </c>
      <c r="D842" s="69">
        <v>3417</v>
      </c>
      <c r="E842" s="100" t="s">
        <v>124</v>
      </c>
      <c r="F842" s="69" t="s">
        <v>1450</v>
      </c>
      <c r="G842" s="69" t="s">
        <v>273</v>
      </c>
      <c r="H842" s="71">
        <v>2</v>
      </c>
      <c r="I842" s="225">
        <v>2505</v>
      </c>
      <c r="J842" s="95" t="s">
        <v>64</v>
      </c>
      <c r="K842" s="95" t="s">
        <v>70</v>
      </c>
      <c r="L842" s="95" t="s">
        <v>3391</v>
      </c>
      <c r="M842" s="24" t="s">
        <v>93</v>
      </c>
      <c r="N842" s="232">
        <v>2505</v>
      </c>
      <c r="O842" s="24" t="s">
        <v>1360</v>
      </c>
      <c r="P842" s="335">
        <v>45292</v>
      </c>
    </row>
    <row r="843" spans="1:16" s="15" customFormat="1" ht="183">
      <c r="A843" s="71" t="s">
        <v>1678</v>
      </c>
      <c r="B843" s="102" t="s">
        <v>1679</v>
      </c>
      <c r="C843" s="69" t="s">
        <v>3392</v>
      </c>
      <c r="D843" s="69"/>
      <c r="E843" s="54" t="s">
        <v>124</v>
      </c>
      <c r="F843" s="69" t="s">
        <v>3393</v>
      </c>
      <c r="G843" s="69" t="s">
        <v>190</v>
      </c>
      <c r="H843" s="71" t="s">
        <v>3394</v>
      </c>
      <c r="I843" s="225">
        <v>260</v>
      </c>
      <c r="J843" s="24" t="s">
        <v>64</v>
      </c>
      <c r="K843" s="24" t="s">
        <v>70</v>
      </c>
      <c r="L843" s="95" t="s">
        <v>3395</v>
      </c>
      <c r="M843" s="24" t="s">
        <v>93</v>
      </c>
      <c r="N843" s="232">
        <v>260</v>
      </c>
      <c r="O843" s="24" t="s">
        <v>1360</v>
      </c>
      <c r="P843" s="335">
        <v>45292</v>
      </c>
    </row>
    <row r="844" spans="1:16" s="15" customFormat="1" ht="183">
      <c r="A844" s="71" t="s">
        <v>1577</v>
      </c>
      <c r="B844" s="102" t="s">
        <v>1578</v>
      </c>
      <c r="C844" s="69" t="s">
        <v>3396</v>
      </c>
      <c r="D844" s="69"/>
      <c r="E844" s="54" t="s">
        <v>124</v>
      </c>
      <c r="F844" s="69" t="s">
        <v>3397</v>
      </c>
      <c r="G844" s="69" t="s">
        <v>190</v>
      </c>
      <c r="H844" s="71">
        <v>4</v>
      </c>
      <c r="I844" s="225">
        <v>280</v>
      </c>
      <c r="J844" s="24" t="s">
        <v>64</v>
      </c>
      <c r="K844" s="24" t="s">
        <v>82</v>
      </c>
      <c r="L844" s="95" t="s">
        <v>3398</v>
      </c>
      <c r="M844" s="24" t="s">
        <v>93</v>
      </c>
      <c r="N844" s="232">
        <v>1120</v>
      </c>
      <c r="O844" s="24" t="s">
        <v>1360</v>
      </c>
      <c r="P844" s="335">
        <v>45292</v>
      </c>
    </row>
    <row r="845" spans="1:16" s="15" customFormat="1" ht="167.25">
      <c r="A845" s="71" t="s">
        <v>1304</v>
      </c>
      <c r="B845" s="102" t="s">
        <v>1211</v>
      </c>
      <c r="C845" s="69" t="s">
        <v>3399</v>
      </c>
      <c r="D845" s="69"/>
      <c r="E845" s="54" t="s">
        <v>60</v>
      </c>
      <c r="F845" s="69" t="s">
        <v>3400</v>
      </c>
      <c r="G845" s="69" t="s">
        <v>190</v>
      </c>
      <c r="H845" s="71" t="s">
        <v>3401</v>
      </c>
      <c r="I845" s="225">
        <v>2430.25</v>
      </c>
      <c r="J845" s="24" t="s">
        <v>64</v>
      </c>
      <c r="K845" s="24" t="s">
        <v>90</v>
      </c>
      <c r="L845" s="95" t="s">
        <v>3402</v>
      </c>
      <c r="M845" s="24" t="s">
        <v>93</v>
      </c>
      <c r="N845" s="232">
        <v>2430.25</v>
      </c>
      <c r="O845" s="24" t="s">
        <v>1360</v>
      </c>
      <c r="P845" s="335">
        <v>45292</v>
      </c>
    </row>
    <row r="846" spans="1:16" s="15" customFormat="1" ht="229.5">
      <c r="A846" s="71" t="s">
        <v>1427</v>
      </c>
      <c r="B846" s="102" t="s">
        <v>1428</v>
      </c>
      <c r="C846" s="69" t="s">
        <v>3403</v>
      </c>
      <c r="D846" s="69"/>
      <c r="E846" s="54" t="s">
        <v>60</v>
      </c>
      <c r="F846" s="69" t="s">
        <v>3404</v>
      </c>
      <c r="G846" s="69" t="s">
        <v>190</v>
      </c>
      <c r="H846" s="71" t="s">
        <v>3405</v>
      </c>
      <c r="I846" s="225">
        <v>1155.8</v>
      </c>
      <c r="J846" s="24" t="s">
        <v>64</v>
      </c>
      <c r="K846" s="24" t="s">
        <v>90</v>
      </c>
      <c r="L846" s="95" t="s">
        <v>3406</v>
      </c>
      <c r="M846" s="24" t="s">
        <v>93</v>
      </c>
      <c r="N846" s="232">
        <v>1155.8</v>
      </c>
      <c r="O846" s="24" t="s">
        <v>1360</v>
      </c>
      <c r="P846" s="335">
        <v>45292</v>
      </c>
    </row>
    <row r="847" spans="1:16" s="15" customFormat="1" ht="229.5">
      <c r="A847" s="71" t="s">
        <v>1815</v>
      </c>
      <c r="B847" s="102" t="s">
        <v>1816</v>
      </c>
      <c r="C847" s="72" t="s">
        <v>3407</v>
      </c>
      <c r="D847" s="73"/>
      <c r="E847" s="156" t="s">
        <v>60</v>
      </c>
      <c r="F847" s="72" t="s">
        <v>3408</v>
      </c>
      <c r="G847" s="73" t="s">
        <v>190</v>
      </c>
      <c r="H847" s="74" t="s">
        <v>3409</v>
      </c>
      <c r="I847" s="227">
        <v>895.3</v>
      </c>
      <c r="J847" s="98" t="s">
        <v>64</v>
      </c>
      <c r="K847" s="98" t="s">
        <v>90</v>
      </c>
      <c r="L847" s="74" t="s">
        <v>3410</v>
      </c>
      <c r="M847" s="24" t="s">
        <v>93</v>
      </c>
      <c r="N847" s="232">
        <v>895.3</v>
      </c>
      <c r="O847" s="24" t="s">
        <v>1360</v>
      </c>
      <c r="P847" s="335">
        <v>45292</v>
      </c>
    </row>
    <row r="848" spans="1:16" s="15" customFormat="1" ht="305.25">
      <c r="A848" s="71" t="s">
        <v>1304</v>
      </c>
      <c r="B848" s="102" t="s">
        <v>1127</v>
      </c>
      <c r="C848" s="69" t="s">
        <v>3411</v>
      </c>
      <c r="D848" s="69"/>
      <c r="E848" s="54" t="s">
        <v>124</v>
      </c>
      <c r="F848" s="69" t="s">
        <v>3412</v>
      </c>
      <c r="G848" s="69" t="s">
        <v>190</v>
      </c>
      <c r="H848" s="71">
        <v>3</v>
      </c>
      <c r="I848" s="225">
        <v>15926.4</v>
      </c>
      <c r="J848" s="24" t="s">
        <v>64</v>
      </c>
      <c r="K848" s="24" t="s">
        <v>70</v>
      </c>
      <c r="L848" s="95" t="s">
        <v>3413</v>
      </c>
      <c r="M848" s="24" t="s">
        <v>93</v>
      </c>
      <c r="N848" s="232">
        <v>15926.4</v>
      </c>
      <c r="O848" s="24" t="s">
        <v>1360</v>
      </c>
      <c r="P848" s="335">
        <v>45292</v>
      </c>
    </row>
    <row r="849" spans="1:16" s="15" customFormat="1" ht="137.25">
      <c r="A849" s="71" t="s">
        <v>1828</v>
      </c>
      <c r="B849" s="102" t="s">
        <v>1829</v>
      </c>
      <c r="C849" s="69" t="s">
        <v>3414</v>
      </c>
      <c r="D849" s="69"/>
      <c r="E849" s="54" t="s">
        <v>124</v>
      </c>
      <c r="F849" s="69" t="s">
        <v>3415</v>
      </c>
      <c r="G849" s="69" t="s">
        <v>190</v>
      </c>
      <c r="H849" s="71">
        <v>15</v>
      </c>
      <c r="I849" s="225">
        <v>790.5</v>
      </c>
      <c r="J849" s="24" t="s">
        <v>64</v>
      </c>
      <c r="K849" s="24" t="s">
        <v>70</v>
      </c>
      <c r="L849" s="95" t="s">
        <v>3416</v>
      </c>
      <c r="M849" s="24" t="s">
        <v>93</v>
      </c>
      <c r="N849" s="232">
        <v>790.5</v>
      </c>
      <c r="O849" s="24" t="s">
        <v>1360</v>
      </c>
      <c r="P849" s="335">
        <v>45292</v>
      </c>
    </row>
    <row r="850" spans="1:16" s="15" customFormat="1" ht="45.75">
      <c r="A850" s="71" t="s">
        <v>1828</v>
      </c>
      <c r="B850" s="102" t="s">
        <v>1829</v>
      </c>
      <c r="C850" s="69" t="s">
        <v>1412</v>
      </c>
      <c r="D850" s="69">
        <v>3697</v>
      </c>
      <c r="E850" s="100" t="s">
        <v>124</v>
      </c>
      <c r="F850" s="69" t="s">
        <v>1413</v>
      </c>
      <c r="G850" s="69" t="s">
        <v>190</v>
      </c>
      <c r="H850" s="71" t="s">
        <v>2951</v>
      </c>
      <c r="I850" s="225">
        <v>615.9</v>
      </c>
      <c r="J850" s="95" t="s">
        <v>64</v>
      </c>
      <c r="K850" s="95" t="s">
        <v>82</v>
      </c>
      <c r="L850" s="95" t="s">
        <v>3417</v>
      </c>
      <c r="M850" s="24" t="s">
        <v>266</v>
      </c>
      <c r="N850" s="232">
        <v>4536.2</v>
      </c>
      <c r="O850" s="24" t="s">
        <v>1360</v>
      </c>
      <c r="P850" s="335">
        <v>45292</v>
      </c>
    </row>
    <row r="851" spans="1:16" s="15" customFormat="1" ht="305.25">
      <c r="A851" s="71" t="s">
        <v>1304</v>
      </c>
      <c r="B851" s="102" t="s">
        <v>1127</v>
      </c>
      <c r="C851" s="69" t="s">
        <v>3418</v>
      </c>
      <c r="D851" s="69"/>
      <c r="E851" s="54"/>
      <c r="F851" s="69" t="s">
        <v>3419</v>
      </c>
      <c r="G851" s="69" t="s">
        <v>190</v>
      </c>
      <c r="H851" s="71" t="s">
        <v>3420</v>
      </c>
      <c r="I851" s="225">
        <v>56212</v>
      </c>
      <c r="J851" s="24" t="s">
        <v>64</v>
      </c>
      <c r="K851" s="24" t="s">
        <v>70</v>
      </c>
      <c r="L851" s="95" t="s">
        <v>3421</v>
      </c>
      <c r="M851" s="24" t="s">
        <v>93</v>
      </c>
      <c r="N851" s="232">
        <v>56212</v>
      </c>
      <c r="O851" s="24" t="s">
        <v>1360</v>
      </c>
      <c r="P851" s="335">
        <v>45292</v>
      </c>
    </row>
    <row r="852" spans="1:16" s="15" customFormat="1" ht="409.6">
      <c r="A852" s="71" t="s">
        <v>1304</v>
      </c>
      <c r="B852" s="102" t="s">
        <v>213</v>
      </c>
      <c r="C852" s="69" t="s">
        <v>3422</v>
      </c>
      <c r="D852" s="69"/>
      <c r="E852" s="54" t="s">
        <v>174</v>
      </c>
      <c r="F852" s="69" t="s">
        <v>3423</v>
      </c>
      <c r="G852" s="69" t="s">
        <v>190</v>
      </c>
      <c r="H852" s="71" t="s">
        <v>3424</v>
      </c>
      <c r="I852" s="225">
        <v>13440</v>
      </c>
      <c r="J852" s="24" t="s">
        <v>64</v>
      </c>
      <c r="K852" s="24" t="s">
        <v>70</v>
      </c>
      <c r="L852" s="95" t="s">
        <v>3425</v>
      </c>
      <c r="M852" s="24" t="s">
        <v>93</v>
      </c>
      <c r="N852" s="232">
        <v>13440</v>
      </c>
      <c r="O852" s="24" t="s">
        <v>1360</v>
      </c>
      <c r="P852" s="335">
        <v>45292</v>
      </c>
    </row>
    <row r="853" spans="1:16" s="15" customFormat="1" ht="409.6">
      <c r="A853" s="71" t="s">
        <v>1304</v>
      </c>
      <c r="B853" s="102" t="s">
        <v>1356</v>
      </c>
      <c r="C853" s="69" t="s">
        <v>3426</v>
      </c>
      <c r="D853" s="69"/>
      <c r="E853" s="54" t="s">
        <v>332</v>
      </c>
      <c r="F853" s="69" t="s">
        <v>3427</v>
      </c>
      <c r="G853" s="69" t="s">
        <v>190</v>
      </c>
      <c r="H853" s="71">
        <v>5</v>
      </c>
      <c r="I853" s="225">
        <v>23649.5</v>
      </c>
      <c r="J853" s="24" t="s">
        <v>64</v>
      </c>
      <c r="K853" s="24" t="s">
        <v>70</v>
      </c>
      <c r="L853" s="95" t="s">
        <v>3428</v>
      </c>
      <c r="M853" s="24" t="s">
        <v>93</v>
      </c>
      <c r="N853" s="232">
        <v>23649.5</v>
      </c>
      <c r="O853" s="24" t="s">
        <v>1360</v>
      </c>
      <c r="P853" s="335">
        <v>45292</v>
      </c>
    </row>
    <row r="854" spans="1:16" s="15" customFormat="1" ht="152.25">
      <c r="A854" s="71" t="s">
        <v>1520</v>
      </c>
      <c r="B854" s="102" t="s">
        <v>1521</v>
      </c>
      <c r="C854" s="72" t="s">
        <v>3429</v>
      </c>
      <c r="D854" s="73"/>
      <c r="E854" s="54" t="s">
        <v>124</v>
      </c>
      <c r="F854" s="72" t="s">
        <v>3430</v>
      </c>
      <c r="G854" s="69" t="s">
        <v>190</v>
      </c>
      <c r="H854" s="74">
        <v>4</v>
      </c>
      <c r="I854" s="227">
        <v>600</v>
      </c>
      <c r="J854" s="98" t="s">
        <v>64</v>
      </c>
      <c r="K854" s="98" t="s">
        <v>82</v>
      </c>
      <c r="L854" s="74" t="s">
        <v>3431</v>
      </c>
      <c r="M854" s="24" t="s">
        <v>266</v>
      </c>
      <c r="N854" s="232">
        <v>1200</v>
      </c>
      <c r="O854" s="24" t="s">
        <v>1360</v>
      </c>
      <c r="P854" s="335">
        <v>45292</v>
      </c>
    </row>
    <row r="855" spans="1:16" s="15" customFormat="1" ht="76.5">
      <c r="A855" s="71" t="s">
        <v>1304</v>
      </c>
      <c r="B855" s="102" t="s">
        <v>1127</v>
      </c>
      <c r="C855" s="69" t="s">
        <v>3432</v>
      </c>
      <c r="D855" s="69"/>
      <c r="E855" s="54" t="s">
        <v>174</v>
      </c>
      <c r="F855" s="69" t="s">
        <v>3433</v>
      </c>
      <c r="G855" s="69" t="s">
        <v>190</v>
      </c>
      <c r="H855" s="71">
        <v>15</v>
      </c>
      <c r="I855" s="225">
        <v>1174.5</v>
      </c>
      <c r="J855" s="24" t="s">
        <v>64</v>
      </c>
      <c r="K855" s="24" t="s">
        <v>90</v>
      </c>
      <c r="L855" s="95" t="s">
        <v>3434</v>
      </c>
      <c r="M855" s="24" t="s">
        <v>93</v>
      </c>
      <c r="N855" s="232">
        <v>1174.5</v>
      </c>
      <c r="O855" s="24" t="s">
        <v>1360</v>
      </c>
      <c r="P855" s="335">
        <v>45292</v>
      </c>
    </row>
    <row r="856" spans="1:16" s="15" customFormat="1" ht="60.75">
      <c r="A856" s="71" t="s">
        <v>1304</v>
      </c>
      <c r="B856" s="102" t="s">
        <v>178</v>
      </c>
      <c r="C856" s="69" t="s">
        <v>3435</v>
      </c>
      <c r="D856" s="69"/>
      <c r="E856" s="54" t="s">
        <v>124</v>
      </c>
      <c r="F856" s="69" t="s">
        <v>3436</v>
      </c>
      <c r="G856" s="69" t="s">
        <v>190</v>
      </c>
      <c r="H856" s="71">
        <v>444</v>
      </c>
      <c r="I856" s="225">
        <v>2877.12</v>
      </c>
      <c r="J856" s="24" t="s">
        <v>64</v>
      </c>
      <c r="K856" s="24" t="s">
        <v>70</v>
      </c>
      <c r="L856" s="95" t="s">
        <v>3437</v>
      </c>
      <c r="M856" s="24" t="s">
        <v>93</v>
      </c>
      <c r="N856" s="232">
        <v>2877.12</v>
      </c>
      <c r="O856" s="24" t="s">
        <v>1360</v>
      </c>
      <c r="P856" s="335">
        <v>45292</v>
      </c>
    </row>
    <row r="857" spans="1:16" s="15" customFormat="1" ht="381.75">
      <c r="A857" s="71" t="s">
        <v>1304</v>
      </c>
      <c r="B857" s="102" t="s">
        <v>1211</v>
      </c>
      <c r="C857" s="69" t="s">
        <v>3438</v>
      </c>
      <c r="D857" s="69"/>
      <c r="E857" s="54" t="s">
        <v>60</v>
      </c>
      <c r="F857" s="126" t="s">
        <v>3439</v>
      </c>
      <c r="G857" s="69" t="s">
        <v>190</v>
      </c>
      <c r="H857" s="71">
        <v>3</v>
      </c>
      <c r="I857" s="225">
        <v>3248.1</v>
      </c>
      <c r="J857" s="24" t="s">
        <v>64</v>
      </c>
      <c r="K857" s="24" t="s">
        <v>70</v>
      </c>
      <c r="L857" s="95" t="s">
        <v>3440</v>
      </c>
      <c r="M857" s="24" t="s">
        <v>93</v>
      </c>
      <c r="N857" s="232">
        <v>3248.1</v>
      </c>
      <c r="O857" s="24" t="s">
        <v>1360</v>
      </c>
      <c r="P857" s="335">
        <v>45292</v>
      </c>
    </row>
    <row r="858" spans="1:16" s="15" customFormat="1" ht="137.25">
      <c r="A858" s="71" t="s">
        <v>3441</v>
      </c>
      <c r="B858" s="102" t="s">
        <v>3442</v>
      </c>
      <c r="C858" s="69" t="s">
        <v>3443</v>
      </c>
      <c r="D858" s="69"/>
      <c r="E858" s="54" t="s">
        <v>124</v>
      </c>
      <c r="F858" s="69" t="s">
        <v>3444</v>
      </c>
      <c r="G858" s="69" t="s">
        <v>190</v>
      </c>
      <c r="H858" s="71">
        <v>1</v>
      </c>
      <c r="I858" s="225">
        <v>17240.5</v>
      </c>
      <c r="J858" s="24" t="s">
        <v>64</v>
      </c>
      <c r="K858" s="24" t="s">
        <v>70</v>
      </c>
      <c r="L858" s="95" t="s">
        <v>3445</v>
      </c>
      <c r="M858" s="24" t="s">
        <v>93</v>
      </c>
      <c r="N858" s="232">
        <v>17240.5</v>
      </c>
      <c r="O858" s="24" t="s">
        <v>1360</v>
      </c>
      <c r="P858" s="335">
        <v>45292</v>
      </c>
    </row>
    <row r="859" spans="1:16" s="15" customFormat="1" ht="106.5">
      <c r="A859" s="181" t="s">
        <v>1672</v>
      </c>
      <c r="B859" s="102" t="s">
        <v>1673</v>
      </c>
      <c r="C859" s="69" t="s">
        <v>3446</v>
      </c>
      <c r="D859" s="69"/>
      <c r="E859" s="54" t="s">
        <v>60</v>
      </c>
      <c r="F859" s="69" t="s">
        <v>3447</v>
      </c>
      <c r="G859" s="69" t="s">
        <v>190</v>
      </c>
      <c r="H859" s="71" t="s">
        <v>3448</v>
      </c>
      <c r="I859" s="225">
        <v>2146.1999999999998</v>
      </c>
      <c r="J859" s="24" t="s">
        <v>64</v>
      </c>
      <c r="K859" s="24"/>
      <c r="L859" s="95" t="s">
        <v>3449</v>
      </c>
      <c r="M859" s="24" t="s">
        <v>93</v>
      </c>
      <c r="N859" s="232">
        <v>2146.1999999999998</v>
      </c>
      <c r="O859" s="24" t="s">
        <v>1360</v>
      </c>
      <c r="P859" s="335">
        <v>45292</v>
      </c>
    </row>
    <row r="860" spans="1:16" s="15" customFormat="1" ht="121.5">
      <c r="A860" s="71" t="s">
        <v>1304</v>
      </c>
      <c r="B860" s="102" t="s">
        <v>1718</v>
      </c>
      <c r="C860" s="69" t="s">
        <v>3450</v>
      </c>
      <c r="D860" s="69"/>
      <c r="E860" s="54" t="s">
        <v>332</v>
      </c>
      <c r="F860" s="69" t="s">
        <v>3451</v>
      </c>
      <c r="G860" s="69" t="s">
        <v>190</v>
      </c>
      <c r="H860" s="71" t="s">
        <v>3452</v>
      </c>
      <c r="I860" s="225">
        <v>3459.09</v>
      </c>
      <c r="J860" s="24" t="s">
        <v>64</v>
      </c>
      <c r="K860" s="24" t="s">
        <v>70</v>
      </c>
      <c r="L860" s="95" t="s">
        <v>3453</v>
      </c>
      <c r="M860" s="24" t="s">
        <v>93</v>
      </c>
      <c r="N860" s="232">
        <v>3459.09</v>
      </c>
      <c r="O860" s="24" t="s">
        <v>1360</v>
      </c>
      <c r="P860" s="335">
        <v>45292</v>
      </c>
    </row>
    <row r="861" spans="1:16" s="15" customFormat="1" ht="213">
      <c r="A861" s="71" t="s">
        <v>1304</v>
      </c>
      <c r="B861" s="102" t="s">
        <v>1127</v>
      </c>
      <c r="C861" s="69" t="s">
        <v>3454</v>
      </c>
      <c r="D861" s="69"/>
      <c r="E861" s="54" t="s">
        <v>124</v>
      </c>
      <c r="F861" s="69" t="s">
        <v>3455</v>
      </c>
      <c r="G861" s="69" t="s">
        <v>190</v>
      </c>
      <c r="H861" s="71">
        <v>20</v>
      </c>
      <c r="I861" s="225">
        <v>256</v>
      </c>
      <c r="J861" s="24" t="s">
        <v>64</v>
      </c>
      <c r="K861" s="24" t="s">
        <v>90</v>
      </c>
      <c r="L861" s="95" t="s">
        <v>3456</v>
      </c>
      <c r="M861" s="24" t="s">
        <v>93</v>
      </c>
      <c r="N861" s="232">
        <v>256</v>
      </c>
      <c r="O861" s="24" t="s">
        <v>1360</v>
      </c>
      <c r="P861" s="335">
        <v>45292</v>
      </c>
    </row>
    <row r="862" spans="1:16" s="15" customFormat="1" ht="76.5">
      <c r="A862" s="71" t="s">
        <v>1585</v>
      </c>
      <c r="B862" s="102" t="s">
        <v>1586</v>
      </c>
      <c r="C862" s="69" t="s">
        <v>3457</v>
      </c>
      <c r="D862" s="69"/>
      <c r="E862" s="100" t="s">
        <v>124</v>
      </c>
      <c r="F862" s="69" t="s">
        <v>3458</v>
      </c>
      <c r="G862" s="69" t="s">
        <v>190</v>
      </c>
      <c r="H862" s="71" t="s">
        <v>3459</v>
      </c>
      <c r="I862" s="225">
        <v>350</v>
      </c>
      <c r="J862" s="95" t="s">
        <v>64</v>
      </c>
      <c r="K862" s="95" t="s">
        <v>90</v>
      </c>
      <c r="L862" s="95" t="s">
        <v>3460</v>
      </c>
      <c r="M862" s="24" t="s">
        <v>93</v>
      </c>
      <c r="N862" s="232">
        <v>350</v>
      </c>
      <c r="O862" s="24" t="s">
        <v>1360</v>
      </c>
      <c r="P862" s="335">
        <v>45292</v>
      </c>
    </row>
    <row r="863" spans="1:16" s="15" customFormat="1" ht="45.75">
      <c r="A863" s="71" t="s">
        <v>1492</v>
      </c>
      <c r="B863" s="102" t="s">
        <v>1493</v>
      </c>
      <c r="C863" s="69" t="s">
        <v>1481</v>
      </c>
      <c r="D863" s="69">
        <v>445995</v>
      </c>
      <c r="E863" s="100" t="s">
        <v>124</v>
      </c>
      <c r="F863" s="69" t="s">
        <v>1482</v>
      </c>
      <c r="G863" s="69" t="s">
        <v>130</v>
      </c>
      <c r="H863" s="71">
        <v>200</v>
      </c>
      <c r="I863" s="225">
        <v>1038</v>
      </c>
      <c r="J863" s="95" t="s">
        <v>64</v>
      </c>
      <c r="K863" s="95" t="s">
        <v>82</v>
      </c>
      <c r="L863" s="95" t="s">
        <v>3461</v>
      </c>
      <c r="M863" s="24" t="s">
        <v>266</v>
      </c>
      <c r="N863" s="232">
        <v>1038</v>
      </c>
      <c r="O863" s="24" t="s">
        <v>1360</v>
      </c>
      <c r="P863" s="335">
        <v>45292</v>
      </c>
    </row>
    <row r="864" spans="1:16" s="15" customFormat="1" ht="198">
      <c r="A864" s="71" t="s">
        <v>1304</v>
      </c>
      <c r="B864" s="102" t="s">
        <v>1127</v>
      </c>
      <c r="C864" s="69" t="s">
        <v>3462</v>
      </c>
      <c r="D864" s="69"/>
      <c r="E864" s="54" t="s">
        <v>124</v>
      </c>
      <c r="F864" s="69" t="s">
        <v>3463</v>
      </c>
      <c r="G864" s="69" t="s">
        <v>190</v>
      </c>
      <c r="H864" s="71">
        <v>300</v>
      </c>
      <c r="I864" s="225">
        <v>2793</v>
      </c>
      <c r="J864" s="95" t="s">
        <v>64</v>
      </c>
      <c r="K864" s="95" t="s">
        <v>70</v>
      </c>
      <c r="L864" s="95" t="s">
        <v>3464</v>
      </c>
      <c r="M864" s="24" t="s">
        <v>93</v>
      </c>
      <c r="N864" s="232">
        <v>2793</v>
      </c>
      <c r="O864" s="24" t="s">
        <v>1360</v>
      </c>
      <c r="P864" s="335">
        <v>45292</v>
      </c>
    </row>
    <row r="865" spans="1:16" s="15" customFormat="1" ht="121.5">
      <c r="A865" s="71" t="s">
        <v>1304</v>
      </c>
      <c r="B865" s="102" t="s">
        <v>213</v>
      </c>
      <c r="C865" s="69" t="s">
        <v>3465</v>
      </c>
      <c r="D865" s="69"/>
      <c r="E865" s="54" t="s">
        <v>174</v>
      </c>
      <c r="F865" s="69" t="s">
        <v>3466</v>
      </c>
      <c r="G865" s="69" t="s">
        <v>190</v>
      </c>
      <c r="H865" s="71">
        <v>4</v>
      </c>
      <c r="I865" s="225">
        <v>2568.48</v>
      </c>
      <c r="J865" s="24" t="s">
        <v>64</v>
      </c>
      <c r="K865" s="24" t="s">
        <v>82</v>
      </c>
      <c r="L865" s="95" t="s">
        <v>3467</v>
      </c>
      <c r="M865" s="24" t="s">
        <v>93</v>
      </c>
      <c r="N865" s="232">
        <v>2568.48</v>
      </c>
      <c r="O865" s="24" t="s">
        <v>1360</v>
      </c>
      <c r="P865" s="335">
        <v>45292</v>
      </c>
    </row>
    <row r="866" spans="1:16" s="15" customFormat="1" ht="76.5">
      <c r="A866" s="71" t="s">
        <v>1455</v>
      </c>
      <c r="B866" s="102" t="s">
        <v>1456</v>
      </c>
      <c r="C866" s="69" t="s">
        <v>3468</v>
      </c>
      <c r="D866" s="69"/>
      <c r="E866" s="54" t="s">
        <v>124</v>
      </c>
      <c r="F866" s="69" t="s">
        <v>3469</v>
      </c>
      <c r="G866" s="69" t="s">
        <v>190</v>
      </c>
      <c r="H866" s="71" t="s">
        <v>3470</v>
      </c>
      <c r="I866" s="225">
        <v>422.5</v>
      </c>
      <c r="J866" s="24" t="s">
        <v>64</v>
      </c>
      <c r="K866" s="24" t="s">
        <v>90</v>
      </c>
      <c r="L866" s="95" t="s">
        <v>3471</v>
      </c>
      <c r="M866" s="24" t="s">
        <v>93</v>
      </c>
      <c r="N866" s="232">
        <v>422.5</v>
      </c>
      <c r="O866" s="24" t="s">
        <v>1360</v>
      </c>
      <c r="P866" s="335">
        <v>45292</v>
      </c>
    </row>
    <row r="867" spans="1:16" s="15" customFormat="1" ht="167.25">
      <c r="A867" s="71" t="s">
        <v>1455</v>
      </c>
      <c r="B867" s="102" t="s">
        <v>1456</v>
      </c>
      <c r="C867" s="69" t="s">
        <v>3472</v>
      </c>
      <c r="D867" s="69"/>
      <c r="E867" s="54" t="s">
        <v>124</v>
      </c>
      <c r="F867" s="69" t="s">
        <v>3473</v>
      </c>
      <c r="G867" s="69" t="s">
        <v>190</v>
      </c>
      <c r="H867" s="71">
        <v>1</v>
      </c>
      <c r="I867" s="225">
        <v>963.8</v>
      </c>
      <c r="J867" s="24" t="s">
        <v>64</v>
      </c>
      <c r="K867" s="24" t="s">
        <v>90</v>
      </c>
      <c r="L867" s="95" t="s">
        <v>3474</v>
      </c>
      <c r="M867" s="24" t="s">
        <v>93</v>
      </c>
      <c r="N867" s="232">
        <v>963.8</v>
      </c>
      <c r="O867" s="24" t="s">
        <v>1360</v>
      </c>
      <c r="P867" s="335">
        <v>45292</v>
      </c>
    </row>
    <row r="868" spans="1:16" s="15" customFormat="1" ht="91.5">
      <c r="A868" s="71" t="s">
        <v>1455</v>
      </c>
      <c r="B868" s="102" t="s">
        <v>1456</v>
      </c>
      <c r="C868" s="403" t="s">
        <v>3475</v>
      </c>
      <c r="D868" s="69"/>
      <c r="E868" s="100" t="s">
        <v>124</v>
      </c>
      <c r="F868" s="69" t="s">
        <v>3476</v>
      </c>
      <c r="G868" s="69" t="s">
        <v>190</v>
      </c>
      <c r="H868" s="71">
        <v>60</v>
      </c>
      <c r="I868" s="225">
        <v>918</v>
      </c>
      <c r="J868" s="95" t="s">
        <v>64</v>
      </c>
      <c r="K868" s="95" t="s">
        <v>70</v>
      </c>
      <c r="L868" s="95" t="s">
        <v>3477</v>
      </c>
      <c r="M868" s="24" t="s">
        <v>93</v>
      </c>
      <c r="N868" s="232">
        <v>918</v>
      </c>
      <c r="O868" s="24" t="s">
        <v>1360</v>
      </c>
      <c r="P868" s="335">
        <v>45292</v>
      </c>
    </row>
    <row r="869" spans="1:16" s="15" customFormat="1" ht="106.5">
      <c r="A869" s="71" t="s">
        <v>1304</v>
      </c>
      <c r="B869" s="102" t="s">
        <v>1211</v>
      </c>
      <c r="C869" s="69" t="s">
        <v>3478</v>
      </c>
      <c r="D869" s="69"/>
      <c r="E869" s="54" t="s">
        <v>60</v>
      </c>
      <c r="F869" s="69" t="s">
        <v>3479</v>
      </c>
      <c r="G869" s="69" t="s">
        <v>190</v>
      </c>
      <c r="H869" s="71">
        <v>200</v>
      </c>
      <c r="I869" s="225">
        <v>2400</v>
      </c>
      <c r="J869" s="24" t="s">
        <v>64</v>
      </c>
      <c r="K869" s="24" t="s">
        <v>70</v>
      </c>
      <c r="L869" s="95" t="s">
        <v>3480</v>
      </c>
      <c r="M869" s="24" t="s">
        <v>93</v>
      </c>
      <c r="N869" s="232">
        <v>2400</v>
      </c>
      <c r="O869" s="24" t="s">
        <v>1360</v>
      </c>
      <c r="P869" s="335">
        <v>45292</v>
      </c>
    </row>
    <row r="870" spans="1:16" s="15" customFormat="1" ht="91.5">
      <c r="A870" s="71" t="s">
        <v>1455</v>
      </c>
      <c r="B870" s="102" t="s">
        <v>1456</v>
      </c>
      <c r="C870" s="69" t="s">
        <v>3481</v>
      </c>
      <c r="D870" s="69"/>
      <c r="E870" s="54" t="s">
        <v>124</v>
      </c>
      <c r="F870" s="69" t="s">
        <v>3482</v>
      </c>
      <c r="G870" s="69" t="s">
        <v>190</v>
      </c>
      <c r="H870" s="71">
        <v>1</v>
      </c>
      <c r="I870" s="225">
        <v>178.7</v>
      </c>
      <c r="J870" s="24" t="s">
        <v>64</v>
      </c>
      <c r="K870" s="24" t="s">
        <v>90</v>
      </c>
      <c r="L870" s="95" t="s">
        <v>3483</v>
      </c>
      <c r="M870" s="24" t="s">
        <v>93</v>
      </c>
      <c r="N870" s="232">
        <v>178.1</v>
      </c>
      <c r="O870" s="24" t="s">
        <v>1360</v>
      </c>
      <c r="P870" s="335">
        <v>45292</v>
      </c>
    </row>
    <row r="871" spans="1:16" s="15" customFormat="1" ht="45.75">
      <c r="A871" s="71" t="s">
        <v>1667</v>
      </c>
      <c r="B871" s="102" t="s">
        <v>1668</v>
      </c>
      <c r="C871" s="69" t="s">
        <v>1449</v>
      </c>
      <c r="D871" s="69">
        <v>3417</v>
      </c>
      <c r="E871" s="100" t="s">
        <v>124</v>
      </c>
      <c r="F871" s="69" t="s">
        <v>1450</v>
      </c>
      <c r="G871" s="69" t="s">
        <v>273</v>
      </c>
      <c r="H871" s="71">
        <v>2</v>
      </c>
      <c r="I871" s="225">
        <v>4890</v>
      </c>
      <c r="J871" s="95" t="s">
        <v>64</v>
      </c>
      <c r="K871" s="95" t="s">
        <v>70</v>
      </c>
      <c r="L871" s="95" t="s">
        <v>3484</v>
      </c>
      <c r="M871" s="24" t="s">
        <v>93</v>
      </c>
      <c r="N871" s="232">
        <v>4890</v>
      </c>
      <c r="O871" s="24" t="s">
        <v>1360</v>
      </c>
      <c r="P871" s="335">
        <v>45292</v>
      </c>
    </row>
    <row r="872" spans="1:16" s="15" customFormat="1" ht="91.5">
      <c r="A872" s="71" t="s">
        <v>1517</v>
      </c>
      <c r="B872" s="102" t="s">
        <v>1518</v>
      </c>
      <c r="C872" s="69" t="s">
        <v>3485</v>
      </c>
      <c r="D872" s="69"/>
      <c r="E872" s="54" t="s">
        <v>124</v>
      </c>
      <c r="F872" s="69" t="s">
        <v>3486</v>
      </c>
      <c r="G872" s="69" t="s">
        <v>190</v>
      </c>
      <c r="H872" s="71" t="s">
        <v>3487</v>
      </c>
      <c r="I872" s="225">
        <v>4000</v>
      </c>
      <c r="J872" s="95" t="s">
        <v>64</v>
      </c>
      <c r="K872" s="95" t="s">
        <v>70</v>
      </c>
      <c r="L872" s="95" t="s">
        <v>3488</v>
      </c>
      <c r="M872" s="24" t="s">
        <v>266</v>
      </c>
      <c r="N872" s="232">
        <v>4000</v>
      </c>
      <c r="O872" s="24" t="s">
        <v>1360</v>
      </c>
      <c r="P872" s="335">
        <v>45292</v>
      </c>
    </row>
    <row r="873" spans="1:16" s="15" customFormat="1" ht="152.25">
      <c r="A873" s="71" t="s">
        <v>1304</v>
      </c>
      <c r="B873" s="102" t="s">
        <v>1127</v>
      </c>
      <c r="C873" s="69" t="s">
        <v>3489</v>
      </c>
      <c r="D873" s="69"/>
      <c r="E873" s="54" t="s">
        <v>124</v>
      </c>
      <c r="F873" s="69" t="s">
        <v>3490</v>
      </c>
      <c r="G873" s="69" t="s">
        <v>190</v>
      </c>
      <c r="H873" s="71" t="s">
        <v>3491</v>
      </c>
      <c r="I873" s="225">
        <v>504.9</v>
      </c>
      <c r="J873" s="24" t="s">
        <v>64</v>
      </c>
      <c r="K873" s="24" t="s">
        <v>70</v>
      </c>
      <c r="L873" s="95" t="s">
        <v>3492</v>
      </c>
      <c r="M873" s="24" t="s">
        <v>266</v>
      </c>
      <c r="N873" s="232">
        <v>854.42</v>
      </c>
      <c r="O873" s="24" t="s">
        <v>1360</v>
      </c>
      <c r="P873" s="335">
        <v>45292</v>
      </c>
    </row>
    <row r="874" spans="1:16" s="15" customFormat="1" ht="152.25">
      <c r="A874" s="71" t="s">
        <v>1633</v>
      </c>
      <c r="B874" s="102" t="s">
        <v>1634</v>
      </c>
      <c r="C874" s="69" t="s">
        <v>3493</v>
      </c>
      <c r="D874" s="69"/>
      <c r="E874" s="54" t="s">
        <v>411</v>
      </c>
      <c r="F874" s="69" t="s">
        <v>3494</v>
      </c>
      <c r="G874" s="69" t="s">
        <v>190</v>
      </c>
      <c r="H874" s="71" t="s">
        <v>3495</v>
      </c>
      <c r="I874" s="225">
        <v>4185.34</v>
      </c>
      <c r="J874" s="24" t="s">
        <v>64</v>
      </c>
      <c r="K874" s="24" t="s">
        <v>70</v>
      </c>
      <c r="L874" s="95" t="s">
        <v>3496</v>
      </c>
      <c r="M874" s="24" t="s">
        <v>93</v>
      </c>
      <c r="N874" s="232">
        <v>4185.34</v>
      </c>
      <c r="O874" s="24" t="s">
        <v>1360</v>
      </c>
      <c r="P874" s="335">
        <v>45292</v>
      </c>
    </row>
    <row r="875" spans="1:16" s="15" customFormat="1" ht="183">
      <c r="A875" s="71" t="s">
        <v>1304</v>
      </c>
      <c r="B875" s="102" t="s">
        <v>1127</v>
      </c>
      <c r="C875" s="69" t="s">
        <v>3497</v>
      </c>
      <c r="D875" s="69"/>
      <c r="E875" s="54" t="s">
        <v>124</v>
      </c>
      <c r="F875" s="69" t="s">
        <v>3498</v>
      </c>
      <c r="G875" s="69" t="s">
        <v>190</v>
      </c>
      <c r="H875" s="71">
        <v>10</v>
      </c>
      <c r="I875" s="225">
        <v>1398</v>
      </c>
      <c r="J875" s="24" t="s">
        <v>64</v>
      </c>
      <c r="K875" s="24" t="s">
        <v>70</v>
      </c>
      <c r="L875" s="95" t="s">
        <v>3499</v>
      </c>
      <c r="M875" s="24" t="s">
        <v>93</v>
      </c>
      <c r="N875" s="232">
        <v>1398</v>
      </c>
      <c r="O875" s="24" t="s">
        <v>1360</v>
      </c>
      <c r="P875" s="335">
        <v>45292</v>
      </c>
    </row>
    <row r="876" spans="1:16" s="15" customFormat="1" ht="60.75">
      <c r="A876" s="71" t="s">
        <v>1304</v>
      </c>
      <c r="B876" s="102" t="s">
        <v>178</v>
      </c>
      <c r="C876" s="69" t="s">
        <v>3500</v>
      </c>
      <c r="D876" s="69"/>
      <c r="E876" s="54" t="s">
        <v>124</v>
      </c>
      <c r="F876" s="69" t="s">
        <v>3501</v>
      </c>
      <c r="G876" s="69" t="s">
        <v>190</v>
      </c>
      <c r="H876" s="71" t="s">
        <v>3502</v>
      </c>
      <c r="I876" s="225">
        <v>5981</v>
      </c>
      <c r="J876" s="24" t="s">
        <v>64</v>
      </c>
      <c r="K876" s="24" t="s">
        <v>70</v>
      </c>
      <c r="L876" s="95" t="s">
        <v>3503</v>
      </c>
      <c r="M876" s="24" t="s">
        <v>93</v>
      </c>
      <c r="N876" s="232">
        <v>5981</v>
      </c>
      <c r="O876" s="24" t="s">
        <v>1360</v>
      </c>
      <c r="P876" s="335">
        <v>45292</v>
      </c>
    </row>
    <row r="877" spans="1:16" s="15" customFormat="1" ht="183">
      <c r="A877" s="71" t="s">
        <v>1478</v>
      </c>
      <c r="B877" s="102" t="s">
        <v>1479</v>
      </c>
      <c r="C877" s="69" t="s">
        <v>3504</v>
      </c>
      <c r="D877" s="69"/>
      <c r="E877" s="54" t="s">
        <v>124</v>
      </c>
      <c r="F877" s="69" t="s">
        <v>3505</v>
      </c>
      <c r="G877" s="69" t="s">
        <v>190</v>
      </c>
      <c r="H877" s="71">
        <v>3</v>
      </c>
      <c r="I877" s="225">
        <v>9594</v>
      </c>
      <c r="J877" s="24" t="s">
        <v>64</v>
      </c>
      <c r="K877" s="24" t="s">
        <v>70</v>
      </c>
      <c r="L877" s="95" t="s">
        <v>3506</v>
      </c>
      <c r="M877" s="24" t="s">
        <v>93</v>
      </c>
      <c r="N877" s="232">
        <v>9584</v>
      </c>
      <c r="O877" s="24" t="s">
        <v>1360</v>
      </c>
      <c r="P877" s="335">
        <v>45292</v>
      </c>
    </row>
    <row r="878" spans="1:16" s="15" customFormat="1" ht="76.5">
      <c r="A878" s="71" t="s">
        <v>1569</v>
      </c>
      <c r="B878" s="102" t="s">
        <v>271</v>
      </c>
      <c r="C878" s="69" t="s">
        <v>3507</v>
      </c>
      <c r="D878" s="69"/>
      <c r="E878" s="54" t="s">
        <v>60</v>
      </c>
      <c r="F878" s="69" t="s">
        <v>3508</v>
      </c>
      <c r="G878" s="69" t="s">
        <v>190</v>
      </c>
      <c r="H878" s="71" t="s">
        <v>3509</v>
      </c>
      <c r="I878" s="225">
        <v>1081.8</v>
      </c>
      <c r="J878" s="24" t="s">
        <v>64</v>
      </c>
      <c r="K878" s="24" t="s">
        <v>70</v>
      </c>
      <c r="L878" s="95" t="s">
        <v>3510</v>
      </c>
      <c r="M878" s="24" t="s">
        <v>93</v>
      </c>
      <c r="N878" s="232">
        <v>1081.8</v>
      </c>
      <c r="O878" s="24" t="s">
        <v>1360</v>
      </c>
      <c r="P878" s="335">
        <v>45292</v>
      </c>
    </row>
    <row r="879" spans="1:16" s="15" customFormat="1" ht="198">
      <c r="A879" s="71" t="s">
        <v>1304</v>
      </c>
      <c r="B879" s="102" t="s">
        <v>1127</v>
      </c>
      <c r="C879" s="69" t="s">
        <v>3511</v>
      </c>
      <c r="D879" s="69"/>
      <c r="E879" s="54" t="s">
        <v>124</v>
      </c>
      <c r="F879" s="69" t="s">
        <v>3512</v>
      </c>
      <c r="G879" s="69" t="s">
        <v>190</v>
      </c>
      <c r="H879" s="71">
        <v>30</v>
      </c>
      <c r="I879" s="225">
        <v>276.3</v>
      </c>
      <c r="J879" s="24" t="s">
        <v>64</v>
      </c>
      <c r="K879" s="24" t="s">
        <v>70</v>
      </c>
      <c r="L879" s="95" t="s">
        <v>3513</v>
      </c>
      <c r="M879" s="24" t="s">
        <v>93</v>
      </c>
      <c r="N879" s="232">
        <v>276.3</v>
      </c>
      <c r="O879" s="24" t="s">
        <v>1360</v>
      </c>
      <c r="P879" s="335">
        <v>45292</v>
      </c>
    </row>
    <row r="880" spans="1:16" s="15" customFormat="1" ht="167.25">
      <c r="A880" s="71" t="s">
        <v>1304</v>
      </c>
      <c r="B880" s="102" t="s">
        <v>1718</v>
      </c>
      <c r="C880" s="69" t="s">
        <v>3514</v>
      </c>
      <c r="D880" s="69"/>
      <c r="E880" s="54" t="s">
        <v>332</v>
      </c>
      <c r="F880" s="69" t="s">
        <v>3515</v>
      </c>
      <c r="G880" s="69" t="s">
        <v>190</v>
      </c>
      <c r="H880" s="71">
        <v>2</v>
      </c>
      <c r="I880" s="225">
        <v>734</v>
      </c>
      <c r="J880" s="24" t="s">
        <v>64</v>
      </c>
      <c r="K880" s="24" t="s">
        <v>70</v>
      </c>
      <c r="L880" s="95" t="s">
        <v>3516</v>
      </c>
      <c r="M880" s="24" t="s">
        <v>93</v>
      </c>
      <c r="N880" s="232">
        <v>734</v>
      </c>
      <c r="O880" s="24" t="s">
        <v>1360</v>
      </c>
      <c r="P880" s="335">
        <v>45292</v>
      </c>
    </row>
    <row r="881" spans="1:16" s="15" customFormat="1" ht="60.75">
      <c r="A881" s="71" t="s">
        <v>1304</v>
      </c>
      <c r="B881" s="102" t="s">
        <v>1718</v>
      </c>
      <c r="C881" s="69" t="s">
        <v>3517</v>
      </c>
      <c r="D881" s="69"/>
      <c r="E881" s="54" t="s">
        <v>332</v>
      </c>
      <c r="F881" s="69" t="s">
        <v>3518</v>
      </c>
      <c r="G881" s="69" t="s">
        <v>190</v>
      </c>
      <c r="H881" s="71">
        <v>5</v>
      </c>
      <c r="I881" s="225">
        <v>1020</v>
      </c>
      <c r="J881" s="24" t="s">
        <v>64</v>
      </c>
      <c r="K881" s="24" t="s">
        <v>70</v>
      </c>
      <c r="L881" s="95" t="s">
        <v>3519</v>
      </c>
      <c r="M881" s="24" t="s">
        <v>93</v>
      </c>
      <c r="N881" s="232">
        <v>1020</v>
      </c>
      <c r="O881" s="24" t="s">
        <v>1360</v>
      </c>
      <c r="P881" s="335">
        <v>45292</v>
      </c>
    </row>
    <row r="882" spans="1:16" s="15" customFormat="1" ht="409.6">
      <c r="A882" s="71" t="s">
        <v>1304</v>
      </c>
      <c r="B882" s="102" t="s">
        <v>1706</v>
      </c>
      <c r="C882" s="69" t="s">
        <v>3520</v>
      </c>
      <c r="D882" s="69"/>
      <c r="E882" s="54" t="s">
        <v>411</v>
      </c>
      <c r="F882" s="69" t="s">
        <v>3521</v>
      </c>
      <c r="G882" s="69" t="s">
        <v>190</v>
      </c>
      <c r="H882" s="71">
        <v>1</v>
      </c>
      <c r="I882" s="225">
        <v>1725</v>
      </c>
      <c r="J882" s="24" t="s">
        <v>64</v>
      </c>
      <c r="K882" s="24" t="s">
        <v>70</v>
      </c>
      <c r="L882" s="95" t="s">
        <v>3522</v>
      </c>
      <c r="M882" s="24" t="s">
        <v>93</v>
      </c>
      <c r="N882" s="232">
        <v>1725</v>
      </c>
      <c r="O882" s="24" t="s">
        <v>1360</v>
      </c>
      <c r="P882" s="335">
        <v>45292</v>
      </c>
    </row>
    <row r="883" spans="1:16" s="15" customFormat="1" ht="321">
      <c r="A883" s="71" t="s">
        <v>1552</v>
      </c>
      <c r="B883" s="102" t="s">
        <v>1553</v>
      </c>
      <c r="C883" s="69" t="s">
        <v>3523</v>
      </c>
      <c r="D883" s="69"/>
      <c r="E883" s="54" t="s">
        <v>124</v>
      </c>
      <c r="F883" s="69" t="s">
        <v>3524</v>
      </c>
      <c r="G883" s="69" t="s">
        <v>190</v>
      </c>
      <c r="H883" s="71">
        <v>2</v>
      </c>
      <c r="I883" s="225">
        <v>950</v>
      </c>
      <c r="J883" s="24" t="s">
        <v>64</v>
      </c>
      <c r="K883" s="24" t="s">
        <v>82</v>
      </c>
      <c r="L883" s="95" t="s">
        <v>3525</v>
      </c>
      <c r="M883" s="24" t="s">
        <v>93</v>
      </c>
      <c r="N883" s="232">
        <v>950</v>
      </c>
      <c r="O883" s="24" t="s">
        <v>1360</v>
      </c>
      <c r="P883" s="335">
        <v>45292</v>
      </c>
    </row>
    <row r="884" spans="1:16" s="15" customFormat="1" ht="76.5">
      <c r="A884" s="71" t="s">
        <v>1571</v>
      </c>
      <c r="B884" s="102" t="s">
        <v>1572</v>
      </c>
      <c r="C884" s="69" t="s">
        <v>3526</v>
      </c>
      <c r="D884" s="69"/>
      <c r="E884" s="54" t="s">
        <v>124</v>
      </c>
      <c r="F884" s="69" t="s">
        <v>3527</v>
      </c>
      <c r="G884" s="69" t="s">
        <v>190</v>
      </c>
      <c r="H884" s="71">
        <v>200</v>
      </c>
      <c r="I884" s="225">
        <v>600</v>
      </c>
      <c r="J884" s="24" t="s">
        <v>64</v>
      </c>
      <c r="K884" s="24" t="s">
        <v>70</v>
      </c>
      <c r="L884" s="95" t="s">
        <v>3528</v>
      </c>
      <c r="M884" s="24" t="s">
        <v>93</v>
      </c>
      <c r="N884" s="232">
        <v>600</v>
      </c>
      <c r="O884" s="24" t="s">
        <v>1360</v>
      </c>
      <c r="P884" s="335">
        <v>45292</v>
      </c>
    </row>
    <row r="885" spans="1:16" s="15" customFormat="1" ht="336">
      <c r="A885" s="71" t="s">
        <v>1466</v>
      </c>
      <c r="B885" s="102" t="s">
        <v>1467</v>
      </c>
      <c r="C885" s="69" t="s">
        <v>3529</v>
      </c>
      <c r="D885" s="69"/>
      <c r="E885" s="54" t="s">
        <v>124</v>
      </c>
      <c r="F885" s="69" t="s">
        <v>3530</v>
      </c>
      <c r="G885" s="69" t="s">
        <v>190</v>
      </c>
      <c r="H885" s="71">
        <v>1</v>
      </c>
      <c r="I885" s="225">
        <v>2600</v>
      </c>
      <c r="J885" s="24" t="s">
        <v>64</v>
      </c>
      <c r="K885" s="24" t="s">
        <v>70</v>
      </c>
      <c r="L885" s="95" t="s">
        <v>3531</v>
      </c>
      <c r="M885" s="24" t="s">
        <v>93</v>
      </c>
      <c r="N885" s="232">
        <v>2600</v>
      </c>
      <c r="O885" s="24" t="s">
        <v>1360</v>
      </c>
      <c r="P885" s="335">
        <v>45292</v>
      </c>
    </row>
    <row r="886" spans="1:16" s="15" customFormat="1" ht="409.6">
      <c r="A886" s="71" t="s">
        <v>1304</v>
      </c>
      <c r="B886" s="102" t="s">
        <v>1356</v>
      </c>
      <c r="C886" s="69" t="s">
        <v>3532</v>
      </c>
      <c r="D886" s="69"/>
      <c r="E886" s="54" t="s">
        <v>77</v>
      </c>
      <c r="F886" s="69" t="s">
        <v>3533</v>
      </c>
      <c r="G886" s="69" t="s">
        <v>190</v>
      </c>
      <c r="H886" s="71">
        <v>1</v>
      </c>
      <c r="I886" s="225">
        <v>3000</v>
      </c>
      <c r="J886" s="24" t="s">
        <v>64</v>
      </c>
      <c r="K886" s="24" t="s">
        <v>70</v>
      </c>
      <c r="L886" s="95" t="s">
        <v>3534</v>
      </c>
      <c r="M886" s="24" t="s">
        <v>93</v>
      </c>
      <c r="N886" s="232">
        <v>3000</v>
      </c>
      <c r="O886" s="24" t="s">
        <v>1360</v>
      </c>
      <c r="P886" s="335">
        <v>45292</v>
      </c>
    </row>
    <row r="887" spans="1:16" s="15" customFormat="1" ht="183">
      <c r="A887" s="71" t="s">
        <v>1304</v>
      </c>
      <c r="B887" s="102" t="s">
        <v>178</v>
      </c>
      <c r="C887" s="69" t="s">
        <v>3535</v>
      </c>
      <c r="D887" s="69"/>
      <c r="E887" s="54" t="s">
        <v>174</v>
      </c>
      <c r="F887" s="69" t="s">
        <v>3536</v>
      </c>
      <c r="G887" s="69" t="s">
        <v>190</v>
      </c>
      <c r="H887" s="71">
        <v>800</v>
      </c>
      <c r="I887" s="225">
        <v>2720</v>
      </c>
      <c r="J887" s="24" t="s">
        <v>64</v>
      </c>
      <c r="K887" s="24" t="s">
        <v>70</v>
      </c>
      <c r="L887" s="95" t="s">
        <v>3537</v>
      </c>
      <c r="M887" s="24" t="s">
        <v>266</v>
      </c>
      <c r="N887" s="232">
        <v>2720</v>
      </c>
      <c r="O887" s="24" t="s">
        <v>1360</v>
      </c>
      <c r="P887" s="335">
        <v>45292</v>
      </c>
    </row>
    <row r="888" spans="1:16" s="15" customFormat="1" ht="60.75">
      <c r="A888" s="71" t="s">
        <v>1672</v>
      </c>
      <c r="B888" s="102" t="s">
        <v>1673</v>
      </c>
      <c r="C888" s="69" t="s">
        <v>3538</v>
      </c>
      <c r="D888" s="69"/>
      <c r="E888" s="54" t="s">
        <v>124</v>
      </c>
      <c r="F888" s="69" t="s">
        <v>3539</v>
      </c>
      <c r="G888" s="69" t="s">
        <v>190</v>
      </c>
      <c r="H888" s="71">
        <v>34</v>
      </c>
      <c r="I888" s="225">
        <v>339.66</v>
      </c>
      <c r="J888" s="24" t="s">
        <v>64</v>
      </c>
      <c r="K888" s="24" t="s">
        <v>90</v>
      </c>
      <c r="L888" s="95" t="s">
        <v>3540</v>
      </c>
      <c r="M888" s="24" t="s">
        <v>93</v>
      </c>
      <c r="N888" s="232">
        <v>339.66</v>
      </c>
      <c r="O888" s="24" t="s">
        <v>1360</v>
      </c>
      <c r="P888" s="335">
        <v>45292</v>
      </c>
    </row>
    <row r="889" spans="1:16" s="15" customFormat="1" ht="121.5">
      <c r="A889" s="71" t="s">
        <v>2435</v>
      </c>
      <c r="B889" s="102" t="s">
        <v>2436</v>
      </c>
      <c r="C889" s="69" t="s">
        <v>3541</v>
      </c>
      <c r="D889" s="69"/>
      <c r="E889" s="54" t="s">
        <v>60</v>
      </c>
      <c r="F889" s="69" t="s">
        <v>3542</v>
      </c>
      <c r="G889" s="69" t="s">
        <v>190</v>
      </c>
      <c r="H889" s="71">
        <v>3</v>
      </c>
      <c r="I889" s="225">
        <v>39000</v>
      </c>
      <c r="J889" s="24" t="s">
        <v>64</v>
      </c>
      <c r="K889" s="24" t="s">
        <v>70</v>
      </c>
      <c r="L889" s="95" t="s">
        <v>3543</v>
      </c>
      <c r="M889" s="24" t="s">
        <v>93</v>
      </c>
      <c r="N889" s="232">
        <v>39000</v>
      </c>
      <c r="O889" s="24" t="s">
        <v>1360</v>
      </c>
      <c r="P889" s="335">
        <v>45292</v>
      </c>
    </row>
    <row r="890" spans="1:16" s="15" customFormat="1" ht="45.75">
      <c r="A890" s="71" t="s">
        <v>1489</v>
      </c>
      <c r="B890" s="102" t="s">
        <v>1490</v>
      </c>
      <c r="C890" s="69" t="s">
        <v>3544</v>
      </c>
      <c r="D890" s="69"/>
      <c r="E890" s="54" t="s">
        <v>124</v>
      </c>
      <c r="F890" s="69" t="s">
        <v>3545</v>
      </c>
      <c r="G890" s="69" t="s">
        <v>190</v>
      </c>
      <c r="H890" s="71" t="s">
        <v>3546</v>
      </c>
      <c r="I890" s="225">
        <v>2500</v>
      </c>
      <c r="J890" s="24" t="s">
        <v>64</v>
      </c>
      <c r="K890" s="24" t="s">
        <v>70</v>
      </c>
      <c r="L890" s="95" t="s">
        <v>3547</v>
      </c>
      <c r="M890" s="24" t="s">
        <v>93</v>
      </c>
      <c r="N890" s="232">
        <v>2500</v>
      </c>
      <c r="O890" s="24" t="s">
        <v>1360</v>
      </c>
      <c r="P890" s="335">
        <v>45292</v>
      </c>
    </row>
    <row r="891" spans="1:16" s="15" customFormat="1" ht="91.5">
      <c r="A891" s="71" t="s">
        <v>2393</v>
      </c>
      <c r="B891" s="102" t="s">
        <v>2394</v>
      </c>
      <c r="C891" s="69" t="s">
        <v>3548</v>
      </c>
      <c r="D891" s="69"/>
      <c r="E891" s="54" t="s">
        <v>124</v>
      </c>
      <c r="F891" s="69" t="s">
        <v>3549</v>
      </c>
      <c r="G891" s="69" t="s">
        <v>190</v>
      </c>
      <c r="H891" s="71">
        <v>25</v>
      </c>
      <c r="I891" s="225">
        <v>700</v>
      </c>
      <c r="J891" s="24" t="s">
        <v>64</v>
      </c>
      <c r="K891" s="24" t="s">
        <v>70</v>
      </c>
      <c r="L891" s="95" t="s">
        <v>3550</v>
      </c>
      <c r="M891" s="24" t="s">
        <v>93</v>
      </c>
      <c r="N891" s="232">
        <v>700</v>
      </c>
      <c r="O891" s="24" t="s">
        <v>1360</v>
      </c>
      <c r="P891" s="335">
        <v>45292</v>
      </c>
    </row>
    <row r="892" spans="1:16" s="15" customFormat="1" ht="152.25">
      <c r="A892" s="71" t="s">
        <v>1577</v>
      </c>
      <c r="B892" s="102" t="s">
        <v>1578</v>
      </c>
      <c r="C892" s="69" t="s">
        <v>3551</v>
      </c>
      <c r="D892" s="69"/>
      <c r="E892" s="54" t="s">
        <v>60</v>
      </c>
      <c r="F892" s="69" t="s">
        <v>3552</v>
      </c>
      <c r="G892" s="69" t="s">
        <v>190</v>
      </c>
      <c r="H892" s="71" t="s">
        <v>3553</v>
      </c>
      <c r="I892" s="225">
        <v>3500</v>
      </c>
      <c r="J892" s="24" t="s">
        <v>64</v>
      </c>
      <c r="K892" s="24" t="s">
        <v>70</v>
      </c>
      <c r="L892" s="95" t="s">
        <v>3554</v>
      </c>
      <c r="M892" s="24" t="s">
        <v>93</v>
      </c>
      <c r="N892" s="232">
        <v>3500</v>
      </c>
      <c r="O892" s="24" t="s">
        <v>1360</v>
      </c>
      <c r="P892" s="335">
        <v>45292</v>
      </c>
    </row>
    <row r="893" spans="1:16" s="15" customFormat="1" ht="229.5">
      <c r="A893" s="71" t="s">
        <v>1304</v>
      </c>
      <c r="B893" s="102" t="s">
        <v>1305</v>
      </c>
      <c r="C893" s="69" t="s">
        <v>3555</v>
      </c>
      <c r="D893" s="69"/>
      <c r="E893" s="54" t="s">
        <v>941</v>
      </c>
      <c r="F893" s="69" t="s">
        <v>3556</v>
      </c>
      <c r="G893" s="69" t="s">
        <v>1081</v>
      </c>
      <c r="H893" s="71">
        <v>1</v>
      </c>
      <c r="I893" s="225">
        <v>16678</v>
      </c>
      <c r="J893" s="24" t="s">
        <v>64</v>
      </c>
      <c r="K893" s="24" t="s">
        <v>70</v>
      </c>
      <c r="L893" s="95" t="s">
        <v>3557</v>
      </c>
      <c r="M893" s="24" t="s">
        <v>93</v>
      </c>
      <c r="N893" s="232">
        <v>16678</v>
      </c>
      <c r="O893" s="24" t="s">
        <v>1360</v>
      </c>
      <c r="P893" s="335">
        <v>45292</v>
      </c>
    </row>
    <row r="894" spans="1:16" s="15" customFormat="1" ht="321">
      <c r="A894" s="71" t="s">
        <v>1304</v>
      </c>
      <c r="B894" s="102" t="s">
        <v>1127</v>
      </c>
      <c r="C894" s="69" t="s">
        <v>3558</v>
      </c>
      <c r="D894" s="69"/>
      <c r="E894" s="54" t="s">
        <v>124</v>
      </c>
      <c r="F894" s="69" t="s">
        <v>3559</v>
      </c>
      <c r="G894" s="69" t="s">
        <v>190</v>
      </c>
      <c r="H894" s="71" t="s">
        <v>3560</v>
      </c>
      <c r="I894" s="225">
        <v>6540</v>
      </c>
      <c r="J894" s="24" t="s">
        <v>64</v>
      </c>
      <c r="K894" s="24" t="s">
        <v>90</v>
      </c>
      <c r="L894" s="95" t="s">
        <v>3561</v>
      </c>
      <c r="M894" s="24" t="s">
        <v>93</v>
      </c>
      <c r="N894" s="232">
        <v>18030</v>
      </c>
      <c r="O894" s="24" t="s">
        <v>1360</v>
      </c>
      <c r="P894" s="335">
        <v>45292</v>
      </c>
    </row>
    <row r="895" spans="1:16" s="15" customFormat="1" ht="152.25">
      <c r="A895" s="71" t="s">
        <v>1489</v>
      </c>
      <c r="B895" s="102" t="s">
        <v>1490</v>
      </c>
      <c r="C895" s="69" t="s">
        <v>3562</v>
      </c>
      <c r="D895" s="73"/>
      <c r="E895" s="54" t="s">
        <v>124</v>
      </c>
      <c r="F895" s="72" t="s">
        <v>3563</v>
      </c>
      <c r="G895" s="69" t="s">
        <v>190</v>
      </c>
      <c r="H895" s="74">
        <v>1</v>
      </c>
      <c r="I895" s="227">
        <v>2069</v>
      </c>
      <c r="J895" s="98" t="s">
        <v>64</v>
      </c>
      <c r="K895" s="98" t="s">
        <v>90</v>
      </c>
      <c r="L895" s="74" t="s">
        <v>3564</v>
      </c>
      <c r="M895" s="24" t="s">
        <v>93</v>
      </c>
      <c r="N895" s="232">
        <v>2069</v>
      </c>
      <c r="O895" s="24" t="s">
        <v>1360</v>
      </c>
      <c r="P895" s="335">
        <v>45292</v>
      </c>
    </row>
    <row r="896" spans="1:16" s="15" customFormat="1" ht="91.5">
      <c r="A896" s="71" t="s">
        <v>1486</v>
      </c>
      <c r="B896" s="102" t="s">
        <v>1487</v>
      </c>
      <c r="C896" s="69" t="s">
        <v>3565</v>
      </c>
      <c r="D896" s="69"/>
      <c r="E896" s="54" t="s">
        <v>124</v>
      </c>
      <c r="F896" s="69" t="s">
        <v>3566</v>
      </c>
      <c r="G896" s="69" t="s">
        <v>190</v>
      </c>
      <c r="H896" s="71">
        <v>15</v>
      </c>
      <c r="I896" s="225">
        <v>239.85</v>
      </c>
      <c r="J896" s="24" t="s">
        <v>64</v>
      </c>
      <c r="K896" s="24" t="s">
        <v>90</v>
      </c>
      <c r="L896" s="95" t="s">
        <v>3567</v>
      </c>
      <c r="M896" s="24" t="s">
        <v>93</v>
      </c>
      <c r="N896" s="232">
        <v>239.85</v>
      </c>
      <c r="O896" s="24" t="s">
        <v>1360</v>
      </c>
      <c r="P896" s="335">
        <v>45292</v>
      </c>
    </row>
    <row r="897" spans="1:16" s="15" customFormat="1" ht="91.5">
      <c r="A897" s="71" t="s">
        <v>2523</v>
      </c>
      <c r="B897" s="102" t="s">
        <v>2524</v>
      </c>
      <c r="C897" s="69" t="s">
        <v>3568</v>
      </c>
      <c r="D897" s="69"/>
      <c r="E897" s="54" t="s">
        <v>124</v>
      </c>
      <c r="F897" s="69" t="s">
        <v>3569</v>
      </c>
      <c r="G897" s="69" t="s">
        <v>190</v>
      </c>
      <c r="H897" s="71" t="s">
        <v>3570</v>
      </c>
      <c r="I897" s="225">
        <v>495</v>
      </c>
      <c r="J897" s="24" t="s">
        <v>64</v>
      </c>
      <c r="K897" s="24" t="s">
        <v>90</v>
      </c>
      <c r="L897" s="427" t="s">
        <v>3571</v>
      </c>
      <c r="M897" s="24" t="s">
        <v>93</v>
      </c>
      <c r="N897" s="232">
        <v>495</v>
      </c>
      <c r="O897" s="24" t="s">
        <v>1360</v>
      </c>
      <c r="P897" s="335">
        <v>45292</v>
      </c>
    </row>
    <row r="898" spans="1:16" s="15" customFormat="1" ht="366">
      <c r="A898" s="71" t="s">
        <v>1642</v>
      </c>
      <c r="B898" s="102" t="s">
        <v>1643</v>
      </c>
      <c r="C898" s="69" t="s">
        <v>3572</v>
      </c>
      <c r="D898" s="69"/>
      <c r="E898" s="54" t="s">
        <v>411</v>
      </c>
      <c r="F898" s="69" t="s">
        <v>3573</v>
      </c>
      <c r="G898" s="69" t="s">
        <v>190</v>
      </c>
      <c r="H898" s="71" t="s">
        <v>3574</v>
      </c>
      <c r="I898" s="225">
        <v>2891.38</v>
      </c>
      <c r="J898" s="24" t="s">
        <v>64</v>
      </c>
      <c r="K898" s="24" t="s">
        <v>90</v>
      </c>
      <c r="L898" s="95" t="s">
        <v>3575</v>
      </c>
      <c r="M898" s="24" t="s">
        <v>93</v>
      </c>
      <c r="N898" s="232">
        <v>2891.38</v>
      </c>
      <c r="O898" s="24" t="s">
        <v>1360</v>
      </c>
      <c r="P898" s="335">
        <v>45292</v>
      </c>
    </row>
    <row r="899" spans="1:16" s="15" customFormat="1" ht="183">
      <c r="A899" s="71" t="s">
        <v>1486</v>
      </c>
      <c r="B899" s="102" t="s">
        <v>1487</v>
      </c>
      <c r="C899" s="69" t="s">
        <v>3576</v>
      </c>
      <c r="D899" s="69"/>
      <c r="E899" s="54" t="s">
        <v>124</v>
      </c>
      <c r="F899" s="69" t="s">
        <v>3577</v>
      </c>
      <c r="G899" s="69" t="s">
        <v>190</v>
      </c>
      <c r="H899" s="71" t="s">
        <v>3578</v>
      </c>
      <c r="I899" s="225">
        <v>493.1</v>
      </c>
      <c r="J899" s="24" t="s">
        <v>64</v>
      </c>
      <c r="K899" s="24" t="s">
        <v>90</v>
      </c>
      <c r="L899" s="95" t="s">
        <v>3579</v>
      </c>
      <c r="M899" s="24" t="s">
        <v>93</v>
      </c>
      <c r="N899" s="232">
        <v>493.1</v>
      </c>
      <c r="O899" s="24" t="s">
        <v>1360</v>
      </c>
      <c r="P899" s="335">
        <v>45292</v>
      </c>
    </row>
    <row r="900" spans="1:16" s="15" customFormat="1" ht="229.5">
      <c r="A900" s="71" t="s">
        <v>1304</v>
      </c>
      <c r="B900" s="102" t="s">
        <v>1127</v>
      </c>
      <c r="C900" s="69" t="s">
        <v>3580</v>
      </c>
      <c r="D900" s="69"/>
      <c r="E900" s="54" t="s">
        <v>124</v>
      </c>
      <c r="F900" s="69" t="s">
        <v>3581</v>
      </c>
      <c r="G900" s="69" t="s">
        <v>190</v>
      </c>
      <c r="H900" s="71">
        <v>1</v>
      </c>
      <c r="I900" s="225">
        <v>986</v>
      </c>
      <c r="J900" s="24" t="s">
        <v>64</v>
      </c>
      <c r="K900" s="24" t="s">
        <v>90</v>
      </c>
      <c r="L900" s="95" t="s">
        <v>3582</v>
      </c>
      <c r="M900" s="24" t="s">
        <v>93</v>
      </c>
      <c r="N900" s="232">
        <v>986</v>
      </c>
      <c r="O900" s="24" t="s">
        <v>1360</v>
      </c>
      <c r="P900" s="335">
        <v>45292</v>
      </c>
    </row>
    <row r="901" spans="1:16" s="15" customFormat="1" ht="244.5">
      <c r="A901" s="71" t="s">
        <v>1304</v>
      </c>
      <c r="B901" s="102" t="s">
        <v>1127</v>
      </c>
      <c r="C901" s="69" t="s">
        <v>3583</v>
      </c>
      <c r="D901" s="69"/>
      <c r="E901" s="54" t="s">
        <v>124</v>
      </c>
      <c r="F901" s="69" t="s">
        <v>3584</v>
      </c>
      <c r="G901" s="69" t="s">
        <v>190</v>
      </c>
      <c r="H901" s="71">
        <v>1</v>
      </c>
      <c r="I901" s="225">
        <v>1980</v>
      </c>
      <c r="J901" s="24" t="s">
        <v>64</v>
      </c>
      <c r="K901" s="24" t="s">
        <v>90</v>
      </c>
      <c r="L901" s="95" t="s">
        <v>3585</v>
      </c>
      <c r="M901" s="24" t="s">
        <v>93</v>
      </c>
      <c r="N901" s="232">
        <v>1980</v>
      </c>
      <c r="O901" s="24" t="s">
        <v>1360</v>
      </c>
      <c r="P901" s="335">
        <v>45292</v>
      </c>
    </row>
    <row r="902" spans="1:16" s="15" customFormat="1" ht="152.25">
      <c r="A902" s="71" t="s">
        <v>1509</v>
      </c>
      <c r="B902" s="102" t="s">
        <v>1510</v>
      </c>
      <c r="C902" s="69" t="s">
        <v>3586</v>
      </c>
      <c r="D902" s="69"/>
      <c r="E902" s="54" t="s">
        <v>60</v>
      </c>
      <c r="F902" s="69" t="s">
        <v>3587</v>
      </c>
      <c r="G902" s="69" t="s">
        <v>190</v>
      </c>
      <c r="H902" s="71">
        <v>6</v>
      </c>
      <c r="I902" s="225">
        <v>10674</v>
      </c>
      <c r="J902" s="24" t="s">
        <v>64</v>
      </c>
      <c r="K902" s="24" t="s">
        <v>70</v>
      </c>
      <c r="L902" s="95" t="s">
        <v>3588</v>
      </c>
      <c r="M902" s="24" t="s">
        <v>93</v>
      </c>
      <c r="N902" s="232">
        <v>10674</v>
      </c>
      <c r="O902" s="24" t="s">
        <v>1360</v>
      </c>
      <c r="P902" s="335">
        <v>45292</v>
      </c>
    </row>
    <row r="903" spans="1:16" s="15" customFormat="1" ht="91.5">
      <c r="A903" s="71" t="s">
        <v>1304</v>
      </c>
      <c r="B903" s="102" t="s">
        <v>1127</v>
      </c>
      <c r="C903" s="69" t="s">
        <v>3589</v>
      </c>
      <c r="D903" s="69"/>
      <c r="E903" s="54" t="s">
        <v>124</v>
      </c>
      <c r="F903" s="69" t="s">
        <v>3590</v>
      </c>
      <c r="G903" s="69" t="s">
        <v>190</v>
      </c>
      <c r="H903" s="71" t="s">
        <v>3591</v>
      </c>
      <c r="I903" s="225">
        <v>2450.96</v>
      </c>
      <c r="J903" s="24" t="s">
        <v>64</v>
      </c>
      <c r="K903" s="24" t="s">
        <v>90</v>
      </c>
      <c r="L903" s="95" t="s">
        <v>3592</v>
      </c>
      <c r="M903" s="24" t="s">
        <v>93</v>
      </c>
      <c r="N903" s="232">
        <v>2450.96</v>
      </c>
      <c r="O903" s="24" t="s">
        <v>1360</v>
      </c>
      <c r="P903" s="335">
        <v>45292</v>
      </c>
    </row>
    <row r="904" spans="1:16" s="15" customFormat="1" ht="183">
      <c r="A904" s="71" t="s">
        <v>1304</v>
      </c>
      <c r="B904" s="102" t="s">
        <v>202</v>
      </c>
      <c r="C904" s="69" t="s">
        <v>3593</v>
      </c>
      <c r="D904" s="69"/>
      <c r="E904" s="54" t="s">
        <v>1794</v>
      </c>
      <c r="F904" s="69" t="s">
        <v>3594</v>
      </c>
      <c r="G904" s="69" t="s">
        <v>190</v>
      </c>
      <c r="H904" s="71">
        <v>2</v>
      </c>
      <c r="I904" s="225">
        <v>1340</v>
      </c>
      <c r="J904" s="24" t="s">
        <v>64</v>
      </c>
      <c r="K904" s="24" t="s">
        <v>70</v>
      </c>
      <c r="L904" s="95" t="s">
        <v>3595</v>
      </c>
      <c r="M904" s="24" t="s">
        <v>93</v>
      </c>
      <c r="N904" s="232">
        <v>1340</v>
      </c>
      <c r="O904" s="24" t="s">
        <v>1360</v>
      </c>
      <c r="P904" s="335">
        <v>45292</v>
      </c>
    </row>
    <row r="905" spans="1:16" s="15" customFormat="1" ht="213">
      <c r="A905" s="71" t="s">
        <v>1304</v>
      </c>
      <c r="B905" s="102" t="s">
        <v>1127</v>
      </c>
      <c r="C905" s="69" t="s">
        <v>3596</v>
      </c>
      <c r="D905" s="69"/>
      <c r="E905" s="54" t="s">
        <v>124</v>
      </c>
      <c r="F905" s="69" t="s">
        <v>3597</v>
      </c>
      <c r="G905" s="69" t="s">
        <v>190</v>
      </c>
      <c r="H905" s="71" t="s">
        <v>3598</v>
      </c>
      <c r="I905" s="225">
        <v>18355</v>
      </c>
      <c r="J905" s="24" t="s">
        <v>64</v>
      </c>
      <c r="K905" s="24" t="s">
        <v>90</v>
      </c>
      <c r="L905" s="95" t="s">
        <v>3599</v>
      </c>
      <c r="M905" s="24" t="s">
        <v>93</v>
      </c>
      <c r="N905" s="232">
        <v>18355</v>
      </c>
      <c r="O905" s="24" t="s">
        <v>1360</v>
      </c>
      <c r="P905" s="335">
        <v>45292</v>
      </c>
    </row>
    <row r="906" spans="1:16" s="15" customFormat="1" ht="45.75">
      <c r="A906" s="71" t="s">
        <v>1439</v>
      </c>
      <c r="B906" s="102" t="s">
        <v>1440</v>
      </c>
      <c r="C906" s="69" t="s">
        <v>1449</v>
      </c>
      <c r="D906" s="69">
        <v>3417</v>
      </c>
      <c r="E906" s="100" t="s">
        <v>124</v>
      </c>
      <c r="F906" s="69" t="s">
        <v>1450</v>
      </c>
      <c r="G906" s="69" t="s">
        <v>273</v>
      </c>
      <c r="H906" s="71">
        <v>2</v>
      </c>
      <c r="I906" s="225">
        <v>3493.3</v>
      </c>
      <c r="J906" s="95" t="s">
        <v>64</v>
      </c>
      <c r="K906" s="95" t="s">
        <v>70</v>
      </c>
      <c r="L906" s="95" t="s">
        <v>3600</v>
      </c>
      <c r="M906" s="24" t="s">
        <v>93</v>
      </c>
      <c r="N906" s="232">
        <v>3493.3</v>
      </c>
      <c r="O906" s="24" t="s">
        <v>1360</v>
      </c>
      <c r="P906" s="335">
        <v>45292</v>
      </c>
    </row>
    <row r="907" spans="1:16" s="15" customFormat="1" ht="30.75">
      <c r="A907" s="71" t="s">
        <v>1304</v>
      </c>
      <c r="B907" s="102" t="s">
        <v>3601</v>
      </c>
      <c r="C907" s="69" t="s">
        <v>3602</v>
      </c>
      <c r="D907" s="69"/>
      <c r="E907" s="54" t="s">
        <v>332</v>
      </c>
      <c r="F907" s="69" t="s">
        <v>3603</v>
      </c>
      <c r="G907" s="69" t="s">
        <v>190</v>
      </c>
      <c r="H907" s="71">
        <v>5</v>
      </c>
      <c r="I907" s="225">
        <v>900</v>
      </c>
      <c r="J907" s="24" t="s">
        <v>64</v>
      </c>
      <c r="K907" s="24" t="s">
        <v>70</v>
      </c>
      <c r="L907" s="95" t="s">
        <v>3604</v>
      </c>
      <c r="M907" s="24" t="s">
        <v>93</v>
      </c>
      <c r="N907" s="232">
        <v>900</v>
      </c>
      <c r="O907" s="24" t="s">
        <v>1360</v>
      </c>
      <c r="P907" s="335">
        <v>45292</v>
      </c>
    </row>
    <row r="908" spans="1:16" s="15" customFormat="1" ht="183">
      <c r="A908" s="71" t="s">
        <v>1304</v>
      </c>
      <c r="B908" s="102" t="s">
        <v>1086</v>
      </c>
      <c r="C908" s="69" t="s">
        <v>3605</v>
      </c>
      <c r="D908" s="69"/>
      <c r="E908" s="54" t="s">
        <v>174</v>
      </c>
      <c r="F908" s="69" t="s">
        <v>3606</v>
      </c>
      <c r="G908" s="69" t="s">
        <v>190</v>
      </c>
      <c r="H908" s="71">
        <v>30</v>
      </c>
      <c r="I908" s="225">
        <v>369.3</v>
      </c>
      <c r="J908" s="24" t="s">
        <v>64</v>
      </c>
      <c r="K908" s="24" t="s">
        <v>90</v>
      </c>
      <c r="L908" s="95" t="s">
        <v>3607</v>
      </c>
      <c r="M908" s="24" t="s">
        <v>93</v>
      </c>
      <c r="N908" s="232">
        <v>369.3</v>
      </c>
      <c r="O908" s="24" t="s">
        <v>1360</v>
      </c>
      <c r="P908" s="335">
        <v>45292</v>
      </c>
    </row>
    <row r="909" spans="1:16" s="15" customFormat="1" ht="198">
      <c r="A909" s="71" t="s">
        <v>1304</v>
      </c>
      <c r="B909" s="102" t="s">
        <v>1127</v>
      </c>
      <c r="C909" s="69" t="s">
        <v>3608</v>
      </c>
      <c r="D909" s="69"/>
      <c r="E909" s="54" t="s">
        <v>124</v>
      </c>
      <c r="F909" s="69" t="s">
        <v>3609</v>
      </c>
      <c r="G909" s="69" t="s">
        <v>190</v>
      </c>
      <c r="H909" s="71">
        <v>14</v>
      </c>
      <c r="I909" s="225">
        <v>1047.2</v>
      </c>
      <c r="J909" s="24" t="s">
        <v>64</v>
      </c>
      <c r="K909" s="24" t="s">
        <v>70</v>
      </c>
      <c r="L909" s="95" t="s">
        <v>3610</v>
      </c>
      <c r="M909" s="24" t="s">
        <v>93</v>
      </c>
      <c r="N909" s="232">
        <v>1047.2</v>
      </c>
      <c r="O909" s="24" t="s">
        <v>1360</v>
      </c>
      <c r="P909" s="335">
        <v>45292</v>
      </c>
    </row>
    <row r="910" spans="1:16" s="15" customFormat="1" ht="76.5">
      <c r="A910" s="71" t="s">
        <v>1672</v>
      </c>
      <c r="B910" s="102" t="s">
        <v>1673</v>
      </c>
      <c r="C910" s="69" t="s">
        <v>3611</v>
      </c>
      <c r="D910" s="69"/>
      <c r="E910" s="54" t="s">
        <v>124</v>
      </c>
      <c r="F910" s="69" t="s">
        <v>3612</v>
      </c>
      <c r="G910" s="69" t="s">
        <v>190</v>
      </c>
      <c r="H910" s="71">
        <v>30</v>
      </c>
      <c r="I910" s="225">
        <v>375</v>
      </c>
      <c r="J910" s="24" t="s">
        <v>64</v>
      </c>
      <c r="K910" s="24" t="s">
        <v>90</v>
      </c>
      <c r="L910" s="95" t="s">
        <v>3613</v>
      </c>
      <c r="M910" s="24" t="s">
        <v>93</v>
      </c>
      <c r="N910" s="232">
        <v>375</v>
      </c>
      <c r="O910" s="24" t="s">
        <v>1360</v>
      </c>
      <c r="P910" s="335">
        <v>45292</v>
      </c>
    </row>
    <row r="911" spans="1:16" s="15" customFormat="1" ht="167.25">
      <c r="A911" s="71" t="s">
        <v>1815</v>
      </c>
      <c r="B911" s="102" t="s">
        <v>1816</v>
      </c>
      <c r="C911" s="69" t="s">
        <v>3614</v>
      </c>
      <c r="D911" s="69"/>
      <c r="E911" s="54" t="s">
        <v>124</v>
      </c>
      <c r="F911" s="69" t="s">
        <v>3615</v>
      </c>
      <c r="G911" s="69" t="s">
        <v>190</v>
      </c>
      <c r="H911" s="71">
        <v>3</v>
      </c>
      <c r="I911" s="225">
        <v>462</v>
      </c>
      <c r="J911" s="24" t="s">
        <v>64</v>
      </c>
      <c r="K911" s="24" t="s">
        <v>90</v>
      </c>
      <c r="L911" s="95" t="s">
        <v>3616</v>
      </c>
      <c r="M911" s="24" t="s">
        <v>93</v>
      </c>
      <c r="N911" s="232">
        <v>462</v>
      </c>
      <c r="O911" s="24" t="s">
        <v>1360</v>
      </c>
      <c r="P911" s="335">
        <v>45292</v>
      </c>
    </row>
    <row r="912" spans="1:16" s="15" customFormat="1" ht="30.75">
      <c r="A912" s="71" t="s">
        <v>1304</v>
      </c>
      <c r="B912" s="102" t="s">
        <v>1127</v>
      </c>
      <c r="C912" s="69" t="s">
        <v>3617</v>
      </c>
      <c r="D912" s="69"/>
      <c r="E912" s="54" t="s">
        <v>124</v>
      </c>
      <c r="F912" s="383" t="s">
        <v>3618</v>
      </c>
      <c r="G912" s="69" t="s">
        <v>190</v>
      </c>
      <c r="H912" s="71">
        <v>20</v>
      </c>
      <c r="I912" s="225">
        <v>544.6</v>
      </c>
      <c r="J912" s="95" t="s">
        <v>64</v>
      </c>
      <c r="K912" s="95" t="s">
        <v>90</v>
      </c>
      <c r="L912" s="95" t="s">
        <v>3619</v>
      </c>
      <c r="M912" s="24" t="s">
        <v>93</v>
      </c>
      <c r="N912" s="232">
        <v>544.6</v>
      </c>
      <c r="O912" s="24" t="s">
        <v>1360</v>
      </c>
      <c r="P912" s="335">
        <v>45292</v>
      </c>
    </row>
    <row r="913" spans="1:16" s="15" customFormat="1" ht="229.5">
      <c r="A913" s="71" t="s">
        <v>1304</v>
      </c>
      <c r="B913" s="102" t="s">
        <v>1127</v>
      </c>
      <c r="C913" s="69" t="s">
        <v>3620</v>
      </c>
      <c r="D913" s="69"/>
      <c r="E913" s="54" t="s">
        <v>124</v>
      </c>
      <c r="F913" s="69" t="s">
        <v>3621</v>
      </c>
      <c r="G913" s="69" t="s">
        <v>190</v>
      </c>
      <c r="H913" s="71">
        <v>10</v>
      </c>
      <c r="I913" s="225">
        <v>277.8</v>
      </c>
      <c r="J913" s="24" t="s">
        <v>64</v>
      </c>
      <c r="K913" s="24" t="s">
        <v>90</v>
      </c>
      <c r="L913" s="95" t="s">
        <v>3622</v>
      </c>
      <c r="M913" s="24" t="s">
        <v>93</v>
      </c>
      <c r="N913" s="232">
        <v>277.8</v>
      </c>
      <c r="O913" s="24" t="s">
        <v>1360</v>
      </c>
      <c r="P913" s="335">
        <v>45292</v>
      </c>
    </row>
    <row r="914" spans="1:16" s="15" customFormat="1" ht="183">
      <c r="A914" s="71" t="s">
        <v>1304</v>
      </c>
      <c r="B914" s="102" t="s">
        <v>1127</v>
      </c>
      <c r="C914" s="69" t="s">
        <v>3623</v>
      </c>
      <c r="D914" s="69"/>
      <c r="E914" s="54" t="s">
        <v>124</v>
      </c>
      <c r="F914" s="69" t="s">
        <v>3624</v>
      </c>
      <c r="G914" s="69" t="s">
        <v>190</v>
      </c>
      <c r="H914" s="71">
        <v>20</v>
      </c>
      <c r="I914" s="225">
        <v>218.2</v>
      </c>
      <c r="J914" s="24" t="s">
        <v>64</v>
      </c>
      <c r="K914" s="24" t="s">
        <v>90</v>
      </c>
      <c r="L914" s="95" t="s">
        <v>3625</v>
      </c>
      <c r="M914" s="24" t="s">
        <v>93</v>
      </c>
      <c r="N914" s="232">
        <v>218.2</v>
      </c>
      <c r="O914" s="24" t="s">
        <v>1360</v>
      </c>
      <c r="P914" s="335">
        <v>45292</v>
      </c>
    </row>
    <row r="915" spans="1:16" s="15" customFormat="1" ht="336">
      <c r="A915" s="71" t="s">
        <v>1304</v>
      </c>
      <c r="B915" s="102" t="s">
        <v>1127</v>
      </c>
      <c r="C915" s="69" t="s">
        <v>3626</v>
      </c>
      <c r="D915" s="69"/>
      <c r="E915" s="54" t="s">
        <v>124</v>
      </c>
      <c r="F915" s="69" t="s">
        <v>3627</v>
      </c>
      <c r="G915" s="69" t="s">
        <v>190</v>
      </c>
      <c r="H915" s="71" t="s">
        <v>3628</v>
      </c>
      <c r="I915" s="225">
        <v>38124</v>
      </c>
      <c r="J915" s="24" t="s">
        <v>64</v>
      </c>
      <c r="K915" s="24" t="s">
        <v>90</v>
      </c>
      <c r="L915" s="95" t="s">
        <v>3629</v>
      </c>
      <c r="M915" s="24" t="s">
        <v>93</v>
      </c>
      <c r="N915" s="232">
        <v>38124</v>
      </c>
      <c r="O915" s="24" t="s">
        <v>1360</v>
      </c>
      <c r="P915" s="335">
        <v>45292</v>
      </c>
    </row>
    <row r="916" spans="1:16" s="15" customFormat="1" ht="91.5">
      <c r="A916" s="71" t="s">
        <v>1304</v>
      </c>
      <c r="B916" s="102" t="s">
        <v>178</v>
      </c>
      <c r="C916" s="69" t="s">
        <v>3630</v>
      </c>
      <c r="D916" s="69"/>
      <c r="E916" s="54" t="s">
        <v>124</v>
      </c>
      <c r="F916" s="69" t="s">
        <v>3631</v>
      </c>
      <c r="G916" s="69" t="s">
        <v>190</v>
      </c>
      <c r="H916" s="71">
        <v>2500</v>
      </c>
      <c r="I916" s="225">
        <v>8175</v>
      </c>
      <c r="J916" s="24" t="s">
        <v>64</v>
      </c>
      <c r="K916" s="24" t="s">
        <v>70</v>
      </c>
      <c r="L916" s="95" t="s">
        <v>3632</v>
      </c>
      <c r="M916" s="24" t="s">
        <v>93</v>
      </c>
      <c r="N916" s="232">
        <v>8175</v>
      </c>
      <c r="O916" s="24" t="s">
        <v>1360</v>
      </c>
      <c r="P916" s="335">
        <v>45292</v>
      </c>
    </row>
    <row r="917" spans="1:16" s="15" customFormat="1" ht="409.6">
      <c r="A917" s="71" t="s">
        <v>2435</v>
      </c>
      <c r="B917" s="102" t="s">
        <v>2436</v>
      </c>
      <c r="C917" s="69" t="s">
        <v>3633</v>
      </c>
      <c r="D917" s="69"/>
      <c r="E917" s="54" t="s">
        <v>332</v>
      </c>
      <c r="F917" s="69" t="s">
        <v>3634</v>
      </c>
      <c r="G917" s="69" t="s">
        <v>190</v>
      </c>
      <c r="H917" s="71"/>
      <c r="I917" s="225">
        <v>1124</v>
      </c>
      <c r="J917" s="24" t="s">
        <v>64</v>
      </c>
      <c r="K917" s="24" t="s">
        <v>70</v>
      </c>
      <c r="L917" s="95" t="s">
        <v>3635</v>
      </c>
      <c r="M917" s="24" t="s">
        <v>93</v>
      </c>
      <c r="N917" s="232">
        <v>1124</v>
      </c>
      <c r="O917" s="24" t="s">
        <v>1360</v>
      </c>
      <c r="P917" s="335">
        <v>45292</v>
      </c>
    </row>
    <row r="918" spans="1:16" s="15" customFormat="1" ht="76.5">
      <c r="A918" s="71" t="s">
        <v>2281</v>
      </c>
      <c r="B918" s="102" t="s">
        <v>2282</v>
      </c>
      <c r="C918" s="69" t="s">
        <v>3636</v>
      </c>
      <c r="D918" s="69"/>
      <c r="E918" s="54" t="s">
        <v>124</v>
      </c>
      <c r="F918" s="69" t="s">
        <v>3637</v>
      </c>
      <c r="G918" s="69" t="s">
        <v>190</v>
      </c>
      <c r="H918" s="71" t="s">
        <v>3638</v>
      </c>
      <c r="I918" s="225">
        <v>160</v>
      </c>
      <c r="J918" s="24" t="s">
        <v>64</v>
      </c>
      <c r="K918" s="24" t="s">
        <v>90</v>
      </c>
      <c r="L918" s="95" t="s">
        <v>3639</v>
      </c>
      <c r="M918" s="24" t="s">
        <v>93</v>
      </c>
      <c r="N918" s="232">
        <v>160</v>
      </c>
      <c r="O918" s="24" t="s">
        <v>1360</v>
      </c>
      <c r="P918" s="335">
        <v>45292</v>
      </c>
    </row>
    <row r="919" spans="1:16" s="15" customFormat="1" ht="45.75">
      <c r="A919" s="71" t="s">
        <v>1422</v>
      </c>
      <c r="B919" s="102" t="s">
        <v>1423</v>
      </c>
      <c r="C919" s="69" t="s">
        <v>3640</v>
      </c>
      <c r="D919" s="69"/>
      <c r="E919" s="54" t="s">
        <v>60</v>
      </c>
      <c r="F919" s="69" t="s">
        <v>3641</v>
      </c>
      <c r="G919" s="69" t="s">
        <v>190</v>
      </c>
      <c r="H919" s="71">
        <v>1</v>
      </c>
      <c r="I919" s="225">
        <v>440</v>
      </c>
      <c r="J919" s="24" t="s">
        <v>64</v>
      </c>
      <c r="K919" s="24" t="s">
        <v>90</v>
      </c>
      <c r="L919" s="95" t="s">
        <v>3642</v>
      </c>
      <c r="M919" s="24" t="s">
        <v>93</v>
      </c>
      <c r="N919" s="232">
        <v>440</v>
      </c>
      <c r="O919" s="24" t="s">
        <v>1360</v>
      </c>
      <c r="P919" s="335">
        <v>45292</v>
      </c>
    </row>
    <row r="920" spans="1:16" s="15" customFormat="1" ht="152.25">
      <c r="A920" s="71" t="s">
        <v>1486</v>
      </c>
      <c r="B920" s="102" t="s">
        <v>1487</v>
      </c>
      <c r="C920" s="69" t="s">
        <v>3643</v>
      </c>
      <c r="D920" s="69"/>
      <c r="E920" s="54" t="s">
        <v>124</v>
      </c>
      <c r="F920" s="69" t="s">
        <v>3644</v>
      </c>
      <c r="G920" s="69" t="s">
        <v>190</v>
      </c>
      <c r="H920" s="71" t="s">
        <v>3645</v>
      </c>
      <c r="I920" s="225">
        <v>180.08</v>
      </c>
      <c r="J920" s="24" t="s">
        <v>64</v>
      </c>
      <c r="K920" s="24" t="s">
        <v>90</v>
      </c>
      <c r="L920" s="95" t="s">
        <v>3646</v>
      </c>
      <c r="M920" s="24" t="s">
        <v>93</v>
      </c>
      <c r="N920" s="232">
        <v>180.08</v>
      </c>
      <c r="O920" s="24" t="s">
        <v>1360</v>
      </c>
      <c r="P920" s="335">
        <v>45292</v>
      </c>
    </row>
    <row r="921" spans="1:16" s="15" customFormat="1" ht="198">
      <c r="A921" s="71" t="s">
        <v>1304</v>
      </c>
      <c r="B921" s="102" t="s">
        <v>1127</v>
      </c>
      <c r="C921" s="69" t="s">
        <v>3647</v>
      </c>
      <c r="D921" s="69"/>
      <c r="E921" s="54" t="s">
        <v>124</v>
      </c>
      <c r="F921" s="69" t="s">
        <v>3648</v>
      </c>
      <c r="G921" s="69" t="s">
        <v>190</v>
      </c>
      <c r="H921" s="71" t="s">
        <v>3649</v>
      </c>
      <c r="I921" s="225">
        <v>2630</v>
      </c>
      <c r="J921" s="24" t="s">
        <v>64</v>
      </c>
      <c r="K921" s="24" t="s">
        <v>70</v>
      </c>
      <c r="L921" s="95" t="s">
        <v>3650</v>
      </c>
      <c r="M921" s="24" t="s">
        <v>93</v>
      </c>
      <c r="N921" s="232">
        <v>2630</v>
      </c>
      <c r="O921" s="24" t="s">
        <v>1360</v>
      </c>
      <c r="P921" s="335">
        <v>45292</v>
      </c>
    </row>
    <row r="922" spans="1:16" s="15" customFormat="1" ht="183">
      <c r="A922" s="71" t="s">
        <v>1304</v>
      </c>
      <c r="B922" s="102" t="s">
        <v>178</v>
      </c>
      <c r="C922" s="69" t="s">
        <v>3651</v>
      </c>
      <c r="D922" s="69"/>
      <c r="E922" s="54" t="s">
        <v>124</v>
      </c>
      <c r="F922" s="69" t="s">
        <v>3652</v>
      </c>
      <c r="G922" s="69" t="s">
        <v>190</v>
      </c>
      <c r="H922" s="71" t="s">
        <v>3653</v>
      </c>
      <c r="I922" s="225">
        <v>11538</v>
      </c>
      <c r="J922" s="24" t="s">
        <v>64</v>
      </c>
      <c r="K922" s="24" t="s">
        <v>70</v>
      </c>
      <c r="L922" s="95" t="s">
        <v>3654</v>
      </c>
      <c r="M922" s="24" t="s">
        <v>93</v>
      </c>
      <c r="N922" s="232">
        <v>11538</v>
      </c>
      <c r="O922" s="24" t="s">
        <v>1360</v>
      </c>
      <c r="P922" s="335">
        <v>45292</v>
      </c>
    </row>
    <row r="923" spans="1:16" s="15" customFormat="1" ht="183">
      <c r="A923" s="71" t="s">
        <v>1304</v>
      </c>
      <c r="B923" s="102" t="s">
        <v>1127</v>
      </c>
      <c r="C923" s="69" t="s">
        <v>3655</v>
      </c>
      <c r="D923" s="69"/>
      <c r="E923" s="54" t="s">
        <v>124</v>
      </c>
      <c r="F923" s="69" t="s">
        <v>3656</v>
      </c>
      <c r="G923" s="69" t="s">
        <v>190</v>
      </c>
      <c r="H923" s="71">
        <v>3</v>
      </c>
      <c r="I923" s="225">
        <v>8991</v>
      </c>
      <c r="J923" s="24" t="s">
        <v>64</v>
      </c>
      <c r="K923" s="24" t="s">
        <v>70</v>
      </c>
      <c r="L923" s="95" t="s">
        <v>3657</v>
      </c>
      <c r="M923" s="24" t="s">
        <v>93</v>
      </c>
      <c r="N923" s="232">
        <v>8991</v>
      </c>
      <c r="O923" s="24" t="s">
        <v>1360</v>
      </c>
      <c r="P923" s="335">
        <v>45292</v>
      </c>
    </row>
    <row r="924" spans="1:16" s="15" customFormat="1" ht="213">
      <c r="A924" s="71" t="s">
        <v>1304</v>
      </c>
      <c r="B924" s="102" t="s">
        <v>1305</v>
      </c>
      <c r="C924" s="69" t="s">
        <v>3658</v>
      </c>
      <c r="D924" s="69"/>
      <c r="E924" s="54" t="s">
        <v>941</v>
      </c>
      <c r="F924" s="69" t="s">
        <v>3659</v>
      </c>
      <c r="G924" s="69" t="s">
        <v>273</v>
      </c>
      <c r="H924" s="71">
        <v>20</v>
      </c>
      <c r="I924" s="225">
        <v>44064</v>
      </c>
      <c r="J924" s="24" t="s">
        <v>64</v>
      </c>
      <c r="K924" s="24" t="s">
        <v>70</v>
      </c>
      <c r="L924" s="95" t="s">
        <v>3660</v>
      </c>
      <c r="M924" s="24" t="s">
        <v>93</v>
      </c>
      <c r="N924" s="232">
        <v>44064</v>
      </c>
      <c r="O924" s="24" t="s">
        <v>1360</v>
      </c>
      <c r="P924" s="335">
        <v>45292</v>
      </c>
    </row>
    <row r="925" spans="1:16" s="15" customFormat="1" ht="198">
      <c r="A925" s="71" t="s">
        <v>1304</v>
      </c>
      <c r="B925" s="102" t="s">
        <v>1718</v>
      </c>
      <c r="C925" s="69" t="s">
        <v>3661</v>
      </c>
      <c r="D925" s="69"/>
      <c r="E925" s="54" t="s">
        <v>332</v>
      </c>
      <c r="F925" s="69" t="s">
        <v>3662</v>
      </c>
      <c r="G925" s="69" t="s">
        <v>190</v>
      </c>
      <c r="H925" s="71">
        <v>1</v>
      </c>
      <c r="I925" s="225">
        <v>617.89</v>
      </c>
      <c r="J925" s="24" t="s">
        <v>64</v>
      </c>
      <c r="K925" s="24" t="s">
        <v>70</v>
      </c>
      <c r="L925" s="95" t="s">
        <v>3663</v>
      </c>
      <c r="M925" s="24" t="s">
        <v>93</v>
      </c>
      <c r="N925" s="232">
        <v>617.89</v>
      </c>
      <c r="O925" s="24" t="s">
        <v>1360</v>
      </c>
      <c r="P925" s="335">
        <v>45292</v>
      </c>
    </row>
    <row r="926" spans="1:16" s="15" customFormat="1" ht="229.5">
      <c r="A926" s="71" t="s">
        <v>2149</v>
      </c>
      <c r="B926" s="102" t="s">
        <v>2150</v>
      </c>
      <c r="C926" s="69" t="s">
        <v>2844</v>
      </c>
      <c r="D926" s="69"/>
      <c r="E926" s="54" t="s">
        <v>124</v>
      </c>
      <c r="F926" s="69" t="s">
        <v>3664</v>
      </c>
      <c r="G926" s="69" t="s">
        <v>190</v>
      </c>
      <c r="H926" s="71">
        <v>45</v>
      </c>
      <c r="I926" s="225">
        <v>9450</v>
      </c>
      <c r="J926" s="24" t="s">
        <v>64</v>
      </c>
      <c r="K926" s="24" t="s">
        <v>82</v>
      </c>
      <c r="L926" s="95" t="s">
        <v>3665</v>
      </c>
      <c r="M926" s="24" t="s">
        <v>266</v>
      </c>
      <c r="N926" s="232">
        <v>8955</v>
      </c>
      <c r="O926" s="24" t="s">
        <v>1360</v>
      </c>
      <c r="P926" s="335">
        <v>45292</v>
      </c>
    </row>
    <row r="927" spans="1:16" s="15" customFormat="1" ht="244.5">
      <c r="A927" s="71" t="s">
        <v>2149</v>
      </c>
      <c r="B927" s="102" t="s">
        <v>2150</v>
      </c>
      <c r="C927" s="69" t="s">
        <v>3666</v>
      </c>
      <c r="D927" s="69"/>
      <c r="E927" s="54" t="s">
        <v>124</v>
      </c>
      <c r="F927" s="69" t="s">
        <v>3667</v>
      </c>
      <c r="G927" s="69" t="s">
        <v>190</v>
      </c>
      <c r="H927" s="71">
        <v>6</v>
      </c>
      <c r="I927" s="225">
        <v>2400</v>
      </c>
      <c r="J927" s="24" t="s">
        <v>64</v>
      </c>
      <c r="K927" s="24" t="s">
        <v>82</v>
      </c>
      <c r="L927" s="95" t="s">
        <v>3668</v>
      </c>
      <c r="M927" s="24" t="s">
        <v>266</v>
      </c>
      <c r="N927" s="232">
        <v>2400</v>
      </c>
      <c r="O927" s="24" t="s">
        <v>1360</v>
      </c>
      <c r="P927" s="335">
        <v>45292</v>
      </c>
    </row>
    <row r="928" spans="1:16" s="15" customFormat="1" ht="137.25">
      <c r="A928" s="71" t="s">
        <v>1422</v>
      </c>
      <c r="B928" s="102" t="s">
        <v>1423</v>
      </c>
      <c r="C928" s="69" t="s">
        <v>3669</v>
      </c>
      <c r="D928" s="69"/>
      <c r="E928" s="54" t="s">
        <v>124</v>
      </c>
      <c r="F928" s="69" t="s">
        <v>3670</v>
      </c>
      <c r="G928" s="69" t="s">
        <v>190</v>
      </c>
      <c r="H928" s="71" t="s">
        <v>3671</v>
      </c>
      <c r="I928" s="225">
        <v>388</v>
      </c>
      <c r="J928" s="24" t="s">
        <v>64</v>
      </c>
      <c r="K928" s="24" t="s">
        <v>90</v>
      </c>
      <c r="L928" s="95" t="s">
        <v>3672</v>
      </c>
      <c r="M928" s="24" t="s">
        <v>93</v>
      </c>
      <c r="N928" s="232">
        <v>388</v>
      </c>
      <c r="O928" s="24" t="s">
        <v>1360</v>
      </c>
      <c r="P928" s="335">
        <v>45292</v>
      </c>
    </row>
    <row r="929" spans="1:16" s="15" customFormat="1" ht="30.75">
      <c r="A929" s="71" t="s">
        <v>1478</v>
      </c>
      <c r="B929" s="102" t="s">
        <v>1479</v>
      </c>
      <c r="C929" s="69" t="s">
        <v>3673</v>
      </c>
      <c r="D929" s="69"/>
      <c r="E929" s="54" t="s">
        <v>124</v>
      </c>
      <c r="F929" s="69" t="s">
        <v>3674</v>
      </c>
      <c r="G929" s="69" t="s">
        <v>190</v>
      </c>
      <c r="H929" s="71">
        <v>8</v>
      </c>
      <c r="I929" s="225">
        <v>239.92</v>
      </c>
      <c r="J929" s="24" t="s">
        <v>64</v>
      </c>
      <c r="K929" s="24" t="s">
        <v>90</v>
      </c>
      <c r="L929" s="95" t="s">
        <v>3675</v>
      </c>
      <c r="M929" s="24" t="s">
        <v>93</v>
      </c>
      <c r="N929" s="232">
        <v>239.92</v>
      </c>
      <c r="O929" s="24" t="s">
        <v>1360</v>
      </c>
      <c r="P929" s="335">
        <v>45292</v>
      </c>
    </row>
    <row r="930" spans="1:16" s="15" customFormat="1" ht="183">
      <c r="A930" s="71" t="s">
        <v>1304</v>
      </c>
      <c r="B930" s="102" t="s">
        <v>1356</v>
      </c>
      <c r="C930" s="72" t="s">
        <v>3676</v>
      </c>
      <c r="D930" s="70"/>
      <c r="E930" s="54" t="s">
        <v>124</v>
      </c>
      <c r="F930" s="69" t="s">
        <v>3677</v>
      </c>
      <c r="G930" s="69" t="s">
        <v>190</v>
      </c>
      <c r="H930" s="71">
        <v>11</v>
      </c>
      <c r="I930" s="228">
        <v>517</v>
      </c>
      <c r="J930" s="96" t="s">
        <v>64</v>
      </c>
      <c r="K930" s="24" t="s">
        <v>90</v>
      </c>
      <c r="L930" s="71" t="s">
        <v>3678</v>
      </c>
      <c r="M930" s="24" t="s">
        <v>93</v>
      </c>
      <c r="N930" s="232">
        <v>517</v>
      </c>
      <c r="O930" s="24" t="s">
        <v>1360</v>
      </c>
      <c r="P930" s="117">
        <v>45292</v>
      </c>
    </row>
    <row r="931" spans="1:16" s="15" customFormat="1" ht="198">
      <c r="A931" s="71" t="s">
        <v>1304</v>
      </c>
      <c r="B931" s="102" t="s">
        <v>1211</v>
      </c>
      <c r="C931" s="69" t="s">
        <v>3679</v>
      </c>
      <c r="D931" s="69"/>
      <c r="E931" s="54" t="s">
        <v>60</v>
      </c>
      <c r="F931" s="69" t="s">
        <v>3680</v>
      </c>
      <c r="G931" s="69" t="s">
        <v>190</v>
      </c>
      <c r="H931" s="71">
        <v>1</v>
      </c>
      <c r="I931" s="225">
        <v>2200</v>
      </c>
      <c r="J931" s="24" t="s">
        <v>64</v>
      </c>
      <c r="K931" s="24" t="s">
        <v>90</v>
      </c>
      <c r="L931" s="95" t="s">
        <v>3681</v>
      </c>
      <c r="M931" s="24" t="s">
        <v>93</v>
      </c>
      <c r="N931" s="232">
        <v>2200</v>
      </c>
      <c r="O931" s="24" t="s">
        <v>1360</v>
      </c>
      <c r="P931" s="335">
        <v>45292</v>
      </c>
    </row>
    <row r="932" spans="1:16" s="15" customFormat="1" ht="183">
      <c r="A932" s="71" t="s">
        <v>1304</v>
      </c>
      <c r="B932" s="102" t="s">
        <v>1356</v>
      </c>
      <c r="C932" s="69" t="s">
        <v>3682</v>
      </c>
      <c r="D932" s="69"/>
      <c r="E932" s="54" t="s">
        <v>124</v>
      </c>
      <c r="F932" s="69" t="s">
        <v>3683</v>
      </c>
      <c r="G932" s="69" t="s">
        <v>190</v>
      </c>
      <c r="H932" s="71">
        <v>3</v>
      </c>
      <c r="I932" s="225">
        <v>1765</v>
      </c>
      <c r="J932" s="24" t="s">
        <v>64</v>
      </c>
      <c r="K932" s="24" t="s">
        <v>90</v>
      </c>
      <c r="L932" s="95" t="s">
        <v>3684</v>
      </c>
      <c r="M932" s="24" t="s">
        <v>93</v>
      </c>
      <c r="N932" s="232">
        <v>1765</v>
      </c>
      <c r="O932" s="24" t="s">
        <v>1360</v>
      </c>
      <c r="P932" s="335">
        <v>45292</v>
      </c>
    </row>
    <row r="933" spans="1:16" s="15" customFormat="1" ht="198">
      <c r="A933" s="71" t="s">
        <v>1304</v>
      </c>
      <c r="B933" s="102" t="s">
        <v>1305</v>
      </c>
      <c r="C933" s="69" t="s">
        <v>3685</v>
      </c>
      <c r="D933" s="69"/>
      <c r="E933" s="54" t="s">
        <v>941</v>
      </c>
      <c r="F933" s="69" t="s">
        <v>3686</v>
      </c>
      <c r="G933" s="69" t="s">
        <v>273</v>
      </c>
      <c r="H933" s="71">
        <v>30</v>
      </c>
      <c r="I933" s="225">
        <v>34848</v>
      </c>
      <c r="J933" s="24" t="s">
        <v>64</v>
      </c>
      <c r="K933" s="24" t="s">
        <v>70</v>
      </c>
      <c r="L933" s="95" t="s">
        <v>3660</v>
      </c>
      <c r="M933" s="24" t="s">
        <v>93</v>
      </c>
      <c r="N933" s="232">
        <v>34848</v>
      </c>
      <c r="O933" s="24" t="s">
        <v>1360</v>
      </c>
      <c r="P933" s="335">
        <v>45292</v>
      </c>
    </row>
    <row r="934" spans="1:16" s="15" customFormat="1" ht="60.75">
      <c r="A934" s="71" t="s">
        <v>1647</v>
      </c>
      <c r="B934" s="102" t="s">
        <v>1648</v>
      </c>
      <c r="C934" s="69" t="s">
        <v>3687</v>
      </c>
      <c r="D934" s="69"/>
      <c r="E934" s="54" t="s">
        <v>124</v>
      </c>
      <c r="F934" s="69" t="s">
        <v>3688</v>
      </c>
      <c r="G934" s="69" t="s">
        <v>190</v>
      </c>
      <c r="H934" s="71">
        <v>1</v>
      </c>
      <c r="I934" s="225">
        <v>624</v>
      </c>
      <c r="J934" s="24" t="s">
        <v>64</v>
      </c>
      <c r="K934" s="24" t="s">
        <v>90</v>
      </c>
      <c r="L934" s="95" t="s">
        <v>3689</v>
      </c>
      <c r="M934" s="24" t="s">
        <v>93</v>
      </c>
      <c r="N934" s="232">
        <v>624</v>
      </c>
      <c r="O934" s="24" t="s">
        <v>1360</v>
      </c>
      <c r="P934" s="335">
        <v>45292</v>
      </c>
    </row>
    <row r="935" spans="1:16" s="15" customFormat="1" ht="91.5">
      <c r="A935" s="71" t="s">
        <v>1538</v>
      </c>
      <c r="B935" s="102" t="s">
        <v>927</v>
      </c>
      <c r="C935" s="69" t="s">
        <v>3690</v>
      </c>
      <c r="D935" s="69"/>
      <c r="E935" s="54" t="s">
        <v>60</v>
      </c>
      <c r="F935" s="69" t="s">
        <v>3691</v>
      </c>
      <c r="G935" s="69" t="s">
        <v>190</v>
      </c>
      <c r="H935" s="71" t="s">
        <v>3692</v>
      </c>
      <c r="I935" s="225">
        <v>360.12</v>
      </c>
      <c r="J935" s="24" t="s">
        <v>64</v>
      </c>
      <c r="K935" s="24" t="s">
        <v>90</v>
      </c>
      <c r="L935" s="95" t="s">
        <v>3693</v>
      </c>
      <c r="M935" s="24" t="s">
        <v>93</v>
      </c>
      <c r="N935" s="232">
        <v>360.12</v>
      </c>
      <c r="O935" s="24" t="s">
        <v>1360</v>
      </c>
      <c r="P935" s="335">
        <v>45292</v>
      </c>
    </row>
    <row r="936" spans="1:16" s="15" customFormat="1" ht="106.5">
      <c r="A936" s="71" t="s">
        <v>1304</v>
      </c>
      <c r="B936" s="102" t="s">
        <v>1305</v>
      </c>
      <c r="C936" s="100" t="s">
        <v>3694</v>
      </c>
      <c r="D936" s="69"/>
      <c r="E936" s="54" t="s">
        <v>941</v>
      </c>
      <c r="F936" s="69" t="s">
        <v>3695</v>
      </c>
      <c r="G936" s="69" t="s">
        <v>190</v>
      </c>
      <c r="H936" s="71">
        <v>4000</v>
      </c>
      <c r="I936" s="225">
        <v>2720</v>
      </c>
      <c r="J936" s="24" t="s">
        <v>64</v>
      </c>
      <c r="K936" s="24" t="s">
        <v>90</v>
      </c>
      <c r="L936" s="95" t="s">
        <v>3696</v>
      </c>
      <c r="M936" s="24" t="s">
        <v>93</v>
      </c>
      <c r="N936" s="232">
        <v>2720</v>
      </c>
      <c r="O936" s="24" t="s">
        <v>1360</v>
      </c>
      <c r="P936" s="335">
        <v>45292</v>
      </c>
    </row>
    <row r="937" spans="1:16" s="15" customFormat="1" ht="290.25">
      <c r="A937" s="71" t="s">
        <v>1304</v>
      </c>
      <c r="B937" s="102" t="s">
        <v>1356</v>
      </c>
      <c r="C937" s="69" t="s">
        <v>3697</v>
      </c>
      <c r="D937" s="69"/>
      <c r="E937" s="54" t="s">
        <v>60</v>
      </c>
      <c r="F937" s="69" t="s">
        <v>3698</v>
      </c>
      <c r="G937" s="69" t="s">
        <v>190</v>
      </c>
      <c r="H937" s="71">
        <v>12</v>
      </c>
      <c r="I937" s="225">
        <v>4959.4799999999996</v>
      </c>
      <c r="J937" s="24" t="s">
        <v>64</v>
      </c>
      <c r="K937" s="24" t="s">
        <v>90</v>
      </c>
      <c r="L937" s="95" t="s">
        <v>3699</v>
      </c>
      <c r="M937" s="24" t="s">
        <v>93</v>
      </c>
      <c r="N937" s="232">
        <v>4959.4799999999996</v>
      </c>
      <c r="O937" s="24" t="s">
        <v>1360</v>
      </c>
      <c r="P937" s="335">
        <v>45292</v>
      </c>
    </row>
    <row r="938" spans="1:16" s="15" customFormat="1" ht="213">
      <c r="A938" s="71" t="s">
        <v>1613</v>
      </c>
      <c r="B938" s="102" t="s">
        <v>1614</v>
      </c>
      <c r="C938" s="69" t="s">
        <v>3700</v>
      </c>
      <c r="D938" s="69"/>
      <c r="E938" s="54" t="s">
        <v>124</v>
      </c>
      <c r="F938" s="69" t="s">
        <v>3701</v>
      </c>
      <c r="G938" s="69" t="s">
        <v>190</v>
      </c>
      <c r="H938" s="71">
        <v>10</v>
      </c>
      <c r="I938" s="225">
        <v>299</v>
      </c>
      <c r="J938" s="24" t="s">
        <v>64</v>
      </c>
      <c r="K938" s="24" t="s">
        <v>70</v>
      </c>
      <c r="L938" s="95" t="s">
        <v>3702</v>
      </c>
      <c r="M938" s="24" t="s">
        <v>93</v>
      </c>
      <c r="N938" s="232">
        <v>299</v>
      </c>
      <c r="O938" s="24" t="s">
        <v>1360</v>
      </c>
      <c r="P938" s="335">
        <v>45292</v>
      </c>
    </row>
    <row r="939" spans="1:16" s="15" customFormat="1" ht="183">
      <c r="A939" s="71" t="s">
        <v>1538</v>
      </c>
      <c r="B939" s="102" t="s">
        <v>927</v>
      </c>
      <c r="C939" s="69" t="s">
        <v>3703</v>
      </c>
      <c r="D939" s="69"/>
      <c r="E939" s="54" t="s">
        <v>60</v>
      </c>
      <c r="F939" s="69" t="s">
        <v>3704</v>
      </c>
      <c r="G939" s="69" t="s">
        <v>190</v>
      </c>
      <c r="H939" s="71">
        <v>6</v>
      </c>
      <c r="I939" s="225">
        <v>1350</v>
      </c>
      <c r="J939" s="24" t="s">
        <v>64</v>
      </c>
      <c r="K939" s="24" t="s">
        <v>90</v>
      </c>
      <c r="L939" s="95" t="s">
        <v>3705</v>
      </c>
      <c r="M939" s="24" t="s">
        <v>93</v>
      </c>
      <c r="N939" s="232">
        <v>1350</v>
      </c>
      <c r="O939" s="24" t="s">
        <v>1360</v>
      </c>
      <c r="P939" s="335">
        <v>45292</v>
      </c>
    </row>
    <row r="940" spans="1:16" s="15" customFormat="1" ht="229.5">
      <c r="A940" s="71" t="s">
        <v>1304</v>
      </c>
      <c r="B940" s="102" t="s">
        <v>1356</v>
      </c>
      <c r="C940" s="69" t="s">
        <v>3706</v>
      </c>
      <c r="D940" s="69"/>
      <c r="E940" s="54" t="s">
        <v>124</v>
      </c>
      <c r="F940" s="69" t="s">
        <v>3707</v>
      </c>
      <c r="G940" s="69" t="s">
        <v>190</v>
      </c>
      <c r="H940" s="71">
        <v>15</v>
      </c>
      <c r="I940" s="225">
        <v>4510</v>
      </c>
      <c r="J940" s="24" t="s">
        <v>64</v>
      </c>
      <c r="K940" s="24" t="s">
        <v>90</v>
      </c>
      <c r="L940" s="95" t="s">
        <v>3708</v>
      </c>
      <c r="M940" s="24" t="s">
        <v>93</v>
      </c>
      <c r="N940" s="232">
        <v>4510</v>
      </c>
      <c r="O940" s="24" t="s">
        <v>1360</v>
      </c>
      <c r="P940" s="335">
        <v>45292</v>
      </c>
    </row>
    <row r="941" spans="1:16" s="15" customFormat="1" ht="30.75">
      <c r="A941" s="71" t="s">
        <v>1304</v>
      </c>
      <c r="B941" s="102" t="s">
        <v>178</v>
      </c>
      <c r="C941" s="69" t="s">
        <v>3709</v>
      </c>
      <c r="D941" s="69"/>
      <c r="E941" s="54" t="s">
        <v>124</v>
      </c>
      <c r="F941" s="69" t="s">
        <v>3710</v>
      </c>
      <c r="G941" s="69" t="s">
        <v>190</v>
      </c>
      <c r="H941" s="71">
        <v>900</v>
      </c>
      <c r="I941" s="225">
        <v>2421</v>
      </c>
      <c r="J941" s="24" t="s">
        <v>64</v>
      </c>
      <c r="K941" s="24" t="s">
        <v>90</v>
      </c>
      <c r="L941" s="95" t="s">
        <v>3711</v>
      </c>
      <c r="M941" s="24" t="s">
        <v>93</v>
      </c>
      <c r="N941" s="232">
        <v>2421</v>
      </c>
      <c r="O941" s="24" t="s">
        <v>1360</v>
      </c>
      <c r="P941" s="335">
        <v>45292</v>
      </c>
    </row>
    <row r="942" spans="1:16" s="15" customFormat="1" ht="137.25">
      <c r="A942" s="71" t="s">
        <v>1304</v>
      </c>
      <c r="B942" s="102" t="s">
        <v>1211</v>
      </c>
      <c r="C942" s="69" t="s">
        <v>3712</v>
      </c>
      <c r="D942" s="69"/>
      <c r="E942" s="54" t="s">
        <v>60</v>
      </c>
      <c r="F942" s="69" t="s">
        <v>3713</v>
      </c>
      <c r="G942" s="69" t="s">
        <v>190</v>
      </c>
      <c r="H942" s="71">
        <v>1</v>
      </c>
      <c r="I942" s="225">
        <v>12600</v>
      </c>
      <c r="J942" s="24" t="s">
        <v>64</v>
      </c>
      <c r="K942" s="24" t="s">
        <v>70</v>
      </c>
      <c r="L942" s="95" t="s">
        <v>3714</v>
      </c>
      <c r="M942" s="24" t="s">
        <v>93</v>
      </c>
      <c r="N942" s="232">
        <v>12600</v>
      </c>
      <c r="O942" s="24" t="s">
        <v>1360</v>
      </c>
      <c r="P942" s="335">
        <v>45292</v>
      </c>
    </row>
    <row r="943" spans="1:16" s="15" customFormat="1" ht="137.25">
      <c r="A943" s="71" t="s">
        <v>1304</v>
      </c>
      <c r="B943" s="102" t="s">
        <v>1356</v>
      </c>
      <c r="C943" s="69" t="s">
        <v>3715</v>
      </c>
      <c r="D943" s="69"/>
      <c r="E943" s="54" t="s">
        <v>77</v>
      </c>
      <c r="F943" s="69" t="s">
        <v>3716</v>
      </c>
      <c r="G943" s="69" t="s">
        <v>190</v>
      </c>
      <c r="H943" s="71">
        <v>30</v>
      </c>
      <c r="I943" s="225">
        <v>2400</v>
      </c>
      <c r="J943" s="24" t="s">
        <v>64</v>
      </c>
      <c r="K943" s="24" t="s">
        <v>70</v>
      </c>
      <c r="L943" s="95" t="s">
        <v>3717</v>
      </c>
      <c r="M943" s="24" t="s">
        <v>93</v>
      </c>
      <c r="N943" s="232">
        <v>2400</v>
      </c>
      <c r="O943" s="24" t="s">
        <v>1360</v>
      </c>
      <c r="P943" s="335">
        <v>45292</v>
      </c>
    </row>
    <row r="944" spans="1:16" s="15" customFormat="1" ht="60.75">
      <c r="A944" s="71" t="s">
        <v>1828</v>
      </c>
      <c r="B944" s="102" t="s">
        <v>1829</v>
      </c>
      <c r="C944" s="69" t="s">
        <v>3718</v>
      </c>
      <c r="D944" s="69"/>
      <c r="E944" s="54" t="s">
        <v>60</v>
      </c>
      <c r="F944" s="69" t="s">
        <v>3719</v>
      </c>
      <c r="G944" s="69" t="s">
        <v>190</v>
      </c>
      <c r="H944" s="71">
        <v>1</v>
      </c>
      <c r="I944" s="225">
        <v>1647.8</v>
      </c>
      <c r="J944" s="24" t="s">
        <v>64</v>
      </c>
      <c r="K944" s="24" t="s">
        <v>70</v>
      </c>
      <c r="L944" s="95" t="s">
        <v>3720</v>
      </c>
      <c r="M944" s="24" t="s">
        <v>93</v>
      </c>
      <c r="N944" s="232">
        <v>1647.8</v>
      </c>
      <c r="O944" s="24" t="s">
        <v>1360</v>
      </c>
      <c r="P944" s="335">
        <v>45292</v>
      </c>
    </row>
    <row r="945" spans="1:16" s="15" customFormat="1" ht="183">
      <c r="A945" s="71" t="s">
        <v>1304</v>
      </c>
      <c r="B945" s="102" t="s">
        <v>1127</v>
      </c>
      <c r="C945" s="69" t="s">
        <v>3721</v>
      </c>
      <c r="D945" s="69"/>
      <c r="E945" s="54" t="s">
        <v>124</v>
      </c>
      <c r="F945" s="69" t="s">
        <v>3722</v>
      </c>
      <c r="G945" s="69" t="s">
        <v>190</v>
      </c>
      <c r="H945" s="71" t="s">
        <v>3723</v>
      </c>
      <c r="I945" s="225">
        <v>50786.15</v>
      </c>
      <c r="J945" s="24" t="s">
        <v>64</v>
      </c>
      <c r="K945" s="24" t="s">
        <v>90</v>
      </c>
      <c r="L945" s="95" t="s">
        <v>3724</v>
      </c>
      <c r="M945" s="24" t="s">
        <v>93</v>
      </c>
      <c r="N945" s="232">
        <v>50786.15</v>
      </c>
      <c r="O945" s="24" t="s">
        <v>1360</v>
      </c>
      <c r="P945" s="335">
        <v>45292</v>
      </c>
    </row>
    <row r="946" spans="1:16" s="15" customFormat="1" ht="76.5">
      <c r="A946" s="71" t="s">
        <v>1528</v>
      </c>
      <c r="B946" s="102" t="s">
        <v>1240</v>
      </c>
      <c r="C946" s="69" t="s">
        <v>3725</v>
      </c>
      <c r="D946" s="69"/>
      <c r="E946" s="54" t="s">
        <v>60</v>
      </c>
      <c r="F946" s="69" t="s">
        <v>3726</v>
      </c>
      <c r="G946" s="69" t="s">
        <v>190</v>
      </c>
      <c r="H946" s="71" t="s">
        <v>3727</v>
      </c>
      <c r="I946" s="225">
        <v>179.1</v>
      </c>
      <c r="J946" s="24" t="s">
        <v>64</v>
      </c>
      <c r="K946" s="24" t="s">
        <v>90</v>
      </c>
      <c r="L946" s="95" t="s">
        <v>3728</v>
      </c>
      <c r="M946" s="24" t="s">
        <v>93</v>
      </c>
      <c r="N946" s="232">
        <v>179.1</v>
      </c>
      <c r="O946" s="24" t="s">
        <v>1360</v>
      </c>
      <c r="P946" s="335">
        <v>45292</v>
      </c>
    </row>
    <row r="947" spans="1:16" s="15" customFormat="1" ht="45.75">
      <c r="A947" s="71" t="s">
        <v>1452</v>
      </c>
      <c r="B947" s="102" t="s">
        <v>1453</v>
      </c>
      <c r="C947" s="69" t="s">
        <v>3729</v>
      </c>
      <c r="D947" s="69"/>
      <c r="E947" s="54" t="s">
        <v>60</v>
      </c>
      <c r="F947" s="69" t="s">
        <v>3730</v>
      </c>
      <c r="G947" s="69" t="s">
        <v>190</v>
      </c>
      <c r="H947" s="71">
        <v>2</v>
      </c>
      <c r="I947" s="225">
        <v>239</v>
      </c>
      <c r="J947" s="24" t="s">
        <v>64</v>
      </c>
      <c r="K947" s="24" t="s">
        <v>90</v>
      </c>
      <c r="L947" s="95" t="s">
        <v>3731</v>
      </c>
      <c r="M947" s="24" t="s">
        <v>93</v>
      </c>
      <c r="N947" s="232">
        <v>538</v>
      </c>
      <c r="O947" s="24" t="s">
        <v>1360</v>
      </c>
      <c r="P947" s="335">
        <v>45292</v>
      </c>
    </row>
    <row r="948" spans="1:16" s="15" customFormat="1" ht="152.25">
      <c r="A948" s="71" t="s">
        <v>2542</v>
      </c>
      <c r="B948" s="102" t="s">
        <v>2543</v>
      </c>
      <c r="C948" s="69" t="s">
        <v>3732</v>
      </c>
      <c r="D948" s="69"/>
      <c r="E948" s="54" t="s">
        <v>124</v>
      </c>
      <c r="F948" s="69" t="s">
        <v>3733</v>
      </c>
      <c r="G948" s="69" t="s">
        <v>190</v>
      </c>
      <c r="H948" s="71">
        <v>10</v>
      </c>
      <c r="I948" s="225">
        <v>199</v>
      </c>
      <c r="J948" s="24" t="s">
        <v>64</v>
      </c>
      <c r="K948" s="24" t="s">
        <v>90</v>
      </c>
      <c r="L948" s="95" t="s">
        <v>3734</v>
      </c>
      <c r="M948" s="24" t="s">
        <v>93</v>
      </c>
      <c r="N948" s="232">
        <v>199</v>
      </c>
      <c r="O948" s="24" t="s">
        <v>1360</v>
      </c>
      <c r="P948" s="335">
        <v>45292</v>
      </c>
    </row>
    <row r="949" spans="1:16" s="15" customFormat="1" ht="106.5">
      <c r="A949" s="71" t="s">
        <v>1681</v>
      </c>
      <c r="B949" s="102" t="s">
        <v>1682</v>
      </c>
      <c r="C949" s="72" t="s">
        <v>3735</v>
      </c>
      <c r="D949" s="95"/>
      <c r="E949" s="24" t="s">
        <v>124</v>
      </c>
      <c r="F949" s="95" t="s">
        <v>3736</v>
      </c>
      <c r="G949" s="154" t="s">
        <v>190</v>
      </c>
      <c r="H949" s="95" t="s">
        <v>3737</v>
      </c>
      <c r="I949" s="228">
        <v>198</v>
      </c>
      <c r="J949" s="24" t="s">
        <v>64</v>
      </c>
      <c r="K949" s="24" t="s">
        <v>90</v>
      </c>
      <c r="L949" s="74" t="s">
        <v>3738</v>
      </c>
      <c r="M949" s="24" t="s">
        <v>93</v>
      </c>
      <c r="N949" s="232">
        <v>198</v>
      </c>
      <c r="O949" s="24" t="s">
        <v>1360</v>
      </c>
      <c r="P949" s="117">
        <v>45292</v>
      </c>
    </row>
    <row r="950" spans="1:16" s="15" customFormat="1" ht="259.5">
      <c r="A950" s="71" t="s">
        <v>1304</v>
      </c>
      <c r="B950" s="102" t="s">
        <v>1305</v>
      </c>
      <c r="C950" s="72" t="s">
        <v>3739</v>
      </c>
      <c r="D950" s="73"/>
      <c r="E950" s="156" t="s">
        <v>941</v>
      </c>
      <c r="F950" s="72" t="s">
        <v>3740</v>
      </c>
      <c r="G950" s="73" t="s">
        <v>273</v>
      </c>
      <c r="H950" s="74">
        <v>1</v>
      </c>
      <c r="I950" s="227">
        <v>300</v>
      </c>
      <c r="J950" s="98" t="s">
        <v>64</v>
      </c>
      <c r="K950" s="98" t="s">
        <v>70</v>
      </c>
      <c r="L950" s="74" t="s">
        <v>3741</v>
      </c>
      <c r="M950" s="24" t="s">
        <v>93</v>
      </c>
      <c r="N950" s="232">
        <v>300</v>
      </c>
      <c r="O950" s="24" t="s">
        <v>1360</v>
      </c>
      <c r="P950" s="335">
        <v>45292</v>
      </c>
    </row>
    <row r="951" spans="1:16" s="15" customFormat="1" ht="213">
      <c r="A951" s="71" t="s">
        <v>1304</v>
      </c>
      <c r="B951" s="102" t="s">
        <v>1127</v>
      </c>
      <c r="C951" s="72" t="s">
        <v>3183</v>
      </c>
      <c r="D951" s="73"/>
      <c r="E951" s="156" t="s">
        <v>124</v>
      </c>
      <c r="F951" s="72" t="s">
        <v>3742</v>
      </c>
      <c r="G951" s="73" t="s">
        <v>190</v>
      </c>
      <c r="H951" s="74">
        <v>1</v>
      </c>
      <c r="I951" s="227">
        <v>2261</v>
      </c>
      <c r="J951" s="98" t="s">
        <v>64</v>
      </c>
      <c r="K951" s="98" t="s">
        <v>70</v>
      </c>
      <c r="L951" s="74" t="s">
        <v>3743</v>
      </c>
      <c r="M951" s="24" t="s">
        <v>93</v>
      </c>
      <c r="N951" s="232">
        <v>2261</v>
      </c>
      <c r="O951" s="24" t="s">
        <v>1360</v>
      </c>
      <c r="P951" s="117">
        <v>45292</v>
      </c>
    </row>
    <row r="952" spans="1:16" s="15" customFormat="1" ht="121.5">
      <c r="A952" s="71" t="s">
        <v>1304</v>
      </c>
      <c r="B952" s="102" t="s">
        <v>1127</v>
      </c>
      <c r="C952" s="72" t="s">
        <v>3744</v>
      </c>
      <c r="D952" s="73"/>
      <c r="E952" s="156" t="s">
        <v>124</v>
      </c>
      <c r="F952" s="72" t="s">
        <v>3745</v>
      </c>
      <c r="G952" s="73" t="s">
        <v>190</v>
      </c>
      <c r="H952" s="74">
        <v>1</v>
      </c>
      <c r="I952" s="227">
        <v>400</v>
      </c>
      <c r="J952" s="98" t="s">
        <v>64</v>
      </c>
      <c r="K952" s="98" t="s">
        <v>90</v>
      </c>
      <c r="L952" s="74" t="s">
        <v>3746</v>
      </c>
      <c r="M952" s="24" t="s">
        <v>93</v>
      </c>
      <c r="N952" s="232">
        <v>400</v>
      </c>
      <c r="O952" s="24" t="s">
        <v>1360</v>
      </c>
      <c r="P952" s="117">
        <v>45292</v>
      </c>
    </row>
    <row r="953" spans="1:16" s="15" customFormat="1" ht="198">
      <c r="A953" s="71" t="s">
        <v>1304</v>
      </c>
      <c r="B953" s="102" t="s">
        <v>1127</v>
      </c>
      <c r="C953" s="72" t="s">
        <v>3747</v>
      </c>
      <c r="D953" s="73"/>
      <c r="E953" s="54" t="s">
        <v>124</v>
      </c>
      <c r="F953" s="72" t="s">
        <v>3748</v>
      </c>
      <c r="G953" s="69" t="s">
        <v>190</v>
      </c>
      <c r="H953" s="74">
        <v>10</v>
      </c>
      <c r="I953" s="227">
        <v>3860</v>
      </c>
      <c r="J953" s="98" t="s">
        <v>64</v>
      </c>
      <c r="K953" s="98" t="s">
        <v>90</v>
      </c>
      <c r="L953" s="74" t="s">
        <v>3749</v>
      </c>
      <c r="M953" s="24" t="s">
        <v>93</v>
      </c>
      <c r="N953" s="232">
        <v>3860</v>
      </c>
      <c r="O953" s="24" t="s">
        <v>1360</v>
      </c>
      <c r="P953" s="335">
        <v>45292</v>
      </c>
    </row>
    <row r="954" spans="1:16" s="15" customFormat="1" ht="137.25">
      <c r="A954" s="71" t="s">
        <v>1304</v>
      </c>
      <c r="B954" s="102" t="s">
        <v>1305</v>
      </c>
      <c r="C954" s="69" t="s">
        <v>3750</v>
      </c>
      <c r="D954" s="69"/>
      <c r="E954" s="54" t="s">
        <v>941</v>
      </c>
      <c r="F954" s="69" t="s">
        <v>3751</v>
      </c>
      <c r="G954" s="69" t="s">
        <v>273</v>
      </c>
      <c r="H954" s="71">
        <v>1</v>
      </c>
      <c r="I954" s="225">
        <v>249</v>
      </c>
      <c r="J954" s="24" t="s">
        <v>64</v>
      </c>
      <c r="K954" s="24" t="s">
        <v>70</v>
      </c>
      <c r="L954" s="95" t="s">
        <v>3752</v>
      </c>
      <c r="M954" s="24" t="s">
        <v>93</v>
      </c>
      <c r="N954" s="232">
        <v>249</v>
      </c>
      <c r="O954" s="24" t="s">
        <v>1360</v>
      </c>
      <c r="P954" s="335">
        <v>45292</v>
      </c>
    </row>
    <row r="955" spans="1:16" s="15" customFormat="1" ht="366">
      <c r="A955" s="71" t="s">
        <v>2354</v>
      </c>
      <c r="B955" s="102" t="s">
        <v>2355</v>
      </c>
      <c r="C955" s="69" t="s">
        <v>3753</v>
      </c>
      <c r="D955" s="69"/>
      <c r="E955" s="54" t="s">
        <v>124</v>
      </c>
      <c r="F955" s="69" t="s">
        <v>3754</v>
      </c>
      <c r="G955" s="69" t="s">
        <v>190</v>
      </c>
      <c r="H955" s="71" t="s">
        <v>3755</v>
      </c>
      <c r="I955" s="225">
        <v>10050</v>
      </c>
      <c r="J955" s="24" t="s">
        <v>64</v>
      </c>
      <c r="K955" s="24" t="s">
        <v>90</v>
      </c>
      <c r="L955" s="95" t="s">
        <v>3756</v>
      </c>
      <c r="M955" s="24" t="s">
        <v>93</v>
      </c>
      <c r="N955" s="232">
        <v>10050</v>
      </c>
      <c r="O955" s="24" t="s">
        <v>1360</v>
      </c>
      <c r="P955" s="335">
        <v>45292</v>
      </c>
    </row>
    <row r="956" spans="1:16" s="15" customFormat="1" ht="198">
      <c r="A956" s="71" t="s">
        <v>1304</v>
      </c>
      <c r="B956" s="102" t="s">
        <v>1127</v>
      </c>
      <c r="C956" s="69" t="s">
        <v>3757</v>
      </c>
      <c r="D956" s="69"/>
      <c r="E956" s="54" t="s">
        <v>124</v>
      </c>
      <c r="F956" s="69" t="s">
        <v>3758</v>
      </c>
      <c r="G956" s="69" t="s">
        <v>190</v>
      </c>
      <c r="H956" s="71">
        <v>4</v>
      </c>
      <c r="I956" s="225">
        <v>75.599999999999994</v>
      </c>
      <c r="J956" s="24" t="s">
        <v>64</v>
      </c>
      <c r="K956" s="24" t="s">
        <v>90</v>
      </c>
      <c r="L956" s="95" t="s">
        <v>3759</v>
      </c>
      <c r="M956" s="24" t="s">
        <v>93</v>
      </c>
      <c r="N956" s="232">
        <v>75.599999999999994</v>
      </c>
      <c r="O956" s="24" t="s">
        <v>1360</v>
      </c>
      <c r="P956" s="335">
        <v>45292</v>
      </c>
    </row>
    <row r="957" spans="1:16" s="15" customFormat="1" ht="229.5">
      <c r="A957" s="71" t="s">
        <v>1304</v>
      </c>
      <c r="B957" s="102" t="s">
        <v>1127</v>
      </c>
      <c r="C957" s="69" t="s">
        <v>3760</v>
      </c>
      <c r="D957" s="69"/>
      <c r="E957" s="54" t="s">
        <v>124</v>
      </c>
      <c r="F957" s="69" t="s">
        <v>3761</v>
      </c>
      <c r="G957" s="69" t="s">
        <v>190</v>
      </c>
      <c r="H957" s="71">
        <v>4</v>
      </c>
      <c r="I957" s="225">
        <v>1139.56</v>
      </c>
      <c r="J957" s="24" t="s">
        <v>64</v>
      </c>
      <c r="K957" s="24" t="s">
        <v>90</v>
      </c>
      <c r="L957" s="95" t="s">
        <v>3762</v>
      </c>
      <c r="M957" s="24" t="s">
        <v>93</v>
      </c>
      <c r="N957" s="232">
        <v>1139.56</v>
      </c>
      <c r="O957" s="24" t="s">
        <v>1360</v>
      </c>
      <c r="P957" s="335">
        <v>45292</v>
      </c>
    </row>
    <row r="958" spans="1:16" s="15" customFormat="1" ht="244.5">
      <c r="A958" s="71" t="s">
        <v>2260</v>
      </c>
      <c r="B958" s="102" t="s">
        <v>2261</v>
      </c>
      <c r="C958" s="69" t="s">
        <v>3763</v>
      </c>
      <c r="D958" s="69"/>
      <c r="E958" s="54" t="s">
        <v>124</v>
      </c>
      <c r="F958" s="69" t="s">
        <v>3764</v>
      </c>
      <c r="G958" s="69" t="s">
        <v>190</v>
      </c>
      <c r="H958" s="71">
        <v>1</v>
      </c>
      <c r="I958" s="225">
        <v>590</v>
      </c>
      <c r="J958" s="24" t="s">
        <v>64</v>
      </c>
      <c r="K958" s="24" t="s">
        <v>90</v>
      </c>
      <c r="L958" s="95" t="s">
        <v>3765</v>
      </c>
      <c r="M958" s="24" t="s">
        <v>93</v>
      </c>
      <c r="N958" s="232">
        <v>590</v>
      </c>
      <c r="O958" s="24" t="s">
        <v>1360</v>
      </c>
      <c r="P958" s="335">
        <v>45292</v>
      </c>
    </row>
    <row r="959" spans="1:16" s="15" customFormat="1" ht="76.5">
      <c r="A959" s="71" t="s">
        <v>1478</v>
      </c>
      <c r="B959" s="102" t="s">
        <v>1479</v>
      </c>
      <c r="C959" s="72" t="s">
        <v>3766</v>
      </c>
      <c r="D959" s="73"/>
      <c r="E959" s="54" t="s">
        <v>411</v>
      </c>
      <c r="F959" s="72" t="s">
        <v>3767</v>
      </c>
      <c r="G959" s="69" t="s">
        <v>190</v>
      </c>
      <c r="H959" s="74">
        <v>4</v>
      </c>
      <c r="I959" s="227">
        <v>1520</v>
      </c>
      <c r="J959" s="98" t="s">
        <v>64</v>
      </c>
      <c r="K959" s="98" t="s">
        <v>70</v>
      </c>
      <c r="L959" s="74" t="s">
        <v>3768</v>
      </c>
      <c r="M959" s="24" t="s">
        <v>93</v>
      </c>
      <c r="N959" s="232">
        <v>1520</v>
      </c>
      <c r="O959" s="24" t="s">
        <v>1360</v>
      </c>
      <c r="P959" s="335">
        <v>45292</v>
      </c>
    </row>
    <row r="960" spans="1:16" s="15" customFormat="1" ht="76.5">
      <c r="A960" s="71" t="s">
        <v>2481</v>
      </c>
      <c r="B960" s="102" t="s">
        <v>2482</v>
      </c>
      <c r="C960" s="69" t="s">
        <v>3769</v>
      </c>
      <c r="D960" s="69"/>
      <c r="E960" s="54" t="s">
        <v>124</v>
      </c>
      <c r="F960" s="69" t="s">
        <v>3770</v>
      </c>
      <c r="G960" s="69" t="s">
        <v>190</v>
      </c>
      <c r="H960" s="71" t="s">
        <v>3771</v>
      </c>
      <c r="I960" s="225">
        <v>1201.95</v>
      </c>
      <c r="J960" s="24" t="s">
        <v>64</v>
      </c>
      <c r="K960" s="24" t="s">
        <v>70</v>
      </c>
      <c r="L960" s="95" t="s">
        <v>3772</v>
      </c>
      <c r="M960" s="24" t="s">
        <v>93</v>
      </c>
      <c r="N960" s="232">
        <v>1201.95</v>
      </c>
      <c r="O960" s="24" t="s">
        <v>1360</v>
      </c>
      <c r="P960" s="335">
        <v>45292</v>
      </c>
    </row>
    <row r="961" spans="1:16" s="15" customFormat="1" ht="137.25">
      <c r="A961" s="71" t="s">
        <v>1538</v>
      </c>
      <c r="B961" s="102" t="s">
        <v>927</v>
      </c>
      <c r="C961" s="69" t="s">
        <v>3773</v>
      </c>
      <c r="D961" s="69"/>
      <c r="E961" s="54" t="s">
        <v>124</v>
      </c>
      <c r="F961" s="69" t="s">
        <v>3774</v>
      </c>
      <c r="G961" s="69" t="s">
        <v>190</v>
      </c>
      <c r="H961" s="71" t="s">
        <v>3775</v>
      </c>
      <c r="I961" s="225">
        <v>2000</v>
      </c>
      <c r="J961" s="24" t="s">
        <v>64</v>
      </c>
      <c r="K961" s="24" t="s">
        <v>90</v>
      </c>
      <c r="L961" s="95" t="s">
        <v>3776</v>
      </c>
      <c r="M961" s="24" t="s">
        <v>93</v>
      </c>
      <c r="N961" s="232">
        <v>2000</v>
      </c>
      <c r="O961" s="24" t="s">
        <v>1360</v>
      </c>
      <c r="P961" s="335">
        <v>45292</v>
      </c>
    </row>
    <row r="962" spans="1:16" s="15" customFormat="1" ht="121.5">
      <c r="A962" s="71" t="s">
        <v>1304</v>
      </c>
      <c r="B962" s="102" t="s">
        <v>1127</v>
      </c>
      <c r="C962" s="69" t="s">
        <v>3744</v>
      </c>
      <c r="D962" s="69"/>
      <c r="E962" s="54" t="s">
        <v>124</v>
      </c>
      <c r="F962" s="69" t="s">
        <v>3745</v>
      </c>
      <c r="G962" s="69" t="s">
        <v>190</v>
      </c>
      <c r="H962" s="71">
        <v>1</v>
      </c>
      <c r="I962" s="225">
        <v>400</v>
      </c>
      <c r="J962" s="24" t="s">
        <v>64</v>
      </c>
      <c r="K962" s="24" t="s">
        <v>90</v>
      </c>
      <c r="L962" s="95" t="s">
        <v>3746</v>
      </c>
      <c r="M962" s="24" t="s">
        <v>93</v>
      </c>
      <c r="N962" s="232">
        <v>400</v>
      </c>
      <c r="O962" s="24" t="s">
        <v>1360</v>
      </c>
      <c r="P962" s="335">
        <v>45292</v>
      </c>
    </row>
    <row r="963" spans="1:16" s="15" customFormat="1" ht="45.75">
      <c r="A963" s="71" t="s">
        <v>1304</v>
      </c>
      <c r="B963" s="102" t="s">
        <v>1211</v>
      </c>
      <c r="C963" s="69" t="s">
        <v>3777</v>
      </c>
      <c r="D963" s="69"/>
      <c r="E963" s="54" t="s">
        <v>60</v>
      </c>
      <c r="F963" s="69" t="s">
        <v>3778</v>
      </c>
      <c r="G963" s="69" t="s">
        <v>190</v>
      </c>
      <c r="H963" s="71">
        <v>10</v>
      </c>
      <c r="I963" s="225">
        <v>8500</v>
      </c>
      <c r="J963" s="24" t="s">
        <v>64</v>
      </c>
      <c r="K963" s="24" t="s">
        <v>90</v>
      </c>
      <c r="L963" s="95" t="s">
        <v>3779</v>
      </c>
      <c r="M963" s="24" t="s">
        <v>93</v>
      </c>
      <c r="N963" s="232">
        <v>8500</v>
      </c>
      <c r="O963" s="24" t="s">
        <v>1360</v>
      </c>
      <c r="P963" s="335">
        <v>45292</v>
      </c>
    </row>
    <row r="964" spans="1:16" s="15" customFormat="1" ht="152.25">
      <c r="A964" s="71" t="s">
        <v>1304</v>
      </c>
      <c r="B964" s="102" t="s">
        <v>1356</v>
      </c>
      <c r="C964" s="69" t="s">
        <v>3780</v>
      </c>
      <c r="D964" s="69"/>
      <c r="E964" s="54" t="s">
        <v>77</v>
      </c>
      <c r="F964" s="69" t="s">
        <v>3781</v>
      </c>
      <c r="G964" s="69" t="s">
        <v>273</v>
      </c>
      <c r="H964" s="71">
        <v>1</v>
      </c>
      <c r="I964" s="225">
        <v>840</v>
      </c>
      <c r="J964" s="24" t="s">
        <v>64</v>
      </c>
      <c r="K964" s="24" t="s">
        <v>70</v>
      </c>
      <c r="L964" s="95" t="s">
        <v>3782</v>
      </c>
      <c r="M964" s="24" t="s">
        <v>93</v>
      </c>
      <c r="N964" s="232">
        <v>800</v>
      </c>
      <c r="O964" s="24" t="s">
        <v>1360</v>
      </c>
      <c r="P964" s="335">
        <v>45292</v>
      </c>
    </row>
    <row r="965" spans="1:16" s="15" customFormat="1" ht="137.25">
      <c r="A965" s="71" t="s">
        <v>2449</v>
      </c>
      <c r="B965" s="102" t="s">
        <v>2450</v>
      </c>
      <c r="C965" s="69" t="s">
        <v>3783</v>
      </c>
      <c r="D965" s="69"/>
      <c r="E965" s="54" t="s">
        <v>124</v>
      </c>
      <c r="F965" s="69" t="s">
        <v>3784</v>
      </c>
      <c r="G965" s="69" t="s">
        <v>190</v>
      </c>
      <c r="H965" s="71">
        <v>3</v>
      </c>
      <c r="I965" s="225">
        <v>2085</v>
      </c>
      <c r="J965" s="24" t="s">
        <v>64</v>
      </c>
      <c r="K965" s="24" t="s">
        <v>90</v>
      </c>
      <c r="L965" s="95" t="s">
        <v>3785</v>
      </c>
      <c r="M965" s="24" t="s">
        <v>93</v>
      </c>
      <c r="N965" s="232">
        <v>2085</v>
      </c>
      <c r="O965" s="24" t="s">
        <v>1360</v>
      </c>
      <c r="P965" s="335">
        <v>45292</v>
      </c>
    </row>
    <row r="966" spans="1:16" s="15" customFormat="1" ht="60.75">
      <c r="A966" s="71" t="s">
        <v>2320</v>
      </c>
      <c r="B966" s="102" t="s">
        <v>178</v>
      </c>
      <c r="C966" s="69" t="s">
        <v>3786</v>
      </c>
      <c r="D966" s="69"/>
      <c r="E966" s="54" t="s">
        <v>174</v>
      </c>
      <c r="F966" s="69" t="s">
        <v>3787</v>
      </c>
      <c r="G966" s="69" t="s">
        <v>190</v>
      </c>
      <c r="H966" s="71">
        <v>5</v>
      </c>
      <c r="I966" s="225">
        <v>10240</v>
      </c>
      <c r="J966" s="24" t="s">
        <v>64</v>
      </c>
      <c r="K966" s="24" t="s">
        <v>70</v>
      </c>
      <c r="L966" s="95" t="s">
        <v>3788</v>
      </c>
      <c r="M966" s="24" t="s">
        <v>93</v>
      </c>
      <c r="N966" s="232">
        <v>10240</v>
      </c>
      <c r="O966" s="24" t="s">
        <v>1360</v>
      </c>
      <c r="P966" s="335">
        <v>45292</v>
      </c>
    </row>
    <row r="967" spans="1:16" s="15" customFormat="1" ht="167.25">
      <c r="A967" s="71" t="s">
        <v>2320</v>
      </c>
      <c r="B967" s="102" t="s">
        <v>213</v>
      </c>
      <c r="C967" s="69" t="s">
        <v>3789</v>
      </c>
      <c r="D967" s="69"/>
      <c r="E967" s="54" t="s">
        <v>174</v>
      </c>
      <c r="F967" s="69" t="s">
        <v>3790</v>
      </c>
      <c r="G967" s="69" t="s">
        <v>190</v>
      </c>
      <c r="H967" s="71" t="s">
        <v>3791</v>
      </c>
      <c r="I967" s="225">
        <v>3800</v>
      </c>
      <c r="J967" s="24" t="s">
        <v>64</v>
      </c>
      <c r="K967" s="24" t="s">
        <v>70</v>
      </c>
      <c r="L967" s="95" t="s">
        <v>3792</v>
      </c>
      <c r="M967" s="24" t="s">
        <v>93</v>
      </c>
      <c r="N967" s="232">
        <v>3800</v>
      </c>
      <c r="O967" s="24" t="s">
        <v>1360</v>
      </c>
      <c r="P967" s="335">
        <v>45292</v>
      </c>
    </row>
    <row r="968" spans="1:16" s="15" customFormat="1" ht="30.75">
      <c r="A968" s="96" t="s">
        <v>1427</v>
      </c>
      <c r="B968" s="102" t="s">
        <v>1428</v>
      </c>
      <c r="C968" s="69" t="s">
        <v>1412</v>
      </c>
      <c r="D968" s="69">
        <v>3697</v>
      </c>
      <c r="E968" s="100" t="s">
        <v>124</v>
      </c>
      <c r="F968" s="69" t="s">
        <v>1413</v>
      </c>
      <c r="G968" s="69" t="s">
        <v>190</v>
      </c>
      <c r="H968" s="71" t="s">
        <v>3793</v>
      </c>
      <c r="I968" s="225">
        <v>1881</v>
      </c>
      <c r="J968" s="95" t="s">
        <v>64</v>
      </c>
      <c r="K968" s="95" t="s">
        <v>82</v>
      </c>
      <c r="L968" s="95" t="s">
        <v>3794</v>
      </c>
      <c r="M968" s="24" t="s">
        <v>266</v>
      </c>
      <c r="N968" s="232">
        <v>1881</v>
      </c>
      <c r="O968" s="24" t="s">
        <v>1360</v>
      </c>
      <c r="P968" s="335">
        <v>45292</v>
      </c>
    </row>
    <row r="969" spans="1:16" s="15" customFormat="1" ht="381.75">
      <c r="A969" s="71" t="s">
        <v>1304</v>
      </c>
      <c r="B969" s="102" t="s">
        <v>1706</v>
      </c>
      <c r="C969" s="69" t="s">
        <v>3795</v>
      </c>
      <c r="D969" s="69"/>
      <c r="E969" s="54" t="s">
        <v>411</v>
      </c>
      <c r="F969" s="69" t="s">
        <v>3796</v>
      </c>
      <c r="G969" s="69" t="s">
        <v>273</v>
      </c>
      <c r="H969" s="71">
        <v>1000</v>
      </c>
      <c r="I969" s="225">
        <v>24500</v>
      </c>
      <c r="J969" s="24" t="s">
        <v>64</v>
      </c>
      <c r="K969" s="24" t="s">
        <v>70</v>
      </c>
      <c r="L969" s="95" t="s">
        <v>3797</v>
      </c>
      <c r="M969" s="24" t="s">
        <v>93</v>
      </c>
      <c r="N969" s="232">
        <v>24500</v>
      </c>
      <c r="O969" s="24" t="s">
        <v>1360</v>
      </c>
      <c r="P969" s="335">
        <v>45292</v>
      </c>
    </row>
    <row r="970" spans="1:16" s="15" customFormat="1" ht="106.5">
      <c r="A970" s="71" t="s">
        <v>1304</v>
      </c>
      <c r="B970" s="102" t="s">
        <v>325</v>
      </c>
      <c r="C970" s="69" t="s">
        <v>3798</v>
      </c>
      <c r="D970" s="69"/>
      <c r="E970" s="54" t="s">
        <v>124</v>
      </c>
      <c r="F970" s="69" t="s">
        <v>3799</v>
      </c>
      <c r="G970" s="69" t="s">
        <v>190</v>
      </c>
      <c r="H970" s="71">
        <v>2</v>
      </c>
      <c r="I970" s="225">
        <v>224</v>
      </c>
      <c r="J970" s="24" t="s">
        <v>64</v>
      </c>
      <c r="K970" s="24" t="s">
        <v>90</v>
      </c>
      <c r="L970" s="95" t="s">
        <v>3800</v>
      </c>
      <c r="M970" s="24" t="s">
        <v>93</v>
      </c>
      <c r="N970" s="232">
        <v>224</v>
      </c>
      <c r="O970" s="24" t="s">
        <v>1360</v>
      </c>
      <c r="P970" s="335">
        <v>45292</v>
      </c>
    </row>
    <row r="971" spans="1:16" s="15" customFormat="1" ht="45.75">
      <c r="A971" s="71" t="s">
        <v>1645</v>
      </c>
      <c r="B971" s="102" t="s">
        <v>1646</v>
      </c>
      <c r="C971" s="69" t="s">
        <v>3801</v>
      </c>
      <c r="D971" s="69"/>
      <c r="E971" s="54" t="s">
        <v>332</v>
      </c>
      <c r="F971" s="69" t="s">
        <v>3802</v>
      </c>
      <c r="G971" s="69" t="s">
        <v>190</v>
      </c>
      <c r="H971" s="71">
        <v>1</v>
      </c>
      <c r="I971" s="225">
        <v>10070</v>
      </c>
      <c r="J971" s="24" t="s">
        <v>64</v>
      </c>
      <c r="K971" s="24" t="s">
        <v>90</v>
      </c>
      <c r="L971" s="95" t="s">
        <v>3803</v>
      </c>
      <c r="M971" s="24" t="s">
        <v>93</v>
      </c>
      <c r="N971" s="232">
        <v>10070</v>
      </c>
      <c r="O971" s="24" t="s">
        <v>1360</v>
      </c>
      <c r="P971" s="335">
        <v>45292</v>
      </c>
    </row>
    <row r="972" spans="1:16" s="15" customFormat="1" ht="409.6">
      <c r="A972" s="71" t="s">
        <v>2281</v>
      </c>
      <c r="B972" s="102" t="s">
        <v>2282</v>
      </c>
      <c r="C972" s="69" t="s">
        <v>3804</v>
      </c>
      <c r="D972" s="69"/>
      <c r="E972" s="54" t="s">
        <v>124</v>
      </c>
      <c r="F972" s="69" t="s">
        <v>3805</v>
      </c>
      <c r="G972" s="69" t="s">
        <v>190</v>
      </c>
      <c r="H972" s="71" t="s">
        <v>3806</v>
      </c>
      <c r="I972" s="225">
        <v>229</v>
      </c>
      <c r="J972" s="24" t="s">
        <v>64</v>
      </c>
      <c r="K972" s="24" t="s">
        <v>90</v>
      </c>
      <c r="L972" s="95" t="s">
        <v>3807</v>
      </c>
      <c r="M972" s="24" t="s">
        <v>93</v>
      </c>
      <c r="N972" s="232">
        <v>229</v>
      </c>
      <c r="O972" s="24" t="s">
        <v>1360</v>
      </c>
      <c r="P972" s="335">
        <v>45292</v>
      </c>
    </row>
    <row r="973" spans="1:16" s="15" customFormat="1" ht="137.25">
      <c r="A973" s="71" t="s">
        <v>1304</v>
      </c>
      <c r="B973" s="102" t="s">
        <v>1211</v>
      </c>
      <c r="C973" s="72" t="s">
        <v>3808</v>
      </c>
      <c r="D973" s="69"/>
      <c r="E973" s="18" t="s">
        <v>60</v>
      </c>
      <c r="F973" s="69" t="s">
        <v>3809</v>
      </c>
      <c r="G973" s="69" t="s">
        <v>190</v>
      </c>
      <c r="H973" s="71" t="s">
        <v>3810</v>
      </c>
      <c r="I973" s="225">
        <v>3050</v>
      </c>
      <c r="J973" s="186" t="s">
        <v>64</v>
      </c>
      <c r="K973" s="24" t="s">
        <v>70</v>
      </c>
      <c r="L973" s="71" t="s">
        <v>3811</v>
      </c>
      <c r="M973" s="24" t="s">
        <v>93</v>
      </c>
      <c r="N973" s="232">
        <v>3718.37</v>
      </c>
      <c r="O973" s="24" t="s">
        <v>1360</v>
      </c>
      <c r="P973" s="335">
        <v>45292</v>
      </c>
    </row>
    <row r="974" spans="1:16" s="15" customFormat="1" ht="91.5">
      <c r="A974" s="71" t="s">
        <v>2440</v>
      </c>
      <c r="B974" s="102" t="s">
        <v>2441</v>
      </c>
      <c r="C974" s="319" t="s">
        <v>3812</v>
      </c>
      <c r="D974" s="69"/>
      <c r="E974" s="409" t="s">
        <v>332</v>
      </c>
      <c r="F974" s="69" t="s">
        <v>3813</v>
      </c>
      <c r="G974" s="69" t="s">
        <v>190</v>
      </c>
      <c r="H974" s="71">
        <v>2</v>
      </c>
      <c r="I974" s="225">
        <v>400</v>
      </c>
      <c r="J974" s="186" t="s">
        <v>64</v>
      </c>
      <c r="K974" s="24" t="s">
        <v>70</v>
      </c>
      <c r="L974" s="71" t="s">
        <v>3814</v>
      </c>
      <c r="M974" s="24" t="s">
        <v>93</v>
      </c>
      <c r="N974" s="232">
        <v>400</v>
      </c>
      <c r="O974" s="24" t="s">
        <v>1360</v>
      </c>
      <c r="P974" s="335">
        <v>45292</v>
      </c>
    </row>
    <row r="975" spans="1:16" s="15" customFormat="1" ht="137.25">
      <c r="A975" s="71" t="s">
        <v>1652</v>
      </c>
      <c r="B975" s="102" t="s">
        <v>1653</v>
      </c>
      <c r="C975" s="69" t="s">
        <v>3815</v>
      </c>
      <c r="D975" s="69"/>
      <c r="E975" s="54" t="s">
        <v>60</v>
      </c>
      <c r="F975" s="69" t="s">
        <v>3816</v>
      </c>
      <c r="G975" s="69" t="s">
        <v>190</v>
      </c>
      <c r="H975" s="71">
        <v>2</v>
      </c>
      <c r="I975" s="225">
        <v>1956.3</v>
      </c>
      <c r="J975" s="24" t="s">
        <v>64</v>
      </c>
      <c r="K975" s="24" t="s">
        <v>70</v>
      </c>
      <c r="L975" s="95" t="s">
        <v>3817</v>
      </c>
      <c r="M975" s="24" t="s">
        <v>93</v>
      </c>
      <c r="N975" s="232">
        <v>1956.3</v>
      </c>
      <c r="O975" s="24" t="s">
        <v>1360</v>
      </c>
      <c r="P975" s="335">
        <v>45292</v>
      </c>
    </row>
    <row r="976" spans="1:16" s="15" customFormat="1" ht="409.6">
      <c r="A976" s="71" t="s">
        <v>1304</v>
      </c>
      <c r="B976" s="102" t="s">
        <v>1127</v>
      </c>
      <c r="C976" s="69" t="s">
        <v>3818</v>
      </c>
      <c r="D976" s="69"/>
      <c r="E976" s="54" t="s">
        <v>124</v>
      </c>
      <c r="F976" s="69" t="s">
        <v>3819</v>
      </c>
      <c r="G976" s="69" t="s">
        <v>190</v>
      </c>
      <c r="H976" s="71">
        <v>1</v>
      </c>
      <c r="I976" s="225">
        <v>2750</v>
      </c>
      <c r="J976" s="24" t="s">
        <v>64</v>
      </c>
      <c r="K976" s="24" t="s">
        <v>70</v>
      </c>
      <c r="L976" s="95" t="s">
        <v>3820</v>
      </c>
      <c r="M976" s="24" t="s">
        <v>93</v>
      </c>
      <c r="N976" s="232">
        <v>2750</v>
      </c>
      <c r="O976" s="24" t="s">
        <v>1360</v>
      </c>
      <c r="P976" s="335">
        <v>45292</v>
      </c>
    </row>
    <row r="977" spans="1:16" s="15" customFormat="1" ht="198">
      <c r="A977" s="71" t="s">
        <v>1466</v>
      </c>
      <c r="B977" s="102" t="s">
        <v>1467</v>
      </c>
      <c r="C977" s="69" t="s">
        <v>3821</v>
      </c>
      <c r="D977" s="69"/>
      <c r="E977" s="54" t="s">
        <v>174</v>
      </c>
      <c r="F977" s="69" t="s">
        <v>3822</v>
      </c>
      <c r="G977" s="69" t="s">
        <v>190</v>
      </c>
      <c r="H977" s="71">
        <v>15</v>
      </c>
      <c r="I977" s="225">
        <v>8910</v>
      </c>
      <c r="J977" s="24" t="s">
        <v>64</v>
      </c>
      <c r="K977" s="24" t="s">
        <v>90</v>
      </c>
      <c r="L977" s="95" t="s">
        <v>3823</v>
      </c>
      <c r="M977" s="24" t="s">
        <v>93</v>
      </c>
      <c r="N977" s="232">
        <v>8910</v>
      </c>
      <c r="O977" s="24" t="s">
        <v>1360</v>
      </c>
      <c r="P977" s="335">
        <v>45292</v>
      </c>
    </row>
    <row r="978" spans="1:16" s="15" customFormat="1" ht="351">
      <c r="A978" s="71" t="s">
        <v>1304</v>
      </c>
      <c r="B978" s="102" t="s">
        <v>213</v>
      </c>
      <c r="C978" s="69" t="s">
        <v>3824</v>
      </c>
      <c r="D978" s="69"/>
      <c r="E978" s="54" t="s">
        <v>124</v>
      </c>
      <c r="F978" s="69" t="s">
        <v>3825</v>
      </c>
      <c r="G978" s="69" t="s">
        <v>190</v>
      </c>
      <c r="H978" s="71" t="s">
        <v>3826</v>
      </c>
      <c r="I978" s="225">
        <v>2765.23</v>
      </c>
      <c r="J978" s="24" t="s">
        <v>64</v>
      </c>
      <c r="K978" s="24" t="s">
        <v>90</v>
      </c>
      <c r="L978" s="95" t="s">
        <v>3827</v>
      </c>
      <c r="M978" s="24" t="s">
        <v>93</v>
      </c>
      <c r="N978" s="232">
        <v>2765.23</v>
      </c>
      <c r="O978" s="24" t="s">
        <v>1360</v>
      </c>
      <c r="P978" s="335">
        <v>45292</v>
      </c>
    </row>
    <row r="979" spans="1:16" s="15" customFormat="1" ht="121.5">
      <c r="A979" s="71" t="s">
        <v>2449</v>
      </c>
      <c r="B979" s="102" t="s">
        <v>2450</v>
      </c>
      <c r="C979" s="69" t="s">
        <v>3828</v>
      </c>
      <c r="D979" s="69"/>
      <c r="E979" s="54" t="s">
        <v>124</v>
      </c>
      <c r="F979" s="69" t="s">
        <v>3829</v>
      </c>
      <c r="G979" s="69" t="s">
        <v>190</v>
      </c>
      <c r="H979" s="71">
        <v>8</v>
      </c>
      <c r="I979" s="225">
        <v>720</v>
      </c>
      <c r="J979" s="24" t="s">
        <v>64</v>
      </c>
      <c r="K979" s="24" t="s">
        <v>70</v>
      </c>
      <c r="L979" s="95" t="s">
        <v>3830</v>
      </c>
      <c r="M979" s="24" t="s">
        <v>93</v>
      </c>
      <c r="N979" s="232">
        <v>720</v>
      </c>
      <c r="O979" s="24" t="s">
        <v>1360</v>
      </c>
      <c r="P979" s="335">
        <v>45292</v>
      </c>
    </row>
    <row r="980" spans="1:16" s="15" customFormat="1" ht="152.25">
      <c r="A980" s="71" t="s">
        <v>1304</v>
      </c>
      <c r="B980" s="102" t="s">
        <v>1718</v>
      </c>
      <c r="C980" s="69" t="s">
        <v>3831</v>
      </c>
      <c r="D980" s="69"/>
      <c r="E980" s="54" t="s">
        <v>332</v>
      </c>
      <c r="F980" s="69" t="s">
        <v>3832</v>
      </c>
      <c r="G980" s="69" t="s">
        <v>190</v>
      </c>
      <c r="H980" s="71" t="s">
        <v>3833</v>
      </c>
      <c r="I980" s="225">
        <v>925</v>
      </c>
      <c r="J980" s="24" t="s">
        <v>64</v>
      </c>
      <c r="K980" s="24" t="s">
        <v>90</v>
      </c>
      <c r="L980" s="95" t="s">
        <v>3834</v>
      </c>
      <c r="M980" s="24" t="s">
        <v>93</v>
      </c>
      <c r="N980" s="232">
        <v>925</v>
      </c>
      <c r="O980" s="24" t="s">
        <v>1360</v>
      </c>
      <c r="P980" s="335">
        <v>45292</v>
      </c>
    </row>
    <row r="981" spans="1:16" s="15" customFormat="1" ht="409.6">
      <c r="A981" s="71" t="s">
        <v>1304</v>
      </c>
      <c r="B981" s="102" t="s">
        <v>1127</v>
      </c>
      <c r="C981" s="69" t="s">
        <v>3835</v>
      </c>
      <c r="D981" s="69"/>
      <c r="E981" s="54" t="s">
        <v>124</v>
      </c>
      <c r="F981" s="69" t="s">
        <v>3836</v>
      </c>
      <c r="G981" s="69" t="s">
        <v>190</v>
      </c>
      <c r="H981" s="71" t="s">
        <v>3837</v>
      </c>
      <c r="I981" s="225">
        <v>24394</v>
      </c>
      <c r="J981" s="24" t="s">
        <v>64</v>
      </c>
      <c r="K981" s="24" t="s">
        <v>70</v>
      </c>
      <c r="L981" s="95" t="s">
        <v>3838</v>
      </c>
      <c r="M981" s="24" t="s">
        <v>93</v>
      </c>
      <c r="N981" s="232">
        <v>24394</v>
      </c>
      <c r="O981" s="24" t="s">
        <v>1360</v>
      </c>
      <c r="P981" s="335">
        <v>45292</v>
      </c>
    </row>
    <row r="982" spans="1:16" s="15" customFormat="1" ht="381.75">
      <c r="A982" s="71" t="s">
        <v>1304</v>
      </c>
      <c r="B982" s="102" t="s">
        <v>1305</v>
      </c>
      <c r="C982" s="69" t="s">
        <v>3839</v>
      </c>
      <c r="D982" s="69"/>
      <c r="E982" s="54" t="s">
        <v>941</v>
      </c>
      <c r="F982" s="69" t="s">
        <v>3840</v>
      </c>
      <c r="G982" s="69" t="s">
        <v>273</v>
      </c>
      <c r="H982" s="71">
        <v>1</v>
      </c>
      <c r="I982" s="225">
        <v>3330</v>
      </c>
      <c r="J982" s="24" t="s">
        <v>64</v>
      </c>
      <c r="K982" s="24" t="s">
        <v>70</v>
      </c>
      <c r="L982" s="95" t="s">
        <v>3841</v>
      </c>
      <c r="M982" s="24" t="s">
        <v>93</v>
      </c>
      <c r="N982" s="232">
        <v>3330</v>
      </c>
      <c r="O982" s="24" t="s">
        <v>1360</v>
      </c>
      <c r="P982" s="335">
        <v>45292</v>
      </c>
    </row>
    <row r="983" spans="1:16" s="15" customFormat="1" ht="45.75">
      <c r="A983" s="95" t="s">
        <v>1595</v>
      </c>
      <c r="B983" s="102" t="s">
        <v>1596</v>
      </c>
      <c r="C983" s="69" t="s">
        <v>1449</v>
      </c>
      <c r="D983" s="69">
        <v>3417</v>
      </c>
      <c r="E983" s="100" t="s">
        <v>124</v>
      </c>
      <c r="F983" s="69" t="s">
        <v>1450</v>
      </c>
      <c r="G983" s="69" t="s">
        <v>273</v>
      </c>
      <c r="H983" s="71">
        <v>2</v>
      </c>
      <c r="I983" s="225">
        <v>1132.5</v>
      </c>
      <c r="J983" s="95" t="s">
        <v>64</v>
      </c>
      <c r="K983" s="95" t="s">
        <v>70</v>
      </c>
      <c r="L983" s="95" t="s">
        <v>3842</v>
      </c>
      <c r="M983" s="24" t="s">
        <v>93</v>
      </c>
      <c r="N983" s="218">
        <v>1132.5</v>
      </c>
      <c r="O983" s="24" t="s">
        <v>1360</v>
      </c>
      <c r="P983" s="335">
        <v>45292</v>
      </c>
    </row>
    <row r="984" spans="1:16" s="15" customFormat="1" ht="30.75">
      <c r="A984" s="71" t="s">
        <v>1416</v>
      </c>
      <c r="B984" s="102" t="s">
        <v>1417</v>
      </c>
      <c r="C984" s="69" t="s">
        <v>1412</v>
      </c>
      <c r="D984" s="69">
        <v>3697</v>
      </c>
      <c r="E984" s="100" t="s">
        <v>124</v>
      </c>
      <c r="F984" s="69" t="s">
        <v>1413</v>
      </c>
      <c r="G984" s="69" t="s">
        <v>190</v>
      </c>
      <c r="H984" s="71" t="s">
        <v>1420</v>
      </c>
      <c r="I984" s="225">
        <v>2680</v>
      </c>
      <c r="J984" s="95" t="s">
        <v>64</v>
      </c>
      <c r="K984" s="95" t="s">
        <v>82</v>
      </c>
      <c r="L984" s="126" t="s">
        <v>3843</v>
      </c>
      <c r="M984" s="24" t="s">
        <v>266</v>
      </c>
      <c r="N984" s="232">
        <v>2680</v>
      </c>
      <c r="O984" s="24" t="s">
        <v>1360</v>
      </c>
      <c r="P984" s="335">
        <v>45292</v>
      </c>
    </row>
    <row r="985" spans="1:16" s="15" customFormat="1" ht="30.75">
      <c r="A985" s="71" t="s">
        <v>1495</v>
      </c>
      <c r="B985" s="102" t="s">
        <v>1496</v>
      </c>
      <c r="C985" s="69" t="s">
        <v>1404</v>
      </c>
      <c r="D985" s="69">
        <v>24287</v>
      </c>
      <c r="E985" s="100" t="s">
        <v>124</v>
      </c>
      <c r="F985" s="69" t="s">
        <v>1405</v>
      </c>
      <c r="G985" s="69" t="s">
        <v>190</v>
      </c>
      <c r="H985" s="71">
        <v>12</v>
      </c>
      <c r="I985" s="225">
        <v>16093.75</v>
      </c>
      <c r="J985" s="95" t="s">
        <v>64</v>
      </c>
      <c r="K985" s="95" t="s">
        <v>70</v>
      </c>
      <c r="L985" s="126" t="s">
        <v>3844</v>
      </c>
      <c r="M985" s="24" t="s">
        <v>93</v>
      </c>
      <c r="N985" s="232">
        <v>16093.75</v>
      </c>
      <c r="O985" s="24" t="s">
        <v>1360</v>
      </c>
      <c r="P985" s="335">
        <v>45292</v>
      </c>
    </row>
    <row r="986" spans="1:16" s="15" customFormat="1" ht="30.75">
      <c r="A986" s="71" t="s">
        <v>1478</v>
      </c>
      <c r="B986" s="102" t="s">
        <v>1479</v>
      </c>
      <c r="C986" s="126" t="s">
        <v>1412</v>
      </c>
      <c r="D986" s="69">
        <v>3697</v>
      </c>
      <c r="E986" s="100" t="s">
        <v>124</v>
      </c>
      <c r="F986" s="69" t="s">
        <v>1413</v>
      </c>
      <c r="G986" s="69" t="s">
        <v>190</v>
      </c>
      <c r="H986" s="71" t="s">
        <v>1420</v>
      </c>
      <c r="I986" s="225">
        <v>1602</v>
      </c>
      <c r="J986" s="95" t="s">
        <v>64</v>
      </c>
      <c r="K986" s="95" t="s">
        <v>82</v>
      </c>
      <c r="L986" s="95" t="s">
        <v>3845</v>
      </c>
      <c r="M986" s="24" t="s">
        <v>266</v>
      </c>
      <c r="N986" s="232">
        <v>1602</v>
      </c>
      <c r="O986" s="24" t="s">
        <v>1360</v>
      </c>
      <c r="P986" s="335">
        <v>45292</v>
      </c>
    </row>
    <row r="987" spans="1:16" s="15" customFormat="1" ht="244.5">
      <c r="A987" s="71" t="s">
        <v>1304</v>
      </c>
      <c r="B987" s="102" t="s">
        <v>1356</v>
      </c>
      <c r="C987" s="69" t="s">
        <v>3846</v>
      </c>
      <c r="D987" s="69"/>
      <c r="E987" s="54" t="s">
        <v>77</v>
      </c>
      <c r="F987" s="69" t="s">
        <v>3847</v>
      </c>
      <c r="G987" s="69" t="s">
        <v>190</v>
      </c>
      <c r="H987" s="71">
        <v>1</v>
      </c>
      <c r="I987" s="225">
        <v>290</v>
      </c>
      <c r="J987" s="24" t="s">
        <v>64</v>
      </c>
      <c r="K987" s="24" t="s">
        <v>70</v>
      </c>
      <c r="L987" s="95" t="s">
        <v>3848</v>
      </c>
      <c r="M987" s="24" t="s">
        <v>93</v>
      </c>
      <c r="N987" s="232">
        <v>290</v>
      </c>
      <c r="O987" s="24" t="s">
        <v>1360</v>
      </c>
      <c r="P987" s="335">
        <v>45292</v>
      </c>
    </row>
    <row r="988" spans="1:16" s="15" customFormat="1" ht="152.25">
      <c r="A988" s="71" t="s">
        <v>1466</v>
      </c>
      <c r="B988" s="102" t="s">
        <v>1467</v>
      </c>
      <c r="C988" s="69" t="s">
        <v>3849</v>
      </c>
      <c r="D988" s="69"/>
      <c r="E988" s="54" t="s">
        <v>124</v>
      </c>
      <c r="F988" s="69" t="s">
        <v>3850</v>
      </c>
      <c r="G988" s="69" t="s">
        <v>190</v>
      </c>
      <c r="H988" s="71">
        <v>3</v>
      </c>
      <c r="I988" s="225">
        <v>1658.23</v>
      </c>
      <c r="J988" s="24" t="s">
        <v>64</v>
      </c>
      <c r="K988" s="24" t="s">
        <v>90</v>
      </c>
      <c r="L988" s="95" t="s">
        <v>3851</v>
      </c>
      <c r="M988" s="24" t="s">
        <v>93</v>
      </c>
      <c r="N988" s="232">
        <v>1658.23</v>
      </c>
      <c r="O988" s="24" t="s">
        <v>1360</v>
      </c>
      <c r="P988" s="335">
        <v>45292</v>
      </c>
    </row>
    <row r="989" spans="1:16" s="15" customFormat="1" ht="106.5">
      <c r="A989" s="71" t="s">
        <v>3852</v>
      </c>
      <c r="B989" s="102" t="s">
        <v>3853</v>
      </c>
      <c r="C989" s="69" t="s">
        <v>3854</v>
      </c>
      <c r="D989" s="69"/>
      <c r="E989" s="54" t="s">
        <v>60</v>
      </c>
      <c r="F989" s="69" t="s">
        <v>3855</v>
      </c>
      <c r="G989" s="69" t="s">
        <v>190</v>
      </c>
      <c r="H989" s="71">
        <v>4</v>
      </c>
      <c r="I989" s="225">
        <v>220</v>
      </c>
      <c r="J989" s="24" t="s">
        <v>64</v>
      </c>
      <c r="K989" s="24" t="s">
        <v>90</v>
      </c>
      <c r="L989" s="95" t="s">
        <v>3856</v>
      </c>
      <c r="M989" s="24" t="s">
        <v>93</v>
      </c>
      <c r="N989" s="232">
        <v>220</v>
      </c>
      <c r="O989" s="24" t="s">
        <v>1360</v>
      </c>
      <c r="P989" s="335">
        <v>45292</v>
      </c>
    </row>
    <row r="990" spans="1:16" s="15" customFormat="1" ht="60.75">
      <c r="A990" s="71" t="s">
        <v>1304</v>
      </c>
      <c r="B990" s="102" t="s">
        <v>178</v>
      </c>
      <c r="C990" s="69" t="s">
        <v>3857</v>
      </c>
      <c r="D990" s="69"/>
      <c r="E990" s="54" t="s">
        <v>124</v>
      </c>
      <c r="F990" s="69" t="s">
        <v>3858</v>
      </c>
      <c r="G990" s="69" t="s">
        <v>190</v>
      </c>
      <c r="H990" s="71">
        <v>600</v>
      </c>
      <c r="I990" s="225">
        <v>2934</v>
      </c>
      <c r="J990" s="24" t="s">
        <v>64</v>
      </c>
      <c r="K990" s="24" t="s">
        <v>82</v>
      </c>
      <c r="L990" s="95" t="s">
        <v>3859</v>
      </c>
      <c r="M990" s="24" t="s">
        <v>93</v>
      </c>
      <c r="N990" s="232">
        <v>2934</v>
      </c>
      <c r="O990" s="24" t="s">
        <v>1360</v>
      </c>
      <c r="P990" s="335">
        <v>45292</v>
      </c>
    </row>
    <row r="991" spans="1:16" s="15" customFormat="1" ht="183">
      <c r="A991" s="71" t="s">
        <v>1304</v>
      </c>
      <c r="B991" s="102" t="s">
        <v>1127</v>
      </c>
      <c r="C991" s="69" t="s">
        <v>3860</v>
      </c>
      <c r="D991" s="69"/>
      <c r="E991" s="54" t="s">
        <v>124</v>
      </c>
      <c r="F991" s="69" t="s">
        <v>3861</v>
      </c>
      <c r="G991" s="69" t="s">
        <v>190</v>
      </c>
      <c r="H991" s="71">
        <v>30</v>
      </c>
      <c r="I991" s="225">
        <v>278.10000000000002</v>
      </c>
      <c r="J991" s="95" t="s">
        <v>64</v>
      </c>
      <c r="K991" s="95" t="s">
        <v>70</v>
      </c>
      <c r="L991" s="95" t="s">
        <v>3862</v>
      </c>
      <c r="M991" s="24" t="s">
        <v>93</v>
      </c>
      <c r="N991" s="232">
        <v>278.10000000000002</v>
      </c>
      <c r="O991" s="24" t="s">
        <v>1360</v>
      </c>
      <c r="P991" s="335">
        <v>45292</v>
      </c>
    </row>
    <row r="992" spans="1:16" s="15" customFormat="1" ht="76.5">
      <c r="A992" s="71" t="s">
        <v>1828</v>
      </c>
      <c r="B992" s="102" t="s">
        <v>1829</v>
      </c>
      <c r="C992" s="69" t="s">
        <v>3863</v>
      </c>
      <c r="D992" s="69"/>
      <c r="E992" s="54" t="s">
        <v>124</v>
      </c>
      <c r="F992" s="69" t="s">
        <v>3864</v>
      </c>
      <c r="G992" s="69" t="s">
        <v>190</v>
      </c>
      <c r="H992" s="71">
        <v>2</v>
      </c>
      <c r="I992" s="225">
        <v>500</v>
      </c>
      <c r="J992" s="24" t="s">
        <v>64</v>
      </c>
      <c r="K992" s="24" t="s">
        <v>90</v>
      </c>
      <c r="L992" s="95" t="s">
        <v>3865</v>
      </c>
      <c r="M992" s="24" t="s">
        <v>93</v>
      </c>
      <c r="N992" s="232">
        <v>500</v>
      </c>
      <c r="O992" s="24" t="s">
        <v>1360</v>
      </c>
      <c r="P992" s="335">
        <v>45292</v>
      </c>
    </row>
    <row r="993" spans="1:16" s="15" customFormat="1" ht="91.5">
      <c r="A993" s="71" t="s">
        <v>1828</v>
      </c>
      <c r="B993" s="102" t="s">
        <v>1829</v>
      </c>
      <c r="C993" s="69" t="s">
        <v>3866</v>
      </c>
      <c r="D993" s="69"/>
      <c r="E993" s="54" t="s">
        <v>124</v>
      </c>
      <c r="F993" s="69" t="s">
        <v>3867</v>
      </c>
      <c r="G993" s="69" t="s">
        <v>190</v>
      </c>
      <c r="H993" s="71" t="s">
        <v>3868</v>
      </c>
      <c r="I993" s="225">
        <v>949.8</v>
      </c>
      <c r="J993" s="24" t="s">
        <v>64</v>
      </c>
      <c r="K993" s="24" t="s">
        <v>90</v>
      </c>
      <c r="L993" s="126" t="s">
        <v>3869</v>
      </c>
      <c r="M993" s="24" t="s">
        <v>93</v>
      </c>
      <c r="N993" s="232">
        <v>949.8</v>
      </c>
      <c r="O993" s="24" t="s">
        <v>1360</v>
      </c>
      <c r="P993" s="335">
        <v>45292</v>
      </c>
    </row>
    <row r="994" spans="1:16" s="15" customFormat="1" ht="121.5">
      <c r="A994" s="71" t="s">
        <v>1509</v>
      </c>
      <c r="B994" s="102" t="s">
        <v>1510</v>
      </c>
      <c r="C994" s="69" t="s">
        <v>3870</v>
      </c>
      <c r="D994" s="69"/>
      <c r="E994" s="54" t="s">
        <v>174</v>
      </c>
      <c r="F994" s="69" t="s">
        <v>3871</v>
      </c>
      <c r="G994" s="69" t="s">
        <v>190</v>
      </c>
      <c r="H994" s="71">
        <v>1</v>
      </c>
      <c r="I994" s="225">
        <v>1590</v>
      </c>
      <c r="J994" s="24" t="s">
        <v>64</v>
      </c>
      <c r="K994" s="24" t="s">
        <v>90</v>
      </c>
      <c r="L994" s="95" t="s">
        <v>3872</v>
      </c>
      <c r="M994" s="24" t="s">
        <v>93</v>
      </c>
      <c r="N994" s="232">
        <v>1590</v>
      </c>
      <c r="O994" s="24" t="s">
        <v>1360</v>
      </c>
      <c r="P994" s="335">
        <v>45292</v>
      </c>
    </row>
    <row r="995" spans="1:16" s="15" customFormat="1" ht="60.75">
      <c r="A995" s="71" t="s">
        <v>1856</v>
      </c>
      <c r="B995" s="102" t="s">
        <v>1857</v>
      </c>
      <c r="C995" s="69" t="s">
        <v>3873</v>
      </c>
      <c r="D995" s="69"/>
      <c r="E995" s="54" t="s">
        <v>174</v>
      </c>
      <c r="F995" s="69" t="s">
        <v>3874</v>
      </c>
      <c r="G995" s="69" t="s">
        <v>190</v>
      </c>
      <c r="H995" s="71">
        <v>20</v>
      </c>
      <c r="I995" s="225">
        <v>120</v>
      </c>
      <c r="J995" s="24" t="s">
        <v>64</v>
      </c>
      <c r="K995" s="24" t="s">
        <v>70</v>
      </c>
      <c r="L995" s="95" t="s">
        <v>3875</v>
      </c>
      <c r="M995" s="24" t="s">
        <v>93</v>
      </c>
      <c r="N995" s="232">
        <v>120</v>
      </c>
      <c r="O995" s="24" t="s">
        <v>1360</v>
      </c>
      <c r="P995" s="335">
        <v>45292</v>
      </c>
    </row>
    <row r="996" spans="1:16" s="15" customFormat="1" ht="106.5">
      <c r="A996" s="71" t="s">
        <v>1489</v>
      </c>
      <c r="B996" s="102" t="s">
        <v>1490</v>
      </c>
      <c r="C996" s="69" t="s">
        <v>3876</v>
      </c>
      <c r="D996" s="69"/>
      <c r="E996" s="54" t="s">
        <v>124</v>
      </c>
      <c r="F996" s="69" t="s">
        <v>3877</v>
      </c>
      <c r="G996" s="69" t="s">
        <v>190</v>
      </c>
      <c r="H996" s="71">
        <v>9</v>
      </c>
      <c r="I996" s="225">
        <v>1791</v>
      </c>
      <c r="J996" s="24" t="s">
        <v>64</v>
      </c>
      <c r="K996" s="24" t="s">
        <v>82</v>
      </c>
      <c r="L996" s="126" t="s">
        <v>3878</v>
      </c>
      <c r="M996" s="24" t="s">
        <v>93</v>
      </c>
      <c r="N996" s="232">
        <v>1791</v>
      </c>
      <c r="O996" s="24" t="s">
        <v>1360</v>
      </c>
      <c r="P996" s="335">
        <v>45292</v>
      </c>
    </row>
    <row r="997" spans="1:16" s="15" customFormat="1" ht="244.5">
      <c r="A997" s="71" t="s">
        <v>1304</v>
      </c>
      <c r="B997" s="102" t="s">
        <v>1305</v>
      </c>
      <c r="C997" s="69" t="s">
        <v>3879</v>
      </c>
      <c r="D997" s="69"/>
      <c r="E997" s="54" t="s">
        <v>941</v>
      </c>
      <c r="F997" s="69" t="s">
        <v>3880</v>
      </c>
      <c r="G997" s="69" t="s">
        <v>273</v>
      </c>
      <c r="H997" s="71">
        <v>12</v>
      </c>
      <c r="I997" s="225">
        <v>27540</v>
      </c>
      <c r="J997" s="24" t="s">
        <v>64</v>
      </c>
      <c r="K997" s="24" t="s">
        <v>70</v>
      </c>
      <c r="L997" s="95" t="s">
        <v>3881</v>
      </c>
      <c r="M997" s="24" t="s">
        <v>93</v>
      </c>
      <c r="N997" s="232">
        <v>27540</v>
      </c>
      <c r="O997" s="24" t="s">
        <v>1360</v>
      </c>
      <c r="P997" s="335">
        <v>45292</v>
      </c>
    </row>
    <row r="998" spans="1:16" s="15" customFormat="1" ht="183">
      <c r="A998" s="71" t="s">
        <v>1549</v>
      </c>
      <c r="B998" s="102" t="s">
        <v>1550</v>
      </c>
      <c r="C998" s="69" t="s">
        <v>3882</v>
      </c>
      <c r="D998" s="69"/>
      <c r="E998" s="54" t="s">
        <v>332</v>
      </c>
      <c r="F998" s="69" t="s">
        <v>3883</v>
      </c>
      <c r="G998" s="69" t="s">
        <v>190</v>
      </c>
      <c r="H998" s="71">
        <v>1</v>
      </c>
      <c r="I998" s="225">
        <v>45</v>
      </c>
      <c r="J998" s="24" t="s">
        <v>64</v>
      </c>
      <c r="K998" s="24" t="s">
        <v>90</v>
      </c>
      <c r="L998" s="95" t="s">
        <v>3884</v>
      </c>
      <c r="M998" s="24" t="s">
        <v>93</v>
      </c>
      <c r="N998" s="232">
        <v>45</v>
      </c>
      <c r="O998" s="24" t="s">
        <v>1360</v>
      </c>
      <c r="P998" s="335">
        <v>45292</v>
      </c>
    </row>
    <row r="999" spans="1:16" s="15" customFormat="1" ht="121.5">
      <c r="A999" s="71" t="s">
        <v>2149</v>
      </c>
      <c r="B999" s="102" t="s">
        <v>2150</v>
      </c>
      <c r="C999" s="69" t="s">
        <v>3885</v>
      </c>
      <c r="D999" s="69"/>
      <c r="E999" s="54" t="s">
        <v>124</v>
      </c>
      <c r="F999" s="69" t="s">
        <v>3886</v>
      </c>
      <c r="G999" s="69" t="s">
        <v>190</v>
      </c>
      <c r="H999" s="71" t="s">
        <v>3887</v>
      </c>
      <c r="I999" s="225">
        <v>1170</v>
      </c>
      <c r="J999" s="24" t="s">
        <v>64</v>
      </c>
      <c r="K999" s="24" t="s">
        <v>90</v>
      </c>
      <c r="L999" s="95" t="s">
        <v>3888</v>
      </c>
      <c r="M999" s="24" t="s">
        <v>93</v>
      </c>
      <c r="N999" s="232">
        <v>1170</v>
      </c>
      <c r="O999" s="24" t="s">
        <v>1360</v>
      </c>
      <c r="P999" s="335">
        <v>45292</v>
      </c>
    </row>
    <row r="1000" spans="1:16" s="15" customFormat="1" ht="76.5">
      <c r="A1000" s="71" t="s">
        <v>1304</v>
      </c>
      <c r="B1000" s="102" t="s">
        <v>102</v>
      </c>
      <c r="C1000" s="69" t="s">
        <v>3889</v>
      </c>
      <c r="D1000" s="69"/>
      <c r="E1000" s="54" t="s">
        <v>124</v>
      </c>
      <c r="F1000" s="69" t="s">
        <v>3890</v>
      </c>
      <c r="G1000" s="69" t="s">
        <v>190</v>
      </c>
      <c r="H1000" s="71" t="s">
        <v>3891</v>
      </c>
      <c r="I1000" s="225">
        <v>1059</v>
      </c>
      <c r="J1000" s="24" t="s">
        <v>64</v>
      </c>
      <c r="K1000" s="24" t="s">
        <v>90</v>
      </c>
      <c r="L1000" s="95" t="s">
        <v>3892</v>
      </c>
      <c r="M1000" s="24" t="s">
        <v>93</v>
      </c>
      <c r="N1000" s="232">
        <v>1059</v>
      </c>
      <c r="O1000" s="24" t="s">
        <v>1360</v>
      </c>
      <c r="P1000" s="335">
        <v>45292</v>
      </c>
    </row>
    <row r="1001" spans="1:16" s="15" customFormat="1" ht="91.5">
      <c r="A1001" s="71" t="s">
        <v>1815</v>
      </c>
      <c r="B1001" s="102" t="s">
        <v>1816</v>
      </c>
      <c r="C1001" s="69" t="s">
        <v>3893</v>
      </c>
      <c r="D1001" s="69"/>
      <c r="E1001" s="54" t="s">
        <v>124</v>
      </c>
      <c r="F1001" s="69" t="s">
        <v>3894</v>
      </c>
      <c r="G1001" s="69" t="s">
        <v>190</v>
      </c>
      <c r="H1001" s="71">
        <v>2</v>
      </c>
      <c r="I1001" s="225">
        <v>329.8</v>
      </c>
      <c r="J1001" s="24" t="s">
        <v>64</v>
      </c>
      <c r="K1001" s="24" t="s">
        <v>90</v>
      </c>
      <c r="L1001" s="95" t="s">
        <v>3895</v>
      </c>
      <c r="M1001" s="24" t="s">
        <v>93</v>
      </c>
      <c r="N1001" s="232">
        <v>329.8</v>
      </c>
      <c r="O1001" s="24" t="s">
        <v>1360</v>
      </c>
      <c r="P1001" s="335">
        <v>45292</v>
      </c>
    </row>
    <row r="1002" spans="1:16" s="15" customFormat="1" ht="30.75">
      <c r="A1002" s="71" t="s">
        <v>2581</v>
      </c>
      <c r="B1002" s="102" t="s">
        <v>2582</v>
      </c>
      <c r="C1002" s="69" t="s">
        <v>1404</v>
      </c>
      <c r="D1002" s="69">
        <v>24287</v>
      </c>
      <c r="E1002" s="100" t="s">
        <v>124</v>
      </c>
      <c r="F1002" s="69" t="s">
        <v>3896</v>
      </c>
      <c r="G1002" s="69" t="s">
        <v>190</v>
      </c>
      <c r="H1002" s="71">
        <v>3</v>
      </c>
      <c r="I1002" s="225">
        <v>7200</v>
      </c>
      <c r="J1002" s="95" t="s">
        <v>64</v>
      </c>
      <c r="K1002" s="95" t="s">
        <v>70</v>
      </c>
      <c r="L1002" s="95" t="s">
        <v>3897</v>
      </c>
      <c r="M1002" s="24" t="s">
        <v>93</v>
      </c>
      <c r="N1002" s="232">
        <v>7200</v>
      </c>
      <c r="O1002" s="24" t="s">
        <v>1360</v>
      </c>
      <c r="P1002" s="335">
        <v>45292</v>
      </c>
    </row>
    <row r="1003" spans="1:16" s="15" customFormat="1" ht="167.25">
      <c r="A1003" s="71" t="s">
        <v>1304</v>
      </c>
      <c r="B1003" s="102" t="s">
        <v>1305</v>
      </c>
      <c r="C1003" s="69" t="s">
        <v>3898</v>
      </c>
      <c r="D1003" s="69"/>
      <c r="E1003" s="54" t="s">
        <v>941</v>
      </c>
      <c r="F1003" s="69" t="s">
        <v>3899</v>
      </c>
      <c r="G1003" s="69" t="s">
        <v>273</v>
      </c>
      <c r="H1003" s="71">
        <v>1</v>
      </c>
      <c r="I1003" s="225">
        <v>10700</v>
      </c>
      <c r="J1003" s="24" t="s">
        <v>64</v>
      </c>
      <c r="K1003" s="24" t="s">
        <v>70</v>
      </c>
      <c r="L1003" s="95" t="s">
        <v>3900</v>
      </c>
      <c r="M1003" s="24" t="s">
        <v>93</v>
      </c>
      <c r="N1003" s="232">
        <v>10700</v>
      </c>
      <c r="O1003" s="24" t="s">
        <v>1360</v>
      </c>
      <c r="P1003" s="335">
        <v>45292</v>
      </c>
    </row>
    <row r="1004" spans="1:16" s="15" customFormat="1" ht="45.75">
      <c r="A1004" s="71" t="s">
        <v>1478</v>
      </c>
      <c r="B1004" s="102" t="s">
        <v>1479</v>
      </c>
      <c r="C1004" s="69" t="s">
        <v>3901</v>
      </c>
      <c r="D1004" s="69"/>
      <c r="E1004" s="54" t="s">
        <v>124</v>
      </c>
      <c r="F1004" s="69" t="s">
        <v>3902</v>
      </c>
      <c r="G1004" s="69" t="s">
        <v>190</v>
      </c>
      <c r="H1004" s="71">
        <v>6</v>
      </c>
      <c r="I1004" s="225">
        <v>1320</v>
      </c>
      <c r="J1004" s="24" t="s">
        <v>64</v>
      </c>
      <c r="K1004" s="24" t="s">
        <v>90</v>
      </c>
      <c r="L1004" s="95" t="s">
        <v>3903</v>
      </c>
      <c r="M1004" s="24" t="s">
        <v>93</v>
      </c>
      <c r="N1004" s="232">
        <v>1320</v>
      </c>
      <c r="O1004" s="24" t="s">
        <v>1360</v>
      </c>
      <c r="P1004" s="335">
        <v>45292</v>
      </c>
    </row>
    <row r="1005" spans="1:16" s="15" customFormat="1" ht="137.25">
      <c r="A1005" s="71" t="s">
        <v>1633</v>
      </c>
      <c r="B1005" s="102" t="s">
        <v>1634</v>
      </c>
      <c r="C1005" s="69" t="s">
        <v>3904</v>
      </c>
      <c r="D1005" s="69"/>
      <c r="E1005" s="54" t="s">
        <v>219</v>
      </c>
      <c r="F1005" s="69" t="s">
        <v>3905</v>
      </c>
      <c r="G1005" s="69" t="s">
        <v>190</v>
      </c>
      <c r="H1005" s="71" t="s">
        <v>3906</v>
      </c>
      <c r="I1005" s="225">
        <v>3684.92</v>
      </c>
      <c r="J1005" s="24" t="s">
        <v>64</v>
      </c>
      <c r="K1005" s="24" t="s">
        <v>70</v>
      </c>
      <c r="L1005" s="95" t="s">
        <v>3907</v>
      </c>
      <c r="M1005" s="24" t="s">
        <v>93</v>
      </c>
      <c r="N1005" s="232">
        <v>3684.92</v>
      </c>
      <c r="O1005" s="24" t="s">
        <v>1360</v>
      </c>
      <c r="P1005" s="335">
        <v>45292</v>
      </c>
    </row>
    <row r="1006" spans="1:16" s="15" customFormat="1" ht="137.25">
      <c r="A1006" s="71" t="s">
        <v>1610</v>
      </c>
      <c r="B1006" s="102" t="s">
        <v>1611</v>
      </c>
      <c r="C1006" s="69" t="s">
        <v>3908</v>
      </c>
      <c r="D1006" s="69"/>
      <c r="E1006" s="54" t="s">
        <v>124</v>
      </c>
      <c r="F1006" s="69" t="s">
        <v>3909</v>
      </c>
      <c r="G1006" s="69" t="s">
        <v>190</v>
      </c>
      <c r="H1006" s="71">
        <v>1</v>
      </c>
      <c r="I1006" s="225">
        <v>6000</v>
      </c>
      <c r="J1006" s="24" t="s">
        <v>64</v>
      </c>
      <c r="K1006" s="24" t="s">
        <v>70</v>
      </c>
      <c r="L1006" s="95" t="s">
        <v>3910</v>
      </c>
      <c r="M1006" s="24" t="s">
        <v>93</v>
      </c>
      <c r="N1006" s="232">
        <v>6000</v>
      </c>
      <c r="O1006" s="24" t="s">
        <v>1360</v>
      </c>
      <c r="P1006" s="335">
        <v>45292</v>
      </c>
    </row>
    <row r="1007" spans="1:16" s="15" customFormat="1" ht="121.5">
      <c r="A1007" s="71" t="s">
        <v>1304</v>
      </c>
      <c r="B1007" s="102" t="s">
        <v>1127</v>
      </c>
      <c r="C1007" s="69" t="s">
        <v>3911</v>
      </c>
      <c r="D1007" s="69"/>
      <c r="E1007" s="54" t="s">
        <v>124</v>
      </c>
      <c r="F1007" s="69" t="s">
        <v>3912</v>
      </c>
      <c r="G1007" s="69" t="s">
        <v>190</v>
      </c>
      <c r="H1007" s="71">
        <v>1</v>
      </c>
      <c r="I1007" s="225">
        <v>420</v>
      </c>
      <c r="J1007" s="24" t="s">
        <v>64</v>
      </c>
      <c r="K1007" s="24" t="s">
        <v>90</v>
      </c>
      <c r="L1007" s="95" t="s">
        <v>3913</v>
      </c>
      <c r="M1007" s="24" t="s">
        <v>93</v>
      </c>
      <c r="N1007" s="232">
        <v>420</v>
      </c>
      <c r="O1007" s="24" t="s">
        <v>1360</v>
      </c>
      <c r="P1007" s="335">
        <v>45292</v>
      </c>
    </row>
    <row r="1008" spans="1:16" s="15" customFormat="1" ht="60.75">
      <c r="A1008" s="71" t="s">
        <v>1856</v>
      </c>
      <c r="B1008" s="102" t="s">
        <v>1857</v>
      </c>
      <c r="C1008" s="69" t="s">
        <v>3914</v>
      </c>
      <c r="D1008" s="69"/>
      <c r="E1008" s="54" t="s">
        <v>60</v>
      </c>
      <c r="F1008" s="69" t="s">
        <v>3915</v>
      </c>
      <c r="G1008" s="69" t="s">
        <v>190</v>
      </c>
      <c r="H1008" s="71">
        <v>300</v>
      </c>
      <c r="I1008" s="225">
        <v>8946</v>
      </c>
      <c r="J1008" s="24" t="s">
        <v>64</v>
      </c>
      <c r="K1008" s="24" t="s">
        <v>90</v>
      </c>
      <c r="L1008" s="95" t="s">
        <v>3916</v>
      </c>
      <c r="M1008" s="24" t="s">
        <v>93</v>
      </c>
      <c r="N1008" s="232">
        <v>8946</v>
      </c>
      <c r="O1008" s="24" t="s">
        <v>1360</v>
      </c>
      <c r="P1008" s="335">
        <v>45292</v>
      </c>
    </row>
    <row r="1009" spans="1:16" s="15" customFormat="1" ht="305.25">
      <c r="A1009" s="71" t="s">
        <v>2581</v>
      </c>
      <c r="B1009" s="102" t="s">
        <v>2582</v>
      </c>
      <c r="C1009" s="69" t="s">
        <v>3917</v>
      </c>
      <c r="D1009" s="69"/>
      <c r="E1009" s="54" t="s">
        <v>124</v>
      </c>
      <c r="F1009" s="69" t="s">
        <v>3918</v>
      </c>
      <c r="G1009" s="69" t="s">
        <v>190</v>
      </c>
      <c r="H1009" s="71">
        <v>9</v>
      </c>
      <c r="I1009" s="225">
        <v>3564</v>
      </c>
      <c r="J1009" s="24" t="s">
        <v>64</v>
      </c>
      <c r="K1009" s="24" t="s">
        <v>90</v>
      </c>
      <c r="L1009" s="95" t="s">
        <v>3919</v>
      </c>
      <c r="M1009" s="24" t="s">
        <v>93</v>
      </c>
      <c r="N1009" s="232">
        <v>3564</v>
      </c>
      <c r="O1009" s="24" t="s">
        <v>1360</v>
      </c>
      <c r="P1009" s="335">
        <v>45292</v>
      </c>
    </row>
    <row r="1010" spans="1:16" s="15" customFormat="1" ht="30.75">
      <c r="A1010" s="71" t="s">
        <v>2586</v>
      </c>
      <c r="B1010" s="102" t="s">
        <v>2587</v>
      </c>
      <c r="C1010" s="69" t="s">
        <v>3920</v>
      </c>
      <c r="D1010" s="69"/>
      <c r="E1010" s="54" t="s">
        <v>60</v>
      </c>
      <c r="F1010" s="69" t="s">
        <v>3921</v>
      </c>
      <c r="G1010" s="69" t="s">
        <v>190</v>
      </c>
      <c r="H1010" s="71">
        <v>2</v>
      </c>
      <c r="I1010" s="225">
        <v>773.8</v>
      </c>
      <c r="J1010" s="24" t="s">
        <v>64</v>
      </c>
      <c r="K1010" s="24" t="s">
        <v>90</v>
      </c>
      <c r="L1010" s="430" t="s">
        <v>3922</v>
      </c>
      <c r="M1010" s="24" t="s">
        <v>93</v>
      </c>
      <c r="N1010" s="232">
        <v>773.8</v>
      </c>
      <c r="O1010" s="24" t="s">
        <v>1360</v>
      </c>
      <c r="P1010" s="335">
        <v>45292</v>
      </c>
    </row>
    <row r="1011" spans="1:16" s="15" customFormat="1" ht="121.5">
      <c r="A1011" s="71" t="s">
        <v>1427</v>
      </c>
      <c r="B1011" s="102" t="s">
        <v>1428</v>
      </c>
      <c r="C1011" s="69" t="s">
        <v>3923</v>
      </c>
      <c r="D1011" s="69"/>
      <c r="E1011" s="54" t="s">
        <v>1794</v>
      </c>
      <c r="F1011" s="69" t="s">
        <v>3924</v>
      </c>
      <c r="G1011" s="69" t="s">
        <v>190</v>
      </c>
      <c r="H1011" s="71" t="s">
        <v>3925</v>
      </c>
      <c r="I1011" s="225">
        <v>18185.900000000001</v>
      </c>
      <c r="J1011" s="24" t="s">
        <v>64</v>
      </c>
      <c r="K1011" s="24" t="s">
        <v>90</v>
      </c>
      <c r="L1011" s="430" t="s">
        <v>3926</v>
      </c>
      <c r="M1011" s="24" t="s">
        <v>93</v>
      </c>
      <c r="N1011" s="232">
        <v>18185.900000000001</v>
      </c>
      <c r="O1011" s="24" t="s">
        <v>1360</v>
      </c>
      <c r="P1011" s="335">
        <v>45292</v>
      </c>
    </row>
    <row r="1012" spans="1:16" s="15" customFormat="1" ht="106.5">
      <c r="A1012" s="71" t="s">
        <v>1672</v>
      </c>
      <c r="B1012" s="102" t="s">
        <v>1673</v>
      </c>
      <c r="C1012" s="405" t="s">
        <v>3927</v>
      </c>
      <c r="D1012" s="69"/>
      <c r="E1012" s="54" t="s">
        <v>124</v>
      </c>
      <c r="F1012" s="69" t="s">
        <v>3928</v>
      </c>
      <c r="G1012" s="69" t="s">
        <v>190</v>
      </c>
      <c r="H1012" s="71">
        <v>5298.9</v>
      </c>
      <c r="I1012" s="225">
        <v>1100.05</v>
      </c>
      <c r="J1012" s="24" t="s">
        <v>64</v>
      </c>
      <c r="K1012" s="24" t="s">
        <v>90</v>
      </c>
      <c r="L1012" s="95" t="s">
        <v>3929</v>
      </c>
      <c r="M1012" s="24" t="s">
        <v>93</v>
      </c>
      <c r="N1012" s="232">
        <v>1100.05</v>
      </c>
      <c r="O1012" s="24" t="s">
        <v>1360</v>
      </c>
      <c r="P1012" s="335">
        <v>45292</v>
      </c>
    </row>
    <row r="1013" spans="1:16" s="15" customFormat="1" ht="183">
      <c r="A1013" s="71" t="s">
        <v>1538</v>
      </c>
      <c r="B1013" s="102" t="s">
        <v>927</v>
      </c>
      <c r="C1013" s="69" t="s">
        <v>3930</v>
      </c>
      <c r="D1013" s="69"/>
      <c r="E1013" s="54" t="s">
        <v>124</v>
      </c>
      <c r="F1013" s="69" t="s">
        <v>3931</v>
      </c>
      <c r="G1013" s="69" t="s">
        <v>190</v>
      </c>
      <c r="H1013" s="71">
        <v>25.58</v>
      </c>
      <c r="I1013" s="225">
        <v>3069.6</v>
      </c>
      <c r="J1013" s="24" t="s">
        <v>64</v>
      </c>
      <c r="K1013" s="24" t="s">
        <v>90</v>
      </c>
      <c r="L1013" s="95" t="s">
        <v>3932</v>
      </c>
      <c r="M1013" s="24" t="s">
        <v>93</v>
      </c>
      <c r="N1013" s="232">
        <v>3069.6</v>
      </c>
      <c r="O1013" s="24" t="s">
        <v>1360</v>
      </c>
      <c r="P1013" s="335">
        <v>45292</v>
      </c>
    </row>
    <row r="1014" spans="1:16" s="15" customFormat="1" ht="198">
      <c r="A1014" s="71" t="s">
        <v>1665</v>
      </c>
      <c r="B1014" s="102" t="s">
        <v>1666</v>
      </c>
      <c r="C1014" s="69" t="s">
        <v>3933</v>
      </c>
      <c r="D1014" s="69"/>
      <c r="E1014" s="54" t="s">
        <v>124</v>
      </c>
      <c r="F1014" s="69" t="s">
        <v>3934</v>
      </c>
      <c r="G1014" s="69" t="s">
        <v>190</v>
      </c>
      <c r="H1014" s="71">
        <v>150</v>
      </c>
      <c r="I1014" s="225">
        <v>4050</v>
      </c>
      <c r="J1014" s="24" t="s">
        <v>64</v>
      </c>
      <c r="K1014" s="24" t="s">
        <v>90</v>
      </c>
      <c r="L1014" s="95" t="s">
        <v>3935</v>
      </c>
      <c r="M1014" s="24" t="s">
        <v>93</v>
      </c>
      <c r="N1014" s="232">
        <v>4050</v>
      </c>
      <c r="O1014" s="24" t="s">
        <v>1360</v>
      </c>
      <c r="P1014" s="335">
        <v>45292</v>
      </c>
    </row>
    <row r="1015" spans="1:16" s="15" customFormat="1" ht="244.5">
      <c r="A1015" s="71" t="s">
        <v>1582</v>
      </c>
      <c r="B1015" s="102" t="s">
        <v>1583</v>
      </c>
      <c r="C1015" s="69" t="s">
        <v>3930</v>
      </c>
      <c r="D1015" s="69"/>
      <c r="E1015" s="54" t="s">
        <v>124</v>
      </c>
      <c r="F1015" s="69" t="s">
        <v>3936</v>
      </c>
      <c r="G1015" s="69" t="s">
        <v>190</v>
      </c>
      <c r="H1015" s="71">
        <v>150</v>
      </c>
      <c r="I1015" s="225">
        <v>3829</v>
      </c>
      <c r="J1015" s="24" t="s">
        <v>64</v>
      </c>
      <c r="K1015" s="24" t="s">
        <v>90</v>
      </c>
      <c r="L1015" s="95" t="s">
        <v>3937</v>
      </c>
      <c r="M1015" s="24" t="s">
        <v>93</v>
      </c>
      <c r="N1015" s="232">
        <v>3829</v>
      </c>
      <c r="O1015" s="24" t="s">
        <v>1360</v>
      </c>
      <c r="P1015" s="335">
        <v>45292</v>
      </c>
    </row>
    <row r="1016" spans="1:16" s="15" customFormat="1" ht="366">
      <c r="A1016" s="71" t="s">
        <v>1607</v>
      </c>
      <c r="B1016" s="102" t="s">
        <v>1608</v>
      </c>
      <c r="C1016" s="69" t="s">
        <v>3938</v>
      </c>
      <c r="D1016" s="69"/>
      <c r="E1016" s="54" t="s">
        <v>124</v>
      </c>
      <c r="F1016" s="69" t="s">
        <v>3939</v>
      </c>
      <c r="G1016" s="69" t="s">
        <v>190</v>
      </c>
      <c r="H1016" s="71">
        <v>2</v>
      </c>
      <c r="I1016" s="225">
        <v>264</v>
      </c>
      <c r="J1016" s="24" t="s">
        <v>64</v>
      </c>
      <c r="K1016" s="24" t="s">
        <v>90</v>
      </c>
      <c r="L1016" s="95" t="s">
        <v>3940</v>
      </c>
      <c r="M1016" s="24" t="s">
        <v>93</v>
      </c>
      <c r="N1016" s="232">
        <v>264</v>
      </c>
      <c r="O1016" s="24" t="s">
        <v>1360</v>
      </c>
      <c r="P1016" s="335">
        <v>45292</v>
      </c>
    </row>
    <row r="1017" spans="1:16" s="15" customFormat="1" ht="152.25">
      <c r="A1017" s="71" t="s">
        <v>1304</v>
      </c>
      <c r="B1017" s="102" t="s">
        <v>1127</v>
      </c>
      <c r="C1017" s="69" t="s">
        <v>3941</v>
      </c>
      <c r="D1017" s="69"/>
      <c r="E1017" s="54" t="s">
        <v>124</v>
      </c>
      <c r="F1017" s="69" t="s">
        <v>3942</v>
      </c>
      <c r="G1017" s="69" t="s">
        <v>190</v>
      </c>
      <c r="H1017" s="71">
        <v>1</v>
      </c>
      <c r="I1017" s="225">
        <v>5840</v>
      </c>
      <c r="J1017" s="24" t="s">
        <v>64</v>
      </c>
      <c r="K1017" s="24" t="s">
        <v>90</v>
      </c>
      <c r="L1017" s="429" t="s">
        <v>3943</v>
      </c>
      <c r="M1017" s="24" t="s">
        <v>93</v>
      </c>
      <c r="N1017" s="232">
        <v>5840</v>
      </c>
      <c r="O1017" s="24" t="s">
        <v>1360</v>
      </c>
      <c r="P1017" s="335">
        <v>45292</v>
      </c>
    </row>
    <row r="1018" spans="1:16" s="15" customFormat="1" ht="213">
      <c r="A1018" s="71" t="s">
        <v>1304</v>
      </c>
      <c r="B1018" s="102" t="s">
        <v>1305</v>
      </c>
      <c r="C1018" s="69" t="s">
        <v>3944</v>
      </c>
      <c r="D1018" s="69"/>
      <c r="E1018" s="54" t="s">
        <v>941</v>
      </c>
      <c r="F1018" s="69" t="s">
        <v>3945</v>
      </c>
      <c r="G1018" s="69" t="s">
        <v>273</v>
      </c>
      <c r="H1018" s="71">
        <v>1</v>
      </c>
      <c r="I1018" s="225">
        <v>200</v>
      </c>
      <c r="J1018" s="24" t="s">
        <v>64</v>
      </c>
      <c r="K1018" s="24" t="s">
        <v>70</v>
      </c>
      <c r="L1018" s="95" t="s">
        <v>3946</v>
      </c>
      <c r="M1018" s="24" t="s">
        <v>93</v>
      </c>
      <c r="N1018" s="232">
        <v>200</v>
      </c>
      <c r="O1018" s="24" t="s">
        <v>1309</v>
      </c>
      <c r="P1018" s="335">
        <v>45292</v>
      </c>
    </row>
    <row r="1019" spans="1:16" s="15" customFormat="1" ht="91.5">
      <c r="A1019" s="71" t="s">
        <v>1623</v>
      </c>
      <c r="B1019" s="102" t="s">
        <v>1624</v>
      </c>
      <c r="C1019" s="69" t="s">
        <v>3947</v>
      </c>
      <c r="D1019" s="69"/>
      <c r="E1019" s="54" t="s">
        <v>124</v>
      </c>
      <c r="F1019" s="69" t="s">
        <v>3947</v>
      </c>
      <c r="G1019" s="69" t="s">
        <v>190</v>
      </c>
      <c r="H1019" s="71">
        <v>3</v>
      </c>
      <c r="I1019" s="225">
        <v>1833</v>
      </c>
      <c r="J1019" s="24" t="s">
        <v>64</v>
      </c>
      <c r="K1019" s="24" t="s">
        <v>90</v>
      </c>
      <c r="L1019" s="430" t="s">
        <v>3948</v>
      </c>
      <c r="M1019" s="24" t="s">
        <v>93</v>
      </c>
      <c r="N1019" s="232">
        <v>1833</v>
      </c>
      <c r="O1019" s="24" t="s">
        <v>1360</v>
      </c>
      <c r="P1019" s="335">
        <v>45292</v>
      </c>
    </row>
    <row r="1020" spans="1:16" s="15" customFormat="1" ht="259.5">
      <c r="A1020" s="71" t="s">
        <v>1304</v>
      </c>
      <c r="B1020" s="102" t="s">
        <v>1706</v>
      </c>
      <c r="C1020" s="69" t="s">
        <v>3949</v>
      </c>
      <c r="D1020" s="69"/>
      <c r="E1020" s="54" t="s">
        <v>411</v>
      </c>
      <c r="F1020" s="69" t="s">
        <v>3950</v>
      </c>
      <c r="G1020" s="69" t="s">
        <v>273</v>
      </c>
      <c r="H1020" s="71">
        <v>770</v>
      </c>
      <c r="I1020" s="225">
        <v>7615</v>
      </c>
      <c r="J1020" s="24" t="s">
        <v>64</v>
      </c>
      <c r="K1020" s="24" t="s">
        <v>70</v>
      </c>
      <c r="L1020" s="95" t="s">
        <v>3951</v>
      </c>
      <c r="M1020" s="24" t="s">
        <v>93</v>
      </c>
      <c r="N1020" s="232">
        <v>7615.3</v>
      </c>
      <c r="O1020" s="24" t="s">
        <v>1360</v>
      </c>
      <c r="P1020" s="335">
        <v>45292</v>
      </c>
    </row>
    <row r="1021" spans="1:16" s="15" customFormat="1" ht="137.25">
      <c r="A1021" s="71" t="s">
        <v>1452</v>
      </c>
      <c r="B1021" s="102" t="s">
        <v>1453</v>
      </c>
      <c r="C1021" s="69" t="s">
        <v>3952</v>
      </c>
      <c r="D1021" s="69"/>
      <c r="E1021" s="54" t="s">
        <v>332</v>
      </c>
      <c r="F1021" s="69" t="s">
        <v>3953</v>
      </c>
      <c r="G1021" s="69" t="s">
        <v>190</v>
      </c>
      <c r="H1021" s="71">
        <v>1</v>
      </c>
      <c r="I1021" s="225">
        <v>199</v>
      </c>
      <c r="J1021" s="24" t="s">
        <v>64</v>
      </c>
      <c r="K1021" s="24" t="s">
        <v>90</v>
      </c>
      <c r="L1021" s="95" t="s">
        <v>3954</v>
      </c>
      <c r="M1021" s="24" t="s">
        <v>93</v>
      </c>
      <c r="N1021" s="232">
        <v>199</v>
      </c>
      <c r="O1021" s="24" t="s">
        <v>1360</v>
      </c>
      <c r="P1021" s="335">
        <v>45292</v>
      </c>
    </row>
    <row r="1022" spans="1:16" s="15" customFormat="1" ht="183">
      <c r="A1022" s="74" t="s">
        <v>1304</v>
      </c>
      <c r="B1022" s="208" t="s">
        <v>1706</v>
      </c>
      <c r="C1022" s="69" t="s">
        <v>3955</v>
      </c>
      <c r="D1022" s="127"/>
      <c r="E1022" s="209" t="s">
        <v>411</v>
      </c>
      <c r="F1022" s="69" t="s">
        <v>3956</v>
      </c>
      <c r="G1022" s="70" t="s">
        <v>273</v>
      </c>
      <c r="H1022" s="71" t="s">
        <v>3957</v>
      </c>
      <c r="I1022" s="228">
        <v>1170</v>
      </c>
      <c r="J1022" s="96" t="s">
        <v>64</v>
      </c>
      <c r="K1022" s="96" t="s">
        <v>70</v>
      </c>
      <c r="L1022" s="126" t="s">
        <v>3958</v>
      </c>
      <c r="M1022" s="409" t="s">
        <v>93</v>
      </c>
      <c r="N1022" s="218">
        <v>1170</v>
      </c>
      <c r="O1022" s="409" t="s">
        <v>1360</v>
      </c>
      <c r="P1022" s="335">
        <v>45292</v>
      </c>
    </row>
    <row r="1023" spans="1:16" ht="321">
      <c r="A1023" s="74" t="s">
        <v>1304</v>
      </c>
      <c r="B1023" s="208" t="s">
        <v>2743</v>
      </c>
      <c r="C1023" s="69" t="s">
        <v>3959</v>
      </c>
      <c r="D1023" s="127"/>
      <c r="E1023" s="209" t="s">
        <v>219</v>
      </c>
      <c r="F1023" s="69" t="s">
        <v>3960</v>
      </c>
      <c r="G1023" s="69" t="s">
        <v>190</v>
      </c>
      <c r="H1023" s="71">
        <v>2</v>
      </c>
      <c r="I1023" s="228">
        <v>5200</v>
      </c>
      <c r="J1023" s="96" t="s">
        <v>64</v>
      </c>
      <c r="K1023" s="96" t="s">
        <v>82</v>
      </c>
      <c r="L1023" s="126" t="s">
        <v>3961</v>
      </c>
      <c r="M1023" s="409" t="s">
        <v>93</v>
      </c>
      <c r="N1023" s="218">
        <v>5200</v>
      </c>
      <c r="O1023" s="409" t="s">
        <v>1360</v>
      </c>
      <c r="P1023" s="335">
        <v>45292</v>
      </c>
    </row>
    <row r="1024" spans="1:16" ht="30.75">
      <c r="A1024" s="71" t="s">
        <v>1571</v>
      </c>
      <c r="B1024" s="102" t="s">
        <v>1572</v>
      </c>
      <c r="C1024" s="69" t="s">
        <v>3962</v>
      </c>
      <c r="D1024" s="72"/>
      <c r="E1024" s="319" t="s">
        <v>124</v>
      </c>
      <c r="F1024" s="72" t="s">
        <v>3963</v>
      </c>
      <c r="G1024" s="69" t="s">
        <v>190</v>
      </c>
      <c r="H1024" s="71" t="s">
        <v>3957</v>
      </c>
      <c r="I1024" s="225">
        <v>467</v>
      </c>
      <c r="J1024" s="24" t="s">
        <v>64</v>
      </c>
      <c r="K1024" s="24" t="s">
        <v>90</v>
      </c>
      <c r="L1024" s="95" t="s">
        <v>3964</v>
      </c>
      <c r="M1024" s="24" t="s">
        <v>93</v>
      </c>
      <c r="N1024" s="232">
        <v>467</v>
      </c>
      <c r="O1024" s="24" t="s">
        <v>1360</v>
      </c>
      <c r="P1024" s="335">
        <v>45292</v>
      </c>
    </row>
    <row r="1025" spans="1:16" ht="91.5">
      <c r="A1025" s="126" t="s">
        <v>1427</v>
      </c>
      <c r="B1025" s="102" t="s">
        <v>1428</v>
      </c>
      <c r="C1025" s="69" t="s">
        <v>3965</v>
      </c>
      <c r="D1025" s="126"/>
      <c r="E1025" s="409" t="s">
        <v>124</v>
      </c>
      <c r="F1025" s="72" t="s">
        <v>3966</v>
      </c>
      <c r="G1025" s="69" t="s">
        <v>190</v>
      </c>
      <c r="H1025" s="126">
        <v>1</v>
      </c>
      <c r="I1025" s="420">
        <v>584.91</v>
      </c>
      <c r="J1025" s="409" t="s">
        <v>64</v>
      </c>
      <c r="K1025" s="409" t="s">
        <v>82</v>
      </c>
      <c r="L1025" s="126" t="s">
        <v>3967</v>
      </c>
      <c r="M1025" s="409" t="s">
        <v>93</v>
      </c>
      <c r="N1025" s="218">
        <v>584.91</v>
      </c>
      <c r="O1025" s="24" t="s">
        <v>1360</v>
      </c>
      <c r="P1025" s="335">
        <v>45292</v>
      </c>
    </row>
    <row r="1026" spans="1:16" ht="106.5">
      <c r="A1026" s="126" t="s">
        <v>2401</v>
      </c>
      <c r="B1026" s="102" t="s">
        <v>2402</v>
      </c>
      <c r="C1026" s="126" t="s">
        <v>3927</v>
      </c>
      <c r="D1026" s="126"/>
      <c r="E1026" s="409" t="s">
        <v>124</v>
      </c>
      <c r="F1026" s="73" t="s">
        <v>3968</v>
      </c>
      <c r="G1026" s="69" t="s">
        <v>190</v>
      </c>
      <c r="H1026" s="126">
        <v>4080</v>
      </c>
      <c r="I1026" s="420">
        <v>3549.6</v>
      </c>
      <c r="J1026" s="409" t="s">
        <v>64</v>
      </c>
      <c r="K1026" s="409" t="s">
        <v>90</v>
      </c>
      <c r="L1026" s="126" t="s">
        <v>3969</v>
      </c>
      <c r="M1026" s="409" t="s">
        <v>93</v>
      </c>
      <c r="N1026" s="218">
        <v>3549.6</v>
      </c>
      <c r="O1026" s="24" t="s">
        <v>1360</v>
      </c>
      <c r="P1026" s="335">
        <v>45292</v>
      </c>
    </row>
    <row r="1027" spans="1:16" ht="244.5">
      <c r="A1027" s="126" t="s">
        <v>1304</v>
      </c>
      <c r="B1027" s="102" t="s">
        <v>1718</v>
      </c>
      <c r="C1027" s="126" t="s">
        <v>3970</v>
      </c>
      <c r="D1027" s="126"/>
      <c r="E1027" s="156" t="s">
        <v>332</v>
      </c>
      <c r="F1027" s="73" t="s">
        <v>3971</v>
      </c>
      <c r="G1027" s="69" t="s">
        <v>190</v>
      </c>
      <c r="H1027" s="73">
        <v>200</v>
      </c>
      <c r="I1027" s="220">
        <v>2900</v>
      </c>
      <c r="J1027" s="86" t="s">
        <v>64</v>
      </c>
      <c r="K1027" s="86" t="s">
        <v>90</v>
      </c>
      <c r="L1027" s="73" t="s">
        <v>3972</v>
      </c>
      <c r="M1027" s="86" t="s">
        <v>93</v>
      </c>
      <c r="N1027" s="215">
        <v>2900</v>
      </c>
      <c r="O1027" s="24" t="s">
        <v>1360</v>
      </c>
      <c r="P1027" s="335">
        <v>45292</v>
      </c>
    </row>
    <row r="1028" spans="1:16" ht="183">
      <c r="A1028" s="179" t="s">
        <v>1430</v>
      </c>
      <c r="B1028" s="102" t="s">
        <v>1431</v>
      </c>
      <c r="C1028" s="126" t="s">
        <v>3973</v>
      </c>
      <c r="D1028" s="95"/>
      <c r="E1028" s="24" t="s">
        <v>124</v>
      </c>
      <c r="F1028" s="95" t="s">
        <v>3974</v>
      </c>
      <c r="G1028" s="69" t="s">
        <v>190</v>
      </c>
      <c r="H1028" s="95">
        <v>20</v>
      </c>
      <c r="I1028" s="228">
        <v>522</v>
      </c>
      <c r="J1028" s="24" t="s">
        <v>64</v>
      </c>
      <c r="K1028" s="24" t="s">
        <v>90</v>
      </c>
      <c r="L1028" s="74" t="s">
        <v>3975</v>
      </c>
      <c r="M1028" s="24" t="s">
        <v>93</v>
      </c>
      <c r="N1028" s="232">
        <v>522</v>
      </c>
      <c r="O1028" s="24" t="s">
        <v>1360</v>
      </c>
      <c r="P1028" s="335">
        <v>45292</v>
      </c>
    </row>
    <row r="1029" spans="1:16" ht="183">
      <c r="A1029" s="179" t="s">
        <v>2381</v>
      </c>
      <c r="B1029" s="102" t="s">
        <v>2382</v>
      </c>
      <c r="C1029" s="95" t="s">
        <v>3976</v>
      </c>
      <c r="D1029" s="95"/>
      <c r="E1029" s="24" t="s">
        <v>124</v>
      </c>
      <c r="F1029" s="95" t="s">
        <v>3977</v>
      </c>
      <c r="G1029" s="95" t="s">
        <v>190</v>
      </c>
      <c r="H1029" s="95">
        <v>10</v>
      </c>
      <c r="I1029" s="228">
        <v>1430</v>
      </c>
      <c r="J1029" s="24" t="s">
        <v>64</v>
      </c>
      <c r="K1029" s="24" t="s">
        <v>82</v>
      </c>
      <c r="L1029" s="74" t="s">
        <v>3978</v>
      </c>
      <c r="M1029" s="24" t="s">
        <v>93</v>
      </c>
      <c r="N1029" s="232">
        <v>1430</v>
      </c>
      <c r="O1029" s="24" t="s">
        <v>1360</v>
      </c>
      <c r="P1029" s="335">
        <v>45292</v>
      </c>
    </row>
    <row r="1030" spans="1:16" ht="45.75">
      <c r="A1030" s="179" t="s">
        <v>1538</v>
      </c>
      <c r="B1030" s="102" t="s">
        <v>927</v>
      </c>
      <c r="C1030" s="72" t="s">
        <v>3979</v>
      </c>
      <c r="D1030" s="95"/>
      <c r="E1030" s="24" t="s">
        <v>332</v>
      </c>
      <c r="F1030" s="95" t="s">
        <v>3980</v>
      </c>
      <c r="G1030" s="95" t="s">
        <v>190</v>
      </c>
      <c r="H1030" s="95">
        <v>1</v>
      </c>
      <c r="I1030" s="228">
        <v>68</v>
      </c>
      <c r="J1030" s="24" t="s">
        <v>64</v>
      </c>
      <c r="K1030" s="24" t="s">
        <v>90</v>
      </c>
      <c r="L1030" s="74" t="s">
        <v>3981</v>
      </c>
      <c r="M1030" s="24" t="s">
        <v>93</v>
      </c>
      <c r="N1030" s="232">
        <v>68</v>
      </c>
      <c r="O1030" s="24" t="s">
        <v>1360</v>
      </c>
      <c r="P1030" s="335">
        <v>45292</v>
      </c>
    </row>
    <row r="1031" spans="1:16" ht="60.75">
      <c r="A1031" s="179" t="s">
        <v>1538</v>
      </c>
      <c r="B1031" s="102" t="s">
        <v>927</v>
      </c>
      <c r="C1031" s="72" t="s">
        <v>3982</v>
      </c>
      <c r="D1031" s="95"/>
      <c r="E1031" s="24" t="s">
        <v>124</v>
      </c>
      <c r="F1031" s="95" t="s">
        <v>3983</v>
      </c>
      <c r="G1031" s="95" t="s">
        <v>190</v>
      </c>
      <c r="H1031" s="95">
        <v>80</v>
      </c>
      <c r="I1031" s="228">
        <v>288</v>
      </c>
      <c r="J1031" s="24" t="s">
        <v>64</v>
      </c>
      <c r="K1031" s="24" t="s">
        <v>90</v>
      </c>
      <c r="L1031" s="74" t="s">
        <v>3984</v>
      </c>
      <c r="M1031" s="24" t="s">
        <v>93</v>
      </c>
      <c r="N1031" s="232">
        <v>288</v>
      </c>
      <c r="O1031" s="24" t="s">
        <v>1360</v>
      </c>
      <c r="P1031" s="335">
        <v>45292</v>
      </c>
    </row>
    <row r="1032" spans="1:16" ht="106.5">
      <c r="A1032" s="179" t="s">
        <v>1466</v>
      </c>
      <c r="B1032" s="102" t="s">
        <v>1467</v>
      </c>
      <c r="C1032" s="72" t="s">
        <v>3985</v>
      </c>
      <c r="D1032" s="95"/>
      <c r="E1032" s="24" t="s">
        <v>60</v>
      </c>
      <c r="F1032" s="95" t="s">
        <v>3986</v>
      </c>
      <c r="G1032" s="95" t="s">
        <v>190</v>
      </c>
      <c r="H1032" s="95">
        <v>2</v>
      </c>
      <c r="I1032" s="228">
        <v>1191.8</v>
      </c>
      <c r="J1032" s="24" t="s">
        <v>64</v>
      </c>
      <c r="K1032" s="24" t="s">
        <v>90</v>
      </c>
      <c r="L1032" s="74" t="s">
        <v>3987</v>
      </c>
      <c r="M1032" s="24" t="s">
        <v>93</v>
      </c>
      <c r="N1032" s="232">
        <v>1191.8</v>
      </c>
      <c r="O1032" s="24" t="s">
        <v>1360</v>
      </c>
      <c r="P1032" s="335">
        <v>45292</v>
      </c>
    </row>
    <row r="1033" spans="1:16" ht="396.75">
      <c r="A1033" s="179" t="s">
        <v>1304</v>
      </c>
      <c r="B1033" s="102" t="s">
        <v>2743</v>
      </c>
      <c r="C1033" s="72" t="s">
        <v>3988</v>
      </c>
      <c r="D1033" s="95"/>
      <c r="E1033" s="24" t="s">
        <v>219</v>
      </c>
      <c r="F1033" s="95" t="s">
        <v>3989</v>
      </c>
      <c r="G1033" s="95" t="s">
        <v>190</v>
      </c>
      <c r="H1033" s="95" t="s">
        <v>3990</v>
      </c>
      <c r="I1033" s="228">
        <v>2025</v>
      </c>
      <c r="J1033" s="24" t="s">
        <v>64</v>
      </c>
      <c r="K1033" s="24" t="s">
        <v>82</v>
      </c>
      <c r="L1033" s="74" t="s">
        <v>3991</v>
      </c>
      <c r="M1033" s="24" t="s">
        <v>93</v>
      </c>
      <c r="N1033" s="232">
        <v>2025</v>
      </c>
      <c r="O1033" s="24" t="s">
        <v>1360</v>
      </c>
      <c r="P1033" s="335">
        <v>45292</v>
      </c>
    </row>
    <row r="1034" spans="1:16" ht="409.6">
      <c r="A1034" s="179" t="s">
        <v>2354</v>
      </c>
      <c r="B1034" s="102" t="s">
        <v>2355</v>
      </c>
      <c r="C1034" s="72" t="s">
        <v>3930</v>
      </c>
      <c r="D1034" s="95"/>
      <c r="E1034" s="24" t="s">
        <v>124</v>
      </c>
      <c r="F1034" s="95" t="s">
        <v>3992</v>
      </c>
      <c r="G1034" s="95" t="s">
        <v>190</v>
      </c>
      <c r="H1034" s="95">
        <v>120</v>
      </c>
      <c r="I1034" s="228">
        <v>3180</v>
      </c>
      <c r="J1034" s="24" t="s">
        <v>64</v>
      </c>
      <c r="K1034" s="24" t="s">
        <v>82</v>
      </c>
      <c r="L1034" s="74" t="s">
        <v>3993</v>
      </c>
      <c r="M1034" s="24" t="s">
        <v>93</v>
      </c>
      <c r="N1034" s="232">
        <v>3180</v>
      </c>
      <c r="O1034" s="24" t="s">
        <v>1360</v>
      </c>
      <c r="P1034" s="335">
        <v>45292</v>
      </c>
    </row>
    <row r="1035" spans="1:16" ht="30.75">
      <c r="A1035" s="179" t="s">
        <v>1422</v>
      </c>
      <c r="B1035" s="102" t="s">
        <v>1423</v>
      </c>
      <c r="C1035" s="72" t="s">
        <v>3994</v>
      </c>
      <c r="D1035" s="95"/>
      <c r="E1035" s="24" t="s">
        <v>124</v>
      </c>
      <c r="F1035" s="95" t="s">
        <v>3995</v>
      </c>
      <c r="G1035" s="95" t="s">
        <v>190</v>
      </c>
      <c r="H1035" s="95">
        <v>1</v>
      </c>
      <c r="I1035" s="228">
        <v>1999</v>
      </c>
      <c r="J1035" s="24" t="s">
        <v>64</v>
      </c>
      <c r="K1035" s="24" t="s">
        <v>90</v>
      </c>
      <c r="L1035" s="74" t="s">
        <v>3996</v>
      </c>
      <c r="M1035" s="24" t="s">
        <v>93</v>
      </c>
      <c r="N1035" s="232">
        <v>1999</v>
      </c>
      <c r="O1035" s="24" t="s">
        <v>1360</v>
      </c>
      <c r="P1035" s="335">
        <v>45292</v>
      </c>
    </row>
    <row r="1036" spans="1:16" ht="121.5">
      <c r="A1036" s="179" t="s">
        <v>1304</v>
      </c>
      <c r="B1036" s="102" t="s">
        <v>178</v>
      </c>
      <c r="C1036" s="72" t="s">
        <v>3997</v>
      </c>
      <c r="D1036" s="95"/>
      <c r="E1036" s="24" t="s">
        <v>174</v>
      </c>
      <c r="F1036" s="95" t="s">
        <v>3998</v>
      </c>
      <c r="G1036" s="95" t="s">
        <v>190</v>
      </c>
      <c r="H1036" s="95">
        <v>60</v>
      </c>
      <c r="I1036" s="228">
        <v>5400</v>
      </c>
      <c r="J1036" s="24" t="s">
        <v>64</v>
      </c>
      <c r="K1036" s="24" t="s">
        <v>90</v>
      </c>
      <c r="L1036" s="74" t="s">
        <v>3999</v>
      </c>
      <c r="M1036" s="24" t="s">
        <v>93</v>
      </c>
      <c r="N1036" s="232">
        <v>5400</v>
      </c>
      <c r="O1036" s="24" t="s">
        <v>1360</v>
      </c>
      <c r="P1036" s="335">
        <v>45292</v>
      </c>
    </row>
    <row r="1037" spans="1:16" ht="106.5">
      <c r="A1037" s="179" t="s">
        <v>1502</v>
      </c>
      <c r="B1037" s="102" t="s">
        <v>1503</v>
      </c>
      <c r="C1037" s="72" t="s">
        <v>4000</v>
      </c>
      <c r="D1037" s="95"/>
      <c r="E1037" s="24" t="s">
        <v>124</v>
      </c>
      <c r="F1037" s="95" t="s">
        <v>4001</v>
      </c>
      <c r="G1037" s="95" t="s">
        <v>190</v>
      </c>
      <c r="H1037" s="95" t="s">
        <v>4002</v>
      </c>
      <c r="I1037" s="228">
        <v>1890.82</v>
      </c>
      <c r="J1037" s="24" t="s">
        <v>64</v>
      </c>
      <c r="K1037" s="24" t="s">
        <v>82</v>
      </c>
      <c r="L1037" s="74" t="s">
        <v>4003</v>
      </c>
      <c r="M1037" s="24" t="s">
        <v>93</v>
      </c>
      <c r="N1037" s="232">
        <v>1890.82</v>
      </c>
      <c r="O1037" s="24" t="s">
        <v>1360</v>
      </c>
      <c r="P1037" s="335">
        <v>45292</v>
      </c>
    </row>
    <row r="1038" spans="1:16" ht="409.6">
      <c r="A1038" s="179" t="s">
        <v>1304</v>
      </c>
      <c r="B1038" s="102" t="s">
        <v>1356</v>
      </c>
      <c r="C1038" s="72" t="s">
        <v>4004</v>
      </c>
      <c r="D1038" s="95"/>
      <c r="E1038" s="24" t="s">
        <v>77</v>
      </c>
      <c r="F1038" s="95" t="s">
        <v>4005</v>
      </c>
      <c r="G1038" s="95" t="s">
        <v>190</v>
      </c>
      <c r="H1038" s="95" t="s">
        <v>4006</v>
      </c>
      <c r="I1038" s="228">
        <v>2900</v>
      </c>
      <c r="J1038" s="24" t="s">
        <v>64</v>
      </c>
      <c r="K1038" s="24" t="s">
        <v>90</v>
      </c>
      <c r="L1038" s="74" t="s">
        <v>4007</v>
      </c>
      <c r="M1038" s="24" t="s">
        <v>93</v>
      </c>
      <c r="N1038" s="232">
        <v>2900</v>
      </c>
      <c r="O1038" s="24" t="s">
        <v>1360</v>
      </c>
      <c r="P1038" s="335">
        <v>45292</v>
      </c>
    </row>
    <row r="1039" spans="1:16" ht="198">
      <c r="A1039" s="179" t="s">
        <v>1455</v>
      </c>
      <c r="B1039" s="102" t="s">
        <v>4008</v>
      </c>
      <c r="C1039" s="72" t="s">
        <v>4009</v>
      </c>
      <c r="D1039" s="95"/>
      <c r="E1039" s="24" t="s">
        <v>1794</v>
      </c>
      <c r="F1039" s="95" t="s">
        <v>4010</v>
      </c>
      <c r="G1039" s="95" t="s">
        <v>190</v>
      </c>
      <c r="H1039" s="95">
        <v>1</v>
      </c>
      <c r="I1039" s="228">
        <v>3734.91</v>
      </c>
      <c r="J1039" s="24" t="s">
        <v>64</v>
      </c>
      <c r="K1039" s="24" t="s">
        <v>82</v>
      </c>
      <c r="L1039" s="74" t="s">
        <v>4011</v>
      </c>
      <c r="M1039" s="24" t="s">
        <v>93</v>
      </c>
      <c r="N1039" s="232">
        <v>3734.91</v>
      </c>
      <c r="O1039" s="24" t="s">
        <v>1360</v>
      </c>
      <c r="P1039" s="335">
        <v>45292</v>
      </c>
    </row>
    <row r="1040" spans="1:16" ht="137.25">
      <c r="A1040" s="122" t="s">
        <v>1577</v>
      </c>
      <c r="B1040" s="102" t="s">
        <v>1578</v>
      </c>
      <c r="C1040" s="72" t="s">
        <v>4012</v>
      </c>
      <c r="D1040" s="95"/>
      <c r="E1040" s="95" t="s">
        <v>124</v>
      </c>
      <c r="F1040" s="95" t="s">
        <v>4013</v>
      </c>
      <c r="G1040" s="95" t="s">
        <v>190</v>
      </c>
      <c r="H1040" s="153" t="s">
        <v>4014</v>
      </c>
      <c r="I1040" s="418">
        <v>3160</v>
      </c>
      <c r="J1040" s="95" t="s">
        <v>64</v>
      </c>
      <c r="K1040" s="95" t="s">
        <v>90</v>
      </c>
      <c r="L1040" s="74" t="s">
        <v>4015</v>
      </c>
      <c r="M1040" s="24" t="s">
        <v>93</v>
      </c>
      <c r="N1040" s="232">
        <v>3160</v>
      </c>
      <c r="O1040" s="24" t="s">
        <v>1360</v>
      </c>
      <c r="P1040" s="335">
        <v>45292</v>
      </c>
    </row>
    <row r="1041" spans="1:16" ht="91.5">
      <c r="A1041" s="122" t="s">
        <v>1509</v>
      </c>
      <c r="B1041" s="102" t="s">
        <v>1510</v>
      </c>
      <c r="C1041" s="72" t="s">
        <v>4016</v>
      </c>
      <c r="D1041" s="95"/>
      <c r="E1041" s="95" t="s">
        <v>60</v>
      </c>
      <c r="F1041" s="95" t="s">
        <v>4017</v>
      </c>
      <c r="G1041" s="95" t="s">
        <v>190</v>
      </c>
      <c r="H1041" s="153">
        <v>1</v>
      </c>
      <c r="I1041" s="418">
        <v>870</v>
      </c>
      <c r="J1041" s="95" t="s">
        <v>64</v>
      </c>
      <c r="K1041" s="95" t="s">
        <v>90</v>
      </c>
      <c r="L1041" s="74" t="s">
        <v>4018</v>
      </c>
      <c r="M1041" s="24" t="s">
        <v>93</v>
      </c>
      <c r="N1041" s="232">
        <v>870</v>
      </c>
      <c r="O1041" s="24" t="s">
        <v>1360</v>
      </c>
      <c r="P1041" s="335">
        <v>45292</v>
      </c>
    </row>
    <row r="1042" spans="1:16" ht="213">
      <c r="A1042" s="122" t="s">
        <v>1304</v>
      </c>
      <c r="B1042" s="102" t="s">
        <v>1127</v>
      </c>
      <c r="C1042" s="72" t="s">
        <v>4019</v>
      </c>
      <c r="D1042" s="95"/>
      <c r="E1042" s="95" t="s">
        <v>124</v>
      </c>
      <c r="F1042" s="95" t="s">
        <v>4020</v>
      </c>
      <c r="G1042" s="95" t="s">
        <v>190</v>
      </c>
      <c r="H1042" s="153">
        <v>500</v>
      </c>
      <c r="I1042" s="418">
        <v>990</v>
      </c>
      <c r="J1042" s="95" t="s">
        <v>64</v>
      </c>
      <c r="K1042" s="95" t="s">
        <v>90</v>
      </c>
      <c r="L1042" s="74" t="s">
        <v>4021</v>
      </c>
      <c r="M1042" s="24" t="s">
        <v>93</v>
      </c>
      <c r="N1042" s="232">
        <v>990</v>
      </c>
      <c r="O1042" s="24" t="s">
        <v>1360</v>
      </c>
      <c r="P1042" s="335">
        <v>45292</v>
      </c>
    </row>
    <row r="1043" spans="1:16" ht="290.25">
      <c r="A1043" s="122" t="s">
        <v>1304</v>
      </c>
      <c r="B1043" s="102" t="s">
        <v>1127</v>
      </c>
      <c r="C1043" s="72" t="s">
        <v>4022</v>
      </c>
      <c r="D1043" s="407"/>
      <c r="E1043" s="95" t="s">
        <v>124</v>
      </c>
      <c r="F1043" s="95" t="s">
        <v>4023</v>
      </c>
      <c r="G1043" s="95" t="s">
        <v>190</v>
      </c>
      <c r="H1043" s="95">
        <v>1</v>
      </c>
      <c r="I1043" s="422">
        <v>7200</v>
      </c>
      <c r="J1043" s="95" t="s">
        <v>64</v>
      </c>
      <c r="K1043" s="95" t="s">
        <v>82</v>
      </c>
      <c r="L1043" s="74" t="s">
        <v>4024</v>
      </c>
      <c r="M1043" s="95" t="s">
        <v>93</v>
      </c>
      <c r="N1043" s="434">
        <v>7200</v>
      </c>
      <c r="O1043" s="24" t="s">
        <v>1360</v>
      </c>
      <c r="P1043" s="335">
        <v>45292</v>
      </c>
    </row>
    <row r="1044" spans="1:16" ht="183">
      <c r="A1044" s="122" t="s">
        <v>1304</v>
      </c>
      <c r="B1044" s="102" t="s">
        <v>1127</v>
      </c>
      <c r="C1044" s="72" t="s">
        <v>4025</v>
      </c>
      <c r="D1044" s="95"/>
      <c r="E1044" s="95" t="s">
        <v>124</v>
      </c>
      <c r="F1044" s="95" t="s">
        <v>4026</v>
      </c>
      <c r="G1044" s="154" t="s">
        <v>190</v>
      </c>
      <c r="H1044" s="95">
        <v>50</v>
      </c>
      <c r="I1044" s="228">
        <v>379.5</v>
      </c>
      <c r="J1044" s="95" t="s">
        <v>64</v>
      </c>
      <c r="K1044" s="95" t="s">
        <v>90</v>
      </c>
      <c r="L1044" s="74" t="s">
        <v>4027</v>
      </c>
      <c r="M1044" s="24" t="s">
        <v>93</v>
      </c>
      <c r="N1044" s="232">
        <v>376.5</v>
      </c>
      <c r="O1044" s="24" t="s">
        <v>1360</v>
      </c>
      <c r="P1044" s="335">
        <v>45292</v>
      </c>
    </row>
    <row r="1045" spans="1:16" ht="290.25">
      <c r="A1045" s="122" t="s">
        <v>1304</v>
      </c>
      <c r="B1045" s="102" t="s">
        <v>178</v>
      </c>
      <c r="C1045" s="72" t="s">
        <v>4028</v>
      </c>
      <c r="D1045" s="95"/>
      <c r="E1045" s="95" t="s">
        <v>124</v>
      </c>
      <c r="F1045" s="95" t="s">
        <v>4029</v>
      </c>
      <c r="G1045" s="154" t="s">
        <v>190</v>
      </c>
      <c r="H1045" s="95" t="s">
        <v>4030</v>
      </c>
      <c r="I1045" s="228">
        <v>11280</v>
      </c>
      <c r="J1045" s="95" t="s">
        <v>64</v>
      </c>
      <c r="K1045" s="95" t="s">
        <v>90</v>
      </c>
      <c r="L1045" s="74" t="s">
        <v>4031</v>
      </c>
      <c r="M1045" s="24" t="s">
        <v>93</v>
      </c>
      <c r="N1045" s="232">
        <v>11280</v>
      </c>
      <c r="O1045" s="24" t="s">
        <v>1360</v>
      </c>
      <c r="P1045" s="335">
        <v>45292</v>
      </c>
    </row>
    <row r="1046" spans="1:16" ht="76.5">
      <c r="A1046" s="122" t="s">
        <v>1652</v>
      </c>
      <c r="B1046" s="102" t="s">
        <v>1653</v>
      </c>
      <c r="C1046" s="72" t="s">
        <v>4032</v>
      </c>
      <c r="D1046" s="95"/>
      <c r="E1046" s="95" t="s">
        <v>124</v>
      </c>
      <c r="F1046" s="95" t="s">
        <v>4033</v>
      </c>
      <c r="G1046" s="154" t="s">
        <v>190</v>
      </c>
      <c r="H1046" s="95">
        <v>1</v>
      </c>
      <c r="I1046" s="228">
        <v>1850</v>
      </c>
      <c r="J1046" s="95" t="s">
        <v>64</v>
      </c>
      <c r="K1046" s="95" t="s">
        <v>90</v>
      </c>
      <c r="L1046" s="74" t="s">
        <v>4034</v>
      </c>
      <c r="M1046" s="24" t="s">
        <v>93</v>
      </c>
      <c r="N1046" s="232">
        <v>1850</v>
      </c>
      <c r="O1046" s="24" t="s">
        <v>1360</v>
      </c>
      <c r="P1046" s="335">
        <v>45292</v>
      </c>
    </row>
    <row r="1047" spans="1:16" ht="229.5">
      <c r="A1047" s="122" t="s">
        <v>1304</v>
      </c>
      <c r="B1047" s="102" t="s">
        <v>1127</v>
      </c>
      <c r="C1047" s="72" t="s">
        <v>4035</v>
      </c>
      <c r="D1047" s="95"/>
      <c r="E1047" s="95" t="s">
        <v>124</v>
      </c>
      <c r="F1047" s="95" t="s">
        <v>4036</v>
      </c>
      <c r="G1047" s="154" t="s">
        <v>190</v>
      </c>
      <c r="H1047" s="95" t="s">
        <v>4037</v>
      </c>
      <c r="I1047" s="228">
        <v>360</v>
      </c>
      <c r="J1047" s="95" t="s">
        <v>64</v>
      </c>
      <c r="K1047" s="95" t="s">
        <v>90</v>
      </c>
      <c r="L1047" s="74" t="s">
        <v>4038</v>
      </c>
      <c r="M1047" s="24" t="s">
        <v>93</v>
      </c>
      <c r="N1047" s="232">
        <v>360</v>
      </c>
      <c r="O1047" s="24" t="s">
        <v>1360</v>
      </c>
      <c r="P1047" s="335">
        <v>45292</v>
      </c>
    </row>
    <row r="1048" spans="1:16" ht="121.5">
      <c r="A1048" s="122" t="s">
        <v>2149</v>
      </c>
      <c r="B1048" s="102" t="s">
        <v>2150</v>
      </c>
      <c r="C1048" s="72" t="s">
        <v>4039</v>
      </c>
      <c r="D1048" s="95"/>
      <c r="E1048" s="95" t="s">
        <v>124</v>
      </c>
      <c r="F1048" s="95" t="s">
        <v>4040</v>
      </c>
      <c r="G1048" s="154" t="s">
        <v>190</v>
      </c>
      <c r="H1048" s="95" t="s">
        <v>4041</v>
      </c>
      <c r="I1048" s="228">
        <v>4950</v>
      </c>
      <c r="J1048" s="95" t="s">
        <v>64</v>
      </c>
      <c r="K1048" s="95" t="s">
        <v>90</v>
      </c>
      <c r="L1048" s="74" t="s">
        <v>4042</v>
      </c>
      <c r="M1048" s="24" t="s">
        <v>93</v>
      </c>
      <c r="N1048" s="232">
        <v>4950</v>
      </c>
      <c r="O1048" s="24" t="s">
        <v>1360</v>
      </c>
      <c r="P1048" s="335">
        <v>45292</v>
      </c>
    </row>
    <row r="1049" spans="1:16" ht="137.25">
      <c r="A1049" s="122" t="s">
        <v>1589</v>
      </c>
      <c r="B1049" s="102" t="s">
        <v>1590</v>
      </c>
      <c r="C1049" s="95" t="s">
        <v>4000</v>
      </c>
      <c r="D1049" s="95"/>
      <c r="E1049" s="95" t="s">
        <v>124</v>
      </c>
      <c r="F1049" s="95" t="s">
        <v>4043</v>
      </c>
      <c r="G1049" s="154" t="s">
        <v>190</v>
      </c>
      <c r="H1049" s="95" t="s">
        <v>4044</v>
      </c>
      <c r="I1049" s="228">
        <v>791.39</v>
      </c>
      <c r="J1049" s="95" t="s">
        <v>64</v>
      </c>
      <c r="K1049" s="95" t="s">
        <v>90</v>
      </c>
      <c r="L1049" s="74" t="s">
        <v>4045</v>
      </c>
      <c r="M1049" s="24" t="s">
        <v>93</v>
      </c>
      <c r="N1049" s="232">
        <v>791.39</v>
      </c>
      <c r="O1049" s="24" t="s">
        <v>1360</v>
      </c>
      <c r="P1049" s="335">
        <v>45292</v>
      </c>
    </row>
    <row r="1050" spans="1:16" ht="137.25">
      <c r="A1050" s="122" t="s">
        <v>1652</v>
      </c>
      <c r="B1050" s="102" t="s">
        <v>1653</v>
      </c>
      <c r="C1050" s="95" t="s">
        <v>4046</v>
      </c>
      <c r="D1050" s="95"/>
      <c r="E1050" s="95" t="s">
        <v>124</v>
      </c>
      <c r="F1050" s="95" t="s">
        <v>4047</v>
      </c>
      <c r="G1050" s="70" t="s">
        <v>190</v>
      </c>
      <c r="H1050" s="95">
        <v>5</v>
      </c>
      <c r="I1050" s="228">
        <v>750</v>
      </c>
      <c r="J1050" s="95" t="s">
        <v>64</v>
      </c>
      <c r="K1050" s="95" t="s">
        <v>90</v>
      </c>
      <c r="L1050" s="74" t="s">
        <v>4048</v>
      </c>
      <c r="M1050" s="24" t="s">
        <v>93</v>
      </c>
      <c r="N1050" s="232">
        <v>750</v>
      </c>
      <c r="O1050" s="24" t="s">
        <v>1360</v>
      </c>
      <c r="P1050" s="335">
        <v>45292</v>
      </c>
    </row>
    <row r="1051" spans="1:16" ht="137.25">
      <c r="A1051" s="122" t="s">
        <v>2435</v>
      </c>
      <c r="B1051" s="102" t="s">
        <v>2436</v>
      </c>
      <c r="C1051" s="72" t="s">
        <v>4049</v>
      </c>
      <c r="D1051" s="95"/>
      <c r="E1051" s="95" t="s">
        <v>124</v>
      </c>
      <c r="F1051" s="95" t="s">
        <v>4050</v>
      </c>
      <c r="G1051" s="70" t="s">
        <v>190</v>
      </c>
      <c r="H1051" s="95">
        <v>9</v>
      </c>
      <c r="I1051" s="228">
        <v>2039.4</v>
      </c>
      <c r="J1051" s="95" t="s">
        <v>64</v>
      </c>
      <c r="K1051" s="95" t="s">
        <v>82</v>
      </c>
      <c r="L1051" s="74" t="s">
        <v>4051</v>
      </c>
      <c r="M1051" s="24" t="s">
        <v>93</v>
      </c>
      <c r="N1051" s="232">
        <v>2039.4</v>
      </c>
      <c r="O1051" s="24" t="s">
        <v>1360</v>
      </c>
      <c r="P1051" s="335">
        <v>45292</v>
      </c>
    </row>
    <row r="1052" spans="1:16" ht="259.5">
      <c r="A1052" s="122" t="s">
        <v>1436</v>
      </c>
      <c r="B1052" s="102" t="s">
        <v>1437</v>
      </c>
      <c r="C1052" s="72" t="s">
        <v>4000</v>
      </c>
      <c r="D1052" s="95"/>
      <c r="E1052" s="95" t="s">
        <v>124</v>
      </c>
      <c r="F1052" s="95" t="s">
        <v>4052</v>
      </c>
      <c r="G1052" s="70" t="s">
        <v>190</v>
      </c>
      <c r="H1052" s="95" t="s">
        <v>4053</v>
      </c>
      <c r="I1052" s="228">
        <v>5271.46</v>
      </c>
      <c r="J1052" s="95" t="s">
        <v>64</v>
      </c>
      <c r="K1052" s="95" t="s">
        <v>82</v>
      </c>
      <c r="L1052" s="74" t="s">
        <v>4054</v>
      </c>
      <c r="M1052" s="24" t="s">
        <v>93</v>
      </c>
      <c r="N1052" s="232">
        <v>5271.46</v>
      </c>
      <c r="O1052" s="24" t="s">
        <v>1360</v>
      </c>
      <c r="P1052" s="335">
        <v>45292</v>
      </c>
    </row>
    <row r="1053" spans="1:16" ht="198">
      <c r="A1053" s="122" t="s">
        <v>2149</v>
      </c>
      <c r="B1053" s="102" t="s">
        <v>2150</v>
      </c>
      <c r="C1053" s="72" t="s">
        <v>4055</v>
      </c>
      <c r="D1053" s="95"/>
      <c r="E1053" s="95" t="s">
        <v>124</v>
      </c>
      <c r="F1053" s="95" t="s">
        <v>4056</v>
      </c>
      <c r="G1053" s="70" t="s">
        <v>190</v>
      </c>
      <c r="H1053" s="95" t="s">
        <v>4057</v>
      </c>
      <c r="I1053" s="228">
        <v>17485</v>
      </c>
      <c r="J1053" s="95" t="s">
        <v>64</v>
      </c>
      <c r="K1053" s="95" t="s">
        <v>90</v>
      </c>
      <c r="L1053" s="74" t="s">
        <v>4058</v>
      </c>
      <c r="M1053" s="24" t="s">
        <v>93</v>
      </c>
      <c r="N1053" s="232">
        <v>17485</v>
      </c>
      <c r="O1053" s="24" t="s">
        <v>1360</v>
      </c>
      <c r="P1053" s="335">
        <v>45292</v>
      </c>
    </row>
    <row r="1054" spans="1:16" ht="183">
      <c r="A1054" s="122" t="s">
        <v>1436</v>
      </c>
      <c r="B1054" s="102" t="s">
        <v>1437</v>
      </c>
      <c r="C1054" s="72" t="s">
        <v>4059</v>
      </c>
      <c r="D1054" s="95"/>
      <c r="E1054" s="95" t="s">
        <v>124</v>
      </c>
      <c r="F1054" s="95" t="s">
        <v>4060</v>
      </c>
      <c r="G1054" s="70" t="s">
        <v>190</v>
      </c>
      <c r="H1054" s="95">
        <v>9</v>
      </c>
      <c r="I1054" s="228">
        <v>2025</v>
      </c>
      <c r="J1054" s="95" t="s">
        <v>64</v>
      </c>
      <c r="K1054" s="95" t="s">
        <v>82</v>
      </c>
      <c r="L1054" s="74" t="s">
        <v>4061</v>
      </c>
      <c r="M1054" s="24" t="s">
        <v>93</v>
      </c>
      <c r="N1054" s="232">
        <v>2025</v>
      </c>
      <c r="O1054" s="24" t="s">
        <v>1360</v>
      </c>
      <c r="P1054" s="335">
        <v>45292</v>
      </c>
    </row>
    <row r="1055" spans="1:16" ht="152.25">
      <c r="A1055" s="122" t="s">
        <v>1436</v>
      </c>
      <c r="B1055" s="102" t="s">
        <v>1437</v>
      </c>
      <c r="C1055" s="72" t="s">
        <v>3930</v>
      </c>
      <c r="D1055" s="95"/>
      <c r="E1055" s="95" t="s">
        <v>124</v>
      </c>
      <c r="F1055" s="95" t="s">
        <v>4062</v>
      </c>
      <c r="G1055" s="70" t="s">
        <v>190</v>
      </c>
      <c r="H1055" s="95">
        <v>150</v>
      </c>
      <c r="I1055" s="228">
        <v>3477</v>
      </c>
      <c r="J1055" s="95" t="s">
        <v>64</v>
      </c>
      <c r="K1055" s="95" t="s">
        <v>82</v>
      </c>
      <c r="L1055" s="74" t="s">
        <v>4063</v>
      </c>
      <c r="M1055" s="24" t="s">
        <v>93</v>
      </c>
      <c r="N1055" s="232">
        <v>3477</v>
      </c>
      <c r="O1055" s="24" t="s">
        <v>1360</v>
      </c>
      <c r="P1055" s="335">
        <v>45292</v>
      </c>
    </row>
    <row r="1056" spans="1:16" ht="213">
      <c r="A1056" s="122" t="s">
        <v>1304</v>
      </c>
      <c r="B1056" s="102" t="s">
        <v>1127</v>
      </c>
      <c r="C1056" s="72" t="s">
        <v>4064</v>
      </c>
      <c r="D1056" s="95"/>
      <c r="E1056" s="95" t="s">
        <v>124</v>
      </c>
      <c r="F1056" s="95" t="s">
        <v>4065</v>
      </c>
      <c r="G1056" s="70" t="s">
        <v>190</v>
      </c>
      <c r="H1056" s="95">
        <v>1</v>
      </c>
      <c r="I1056" s="228">
        <v>1804</v>
      </c>
      <c r="J1056" s="95" t="s">
        <v>64</v>
      </c>
      <c r="K1056" s="95" t="s">
        <v>90</v>
      </c>
      <c r="L1056" s="74" t="s">
        <v>4066</v>
      </c>
      <c r="M1056" s="24" t="s">
        <v>93</v>
      </c>
      <c r="N1056" s="232">
        <v>1804</v>
      </c>
      <c r="O1056" s="24" t="s">
        <v>1360</v>
      </c>
      <c r="P1056" s="335">
        <v>45292</v>
      </c>
    </row>
    <row r="1057" spans="1:16" ht="290.25">
      <c r="A1057" s="122" t="s">
        <v>1304</v>
      </c>
      <c r="B1057" s="102" t="s">
        <v>1127</v>
      </c>
      <c r="C1057" s="72" t="s">
        <v>4067</v>
      </c>
      <c r="D1057" s="95"/>
      <c r="E1057" s="95" t="s">
        <v>124</v>
      </c>
      <c r="F1057" s="95" t="s">
        <v>4068</v>
      </c>
      <c r="G1057" s="70" t="s">
        <v>190</v>
      </c>
      <c r="H1057" s="95" t="s">
        <v>4069</v>
      </c>
      <c r="I1057" s="228">
        <v>59340</v>
      </c>
      <c r="J1057" s="95" t="s">
        <v>64</v>
      </c>
      <c r="K1057" s="95" t="s">
        <v>70</v>
      </c>
      <c r="L1057" s="74" t="s">
        <v>4070</v>
      </c>
      <c r="M1057" s="24" t="s">
        <v>93</v>
      </c>
      <c r="N1057" s="232">
        <v>59340</v>
      </c>
      <c r="O1057" s="24" t="s">
        <v>1360</v>
      </c>
      <c r="P1057" s="335">
        <v>45292</v>
      </c>
    </row>
    <row r="1058" spans="1:16" ht="183">
      <c r="A1058" s="122" t="s">
        <v>1445</v>
      </c>
      <c r="B1058" s="102" t="s">
        <v>1446</v>
      </c>
      <c r="C1058" s="72" t="s">
        <v>4071</v>
      </c>
      <c r="D1058" s="95"/>
      <c r="E1058" s="95" t="s">
        <v>124</v>
      </c>
      <c r="F1058" s="95" t="s">
        <v>4072</v>
      </c>
      <c r="G1058" s="70" t="s">
        <v>190</v>
      </c>
      <c r="H1058" s="95">
        <v>4</v>
      </c>
      <c r="I1058" s="228">
        <v>2760</v>
      </c>
      <c r="J1058" s="95" t="s">
        <v>64</v>
      </c>
      <c r="K1058" s="95" t="s">
        <v>90</v>
      </c>
      <c r="L1058" s="74" t="s">
        <v>4073</v>
      </c>
      <c r="M1058" s="24" t="s">
        <v>93</v>
      </c>
      <c r="N1058" s="232">
        <v>2760</v>
      </c>
      <c r="O1058" s="24" t="s">
        <v>1360</v>
      </c>
      <c r="P1058" s="335">
        <v>45292</v>
      </c>
    </row>
    <row r="1059" spans="1:16" ht="106.5">
      <c r="A1059" s="122" t="s">
        <v>1466</v>
      </c>
      <c r="B1059" s="102" t="s">
        <v>1467</v>
      </c>
      <c r="C1059" s="72" t="s">
        <v>4074</v>
      </c>
      <c r="D1059" s="95"/>
      <c r="E1059" s="95" t="s">
        <v>124</v>
      </c>
      <c r="F1059" s="95" t="s">
        <v>4075</v>
      </c>
      <c r="G1059" s="70" t="s">
        <v>190</v>
      </c>
      <c r="H1059" s="95">
        <v>4</v>
      </c>
      <c r="I1059" s="228">
        <v>572.24</v>
      </c>
      <c r="J1059" s="95" t="s">
        <v>64</v>
      </c>
      <c r="K1059" s="95" t="s">
        <v>90</v>
      </c>
      <c r="L1059" s="74" t="s">
        <v>4076</v>
      </c>
      <c r="M1059" s="24" t="s">
        <v>93</v>
      </c>
      <c r="N1059" s="232">
        <v>572.24</v>
      </c>
      <c r="O1059" s="24" t="s">
        <v>1360</v>
      </c>
      <c r="P1059" s="335">
        <v>45292</v>
      </c>
    </row>
    <row r="1060" spans="1:16" ht="76.5">
      <c r="A1060" s="122" t="s">
        <v>1652</v>
      </c>
      <c r="B1060" s="102" t="s">
        <v>1653</v>
      </c>
      <c r="C1060" s="72" t="s">
        <v>4077</v>
      </c>
      <c r="D1060" s="95"/>
      <c r="E1060" s="95" t="s">
        <v>60</v>
      </c>
      <c r="F1060" s="95" t="s">
        <v>4078</v>
      </c>
      <c r="G1060" s="70" t="s">
        <v>190</v>
      </c>
      <c r="H1060" s="95" t="s">
        <v>2105</v>
      </c>
      <c r="I1060" s="228">
        <v>509</v>
      </c>
      <c r="J1060" s="95" t="s">
        <v>64</v>
      </c>
      <c r="K1060" s="95" t="s">
        <v>90</v>
      </c>
      <c r="L1060" s="74" t="s">
        <v>4079</v>
      </c>
      <c r="M1060" s="24" t="s">
        <v>93</v>
      </c>
      <c r="N1060" s="232">
        <v>509</v>
      </c>
      <c r="O1060" s="24" t="s">
        <v>1360</v>
      </c>
      <c r="P1060" s="335">
        <v>45292</v>
      </c>
    </row>
    <row r="1061" spans="1:16" ht="167.25">
      <c r="A1061" s="122" t="s">
        <v>2435</v>
      </c>
      <c r="B1061" s="102" t="s">
        <v>2436</v>
      </c>
      <c r="C1061" s="396" t="s">
        <v>3930</v>
      </c>
      <c r="D1061" s="95"/>
      <c r="E1061" s="95" t="s">
        <v>124</v>
      </c>
      <c r="F1061" s="95" t="s">
        <v>4080</v>
      </c>
      <c r="G1061" s="70" t="s">
        <v>190</v>
      </c>
      <c r="H1061" s="95">
        <v>250</v>
      </c>
      <c r="I1061" s="228">
        <v>5000</v>
      </c>
      <c r="J1061" s="95" t="s">
        <v>64</v>
      </c>
      <c r="K1061" s="95" t="s">
        <v>82</v>
      </c>
      <c r="L1061" s="74" t="s">
        <v>4081</v>
      </c>
      <c r="M1061" s="24" t="s">
        <v>93</v>
      </c>
      <c r="N1061" s="232">
        <v>5000</v>
      </c>
      <c r="O1061" s="24" t="s">
        <v>1360</v>
      </c>
      <c r="P1061" s="335">
        <v>45292</v>
      </c>
    </row>
    <row r="1062" spans="1:16" ht="137.25">
      <c r="A1062" s="122" t="s">
        <v>1304</v>
      </c>
      <c r="B1062" s="102" t="s">
        <v>2743</v>
      </c>
      <c r="C1062" s="396" t="s">
        <v>4082</v>
      </c>
      <c r="D1062" s="95"/>
      <c r="E1062" s="95" t="s">
        <v>1794</v>
      </c>
      <c r="F1062" s="95" t="s">
        <v>4083</v>
      </c>
      <c r="G1062" s="70" t="s">
        <v>190</v>
      </c>
      <c r="H1062" s="95" t="s">
        <v>4084</v>
      </c>
      <c r="I1062" s="228">
        <v>2190</v>
      </c>
      <c r="J1062" s="95" t="s">
        <v>64</v>
      </c>
      <c r="K1062" s="95" t="s">
        <v>90</v>
      </c>
      <c r="L1062" s="74" t="s">
        <v>4085</v>
      </c>
      <c r="M1062" s="24" t="s">
        <v>93</v>
      </c>
      <c r="N1062" s="232">
        <v>2190</v>
      </c>
      <c r="O1062" s="24" t="s">
        <v>1360</v>
      </c>
      <c r="P1062" s="335">
        <v>45292</v>
      </c>
    </row>
    <row r="1063" spans="1:16" ht="409.6">
      <c r="A1063" s="122" t="s">
        <v>1304</v>
      </c>
      <c r="B1063" s="102" t="s">
        <v>1127</v>
      </c>
      <c r="C1063" s="72" t="s">
        <v>4086</v>
      </c>
      <c r="D1063" s="95"/>
      <c r="E1063" s="95" t="s">
        <v>124</v>
      </c>
      <c r="F1063" s="95" t="s">
        <v>4087</v>
      </c>
      <c r="G1063" s="70" t="s">
        <v>190</v>
      </c>
      <c r="H1063" s="95" t="s">
        <v>4088</v>
      </c>
      <c r="I1063" s="228">
        <v>12715</v>
      </c>
      <c r="J1063" s="95" t="s">
        <v>64</v>
      </c>
      <c r="K1063" s="95" t="s">
        <v>90</v>
      </c>
      <c r="L1063" s="74" t="s">
        <v>4089</v>
      </c>
      <c r="M1063" s="24" t="s">
        <v>93</v>
      </c>
      <c r="N1063" s="232">
        <v>12715</v>
      </c>
      <c r="O1063" s="24" t="s">
        <v>1360</v>
      </c>
      <c r="P1063" s="335">
        <v>45292</v>
      </c>
    </row>
    <row r="1064" spans="1:16" ht="152.25">
      <c r="A1064" s="122" t="s">
        <v>1445</v>
      </c>
      <c r="B1064" s="102" t="s">
        <v>1446</v>
      </c>
      <c r="C1064" s="72" t="s">
        <v>4000</v>
      </c>
      <c r="D1064" s="95"/>
      <c r="E1064" s="95" t="s">
        <v>124</v>
      </c>
      <c r="F1064" s="95" t="s">
        <v>4090</v>
      </c>
      <c r="G1064" s="70" t="s">
        <v>273</v>
      </c>
      <c r="H1064" s="95" t="s">
        <v>4091</v>
      </c>
      <c r="I1064" s="228">
        <v>927</v>
      </c>
      <c r="J1064" s="95" t="s">
        <v>64</v>
      </c>
      <c r="K1064" s="95" t="s">
        <v>82</v>
      </c>
      <c r="L1064" s="74" t="s">
        <v>4092</v>
      </c>
      <c r="M1064" s="24" t="s">
        <v>93</v>
      </c>
      <c r="N1064" s="232">
        <v>927</v>
      </c>
      <c r="O1064" s="24" t="s">
        <v>1360</v>
      </c>
      <c r="P1064" s="335">
        <v>45292</v>
      </c>
    </row>
    <row r="1065" spans="1:16" ht="167.25">
      <c r="A1065" s="122" t="s">
        <v>1455</v>
      </c>
      <c r="B1065" s="102" t="s">
        <v>1456</v>
      </c>
      <c r="C1065" s="72" t="s">
        <v>4000</v>
      </c>
      <c r="D1065" s="95"/>
      <c r="E1065" s="95" t="s">
        <v>124</v>
      </c>
      <c r="F1065" s="95" t="s">
        <v>4093</v>
      </c>
      <c r="G1065" s="70" t="s">
        <v>273</v>
      </c>
      <c r="H1065" s="95" t="s">
        <v>4094</v>
      </c>
      <c r="I1065" s="228">
        <v>3119.8</v>
      </c>
      <c r="J1065" s="95" t="s">
        <v>64</v>
      </c>
      <c r="K1065" s="95" t="s">
        <v>82</v>
      </c>
      <c r="L1065" s="74" t="s">
        <v>4095</v>
      </c>
      <c r="M1065" s="24" t="s">
        <v>93</v>
      </c>
      <c r="N1065" s="232">
        <v>3119.8</v>
      </c>
      <c r="O1065" s="24" t="s">
        <v>1360</v>
      </c>
      <c r="P1065" s="335">
        <v>45292</v>
      </c>
    </row>
    <row r="1066" spans="1:16" ht="198">
      <c r="A1066" s="122" t="s">
        <v>1304</v>
      </c>
      <c r="B1066" s="102" t="s">
        <v>178</v>
      </c>
      <c r="C1066" s="72" t="s">
        <v>4096</v>
      </c>
      <c r="D1066" s="95"/>
      <c r="E1066" s="95" t="s">
        <v>124</v>
      </c>
      <c r="F1066" s="95" t="s">
        <v>4097</v>
      </c>
      <c r="G1066" s="70" t="s">
        <v>190</v>
      </c>
      <c r="H1066" s="95" t="s">
        <v>4098</v>
      </c>
      <c r="I1066" s="228">
        <v>2978.9</v>
      </c>
      <c r="J1066" s="95" t="s">
        <v>64</v>
      </c>
      <c r="K1066" s="95" t="s">
        <v>90</v>
      </c>
      <c r="L1066" s="74" t="s">
        <v>4099</v>
      </c>
      <c r="M1066" s="24" t="s">
        <v>93</v>
      </c>
      <c r="N1066" s="232">
        <v>2978.9</v>
      </c>
      <c r="O1066" s="24" t="s">
        <v>1360</v>
      </c>
      <c r="P1066" s="335">
        <v>45292</v>
      </c>
    </row>
    <row r="1067" spans="1:16" ht="121.5">
      <c r="A1067" s="122" t="s">
        <v>1452</v>
      </c>
      <c r="B1067" s="102" t="s">
        <v>1453</v>
      </c>
      <c r="C1067" s="72" t="s">
        <v>4100</v>
      </c>
      <c r="D1067" s="95"/>
      <c r="E1067" s="95" t="s">
        <v>60</v>
      </c>
      <c r="F1067" s="95" t="s">
        <v>4101</v>
      </c>
      <c r="G1067" s="70" t="s">
        <v>190</v>
      </c>
      <c r="H1067" s="95">
        <v>2</v>
      </c>
      <c r="I1067" s="228">
        <v>1198</v>
      </c>
      <c r="J1067" s="95" t="s">
        <v>64</v>
      </c>
      <c r="K1067" s="95" t="s">
        <v>70</v>
      </c>
      <c r="L1067" s="74" t="s">
        <v>4102</v>
      </c>
      <c r="M1067" s="24" t="s">
        <v>93</v>
      </c>
      <c r="N1067" s="232">
        <v>1198</v>
      </c>
      <c r="O1067" s="24" t="s">
        <v>1360</v>
      </c>
      <c r="P1067" s="335">
        <v>45292</v>
      </c>
    </row>
    <row r="1068" spans="1:16" ht="60.75">
      <c r="A1068" s="122" t="s">
        <v>1571</v>
      </c>
      <c r="B1068" s="102" t="s">
        <v>1572</v>
      </c>
      <c r="C1068" s="72" t="s">
        <v>4103</v>
      </c>
      <c r="D1068" s="95"/>
      <c r="E1068" s="95" t="s">
        <v>124</v>
      </c>
      <c r="F1068" s="95" t="s">
        <v>4104</v>
      </c>
      <c r="G1068" s="70" t="s">
        <v>190</v>
      </c>
      <c r="H1068" s="95">
        <v>37</v>
      </c>
      <c r="I1068" s="228">
        <v>4102.93</v>
      </c>
      <c r="J1068" s="95" t="s">
        <v>64</v>
      </c>
      <c r="K1068" s="95" t="s">
        <v>90</v>
      </c>
      <c r="L1068" s="74" t="s">
        <v>4105</v>
      </c>
      <c r="M1068" s="24" t="s">
        <v>93</v>
      </c>
      <c r="N1068" s="232">
        <v>4102.93</v>
      </c>
      <c r="O1068" s="24" t="s">
        <v>1360</v>
      </c>
      <c r="P1068" s="335">
        <v>45292</v>
      </c>
    </row>
    <row r="1069" spans="1:16" ht="167.25">
      <c r="A1069" s="122" t="s">
        <v>1304</v>
      </c>
      <c r="B1069" s="102" t="s">
        <v>178</v>
      </c>
      <c r="C1069" s="95" t="s">
        <v>4106</v>
      </c>
      <c r="D1069" s="95"/>
      <c r="E1069" s="95" t="s">
        <v>124</v>
      </c>
      <c r="F1069" s="95" t="s">
        <v>4107</v>
      </c>
      <c r="G1069" s="70" t="s">
        <v>190</v>
      </c>
      <c r="H1069" s="95">
        <v>1200</v>
      </c>
      <c r="I1069" s="228">
        <v>3384</v>
      </c>
      <c r="J1069" s="95" t="s">
        <v>64</v>
      </c>
      <c r="K1069" s="95" t="s">
        <v>90</v>
      </c>
      <c r="L1069" s="74" t="s">
        <v>4108</v>
      </c>
      <c r="M1069" s="24" t="s">
        <v>93</v>
      </c>
      <c r="N1069" s="232">
        <v>3384</v>
      </c>
      <c r="O1069" s="24" t="s">
        <v>1360</v>
      </c>
      <c r="P1069" s="335">
        <v>45292</v>
      </c>
    </row>
    <row r="1070" spans="1:16" ht="167.25">
      <c r="A1070" s="122" t="s">
        <v>1566</v>
      </c>
      <c r="B1070" s="102" t="s">
        <v>1567</v>
      </c>
      <c r="C1070" s="72" t="s">
        <v>4000</v>
      </c>
      <c r="D1070" s="95"/>
      <c r="E1070" s="95" t="s">
        <v>124</v>
      </c>
      <c r="F1070" s="95" t="s">
        <v>4109</v>
      </c>
      <c r="G1070" s="70" t="s">
        <v>273</v>
      </c>
      <c r="H1070" s="95" t="s">
        <v>4110</v>
      </c>
      <c r="I1070" s="228">
        <v>883.08</v>
      </c>
      <c r="J1070" s="95" t="s">
        <v>64</v>
      </c>
      <c r="K1070" s="95" t="s">
        <v>82</v>
      </c>
      <c r="L1070" s="74" t="s">
        <v>4111</v>
      </c>
      <c r="M1070" s="24" t="s">
        <v>93</v>
      </c>
      <c r="N1070" s="232">
        <v>883.08</v>
      </c>
      <c r="O1070" s="24" t="s">
        <v>1360</v>
      </c>
      <c r="P1070" s="335">
        <v>45292</v>
      </c>
    </row>
    <row r="1071" spans="1:16" ht="91.5">
      <c r="A1071" s="122" t="s">
        <v>1304</v>
      </c>
      <c r="B1071" s="102" t="s">
        <v>3601</v>
      </c>
      <c r="C1071" s="72" t="s">
        <v>4112</v>
      </c>
      <c r="D1071" s="95"/>
      <c r="E1071" s="95" t="s">
        <v>124</v>
      </c>
      <c r="F1071" s="95" t="s">
        <v>4113</v>
      </c>
      <c r="G1071" s="70" t="s">
        <v>190</v>
      </c>
      <c r="H1071" s="95">
        <v>2</v>
      </c>
      <c r="I1071" s="228">
        <v>310</v>
      </c>
      <c r="J1071" s="95" t="s">
        <v>64</v>
      </c>
      <c r="K1071" s="95" t="s">
        <v>82</v>
      </c>
      <c r="L1071" s="74" t="s">
        <v>4114</v>
      </c>
      <c r="M1071" s="24" t="s">
        <v>93</v>
      </c>
      <c r="N1071" s="232">
        <v>310</v>
      </c>
      <c r="O1071" s="24" t="s">
        <v>1360</v>
      </c>
      <c r="P1071" s="335">
        <v>45292</v>
      </c>
    </row>
    <row r="1072" spans="1:16" ht="76.5">
      <c r="A1072" s="122" t="s">
        <v>2354</v>
      </c>
      <c r="B1072" s="102" t="s">
        <v>2355</v>
      </c>
      <c r="C1072" s="72" t="s">
        <v>4115</v>
      </c>
      <c r="D1072" s="95"/>
      <c r="E1072" s="95" t="s">
        <v>60</v>
      </c>
      <c r="F1072" s="95" t="s">
        <v>4116</v>
      </c>
      <c r="G1072" s="154" t="s">
        <v>190</v>
      </c>
      <c r="H1072" s="95" t="s">
        <v>4117</v>
      </c>
      <c r="I1072" s="228">
        <v>1495.5</v>
      </c>
      <c r="J1072" s="95" t="s">
        <v>64</v>
      </c>
      <c r="K1072" s="95" t="s">
        <v>70</v>
      </c>
      <c r="L1072" s="74" t="s">
        <v>4118</v>
      </c>
      <c r="M1072" s="24" t="s">
        <v>93</v>
      </c>
      <c r="N1072" s="232">
        <v>1495.5</v>
      </c>
      <c r="O1072" s="24" t="s">
        <v>1360</v>
      </c>
      <c r="P1072" s="335">
        <v>45292</v>
      </c>
    </row>
    <row r="1073" spans="1:16" ht="91.5">
      <c r="A1073" s="122" t="s">
        <v>1509</v>
      </c>
      <c r="B1073" s="102" t="s">
        <v>1510</v>
      </c>
      <c r="C1073" s="72" t="s">
        <v>4016</v>
      </c>
      <c r="D1073" s="95"/>
      <c r="E1073" s="95" t="s">
        <v>60</v>
      </c>
      <c r="F1073" s="95" t="s">
        <v>4017</v>
      </c>
      <c r="G1073" s="154" t="s">
        <v>190</v>
      </c>
      <c r="H1073" s="95">
        <v>1</v>
      </c>
      <c r="I1073" s="228">
        <v>3500</v>
      </c>
      <c r="J1073" s="95" t="s">
        <v>64</v>
      </c>
      <c r="K1073" s="95" t="s">
        <v>70</v>
      </c>
      <c r="L1073" s="74" t="s">
        <v>4018</v>
      </c>
      <c r="M1073" s="24" t="s">
        <v>93</v>
      </c>
      <c r="N1073" s="232">
        <v>3500</v>
      </c>
      <c r="O1073" s="24" t="s">
        <v>1360</v>
      </c>
      <c r="P1073" s="335">
        <v>45292</v>
      </c>
    </row>
    <row r="1074" spans="1:16" ht="152.25">
      <c r="A1074" s="122" t="s">
        <v>1304</v>
      </c>
      <c r="B1074" s="102" t="s">
        <v>1305</v>
      </c>
      <c r="C1074" s="72" t="s">
        <v>4119</v>
      </c>
      <c r="D1074" s="95"/>
      <c r="E1074" s="95" t="s">
        <v>941</v>
      </c>
      <c r="F1074" s="95" t="s">
        <v>4120</v>
      </c>
      <c r="G1074" s="154" t="s">
        <v>273</v>
      </c>
      <c r="H1074" s="95">
        <v>1</v>
      </c>
      <c r="I1074" s="228">
        <v>4170</v>
      </c>
      <c r="J1074" s="95" t="s">
        <v>64</v>
      </c>
      <c r="K1074" s="95" t="s">
        <v>70</v>
      </c>
      <c r="L1074" s="74" t="s">
        <v>4121</v>
      </c>
      <c r="M1074" s="24" t="s">
        <v>93</v>
      </c>
      <c r="N1074" s="232">
        <v>4170</v>
      </c>
      <c r="O1074" s="24" t="s">
        <v>1360</v>
      </c>
      <c r="P1074" s="335">
        <v>45292</v>
      </c>
    </row>
    <row r="1075" spans="1:16" ht="121.5">
      <c r="A1075" s="122" t="s">
        <v>1466</v>
      </c>
      <c r="B1075" s="102" t="s">
        <v>1467</v>
      </c>
      <c r="C1075" s="72" t="s">
        <v>4122</v>
      </c>
      <c r="D1075" s="95"/>
      <c r="E1075" s="95" t="s">
        <v>124</v>
      </c>
      <c r="F1075" s="95" t="s">
        <v>4123</v>
      </c>
      <c r="G1075" s="154" t="s">
        <v>190</v>
      </c>
      <c r="H1075" s="95">
        <v>1</v>
      </c>
      <c r="I1075" s="228">
        <v>1395</v>
      </c>
      <c r="J1075" s="95" t="s">
        <v>64</v>
      </c>
      <c r="K1075" s="95" t="s">
        <v>70</v>
      </c>
      <c r="L1075" s="74" t="s">
        <v>4124</v>
      </c>
      <c r="M1075" s="24" t="s">
        <v>93</v>
      </c>
      <c r="N1075" s="232">
        <v>1395</v>
      </c>
      <c r="O1075" s="24" t="s">
        <v>1360</v>
      </c>
      <c r="P1075" s="335">
        <v>45292</v>
      </c>
    </row>
    <row r="1076" spans="1:16" ht="366">
      <c r="A1076" s="178" t="s">
        <v>1304</v>
      </c>
      <c r="B1076" s="102" t="s">
        <v>1356</v>
      </c>
      <c r="C1076" s="69" t="s">
        <v>4125</v>
      </c>
      <c r="D1076" s="69"/>
      <c r="E1076" s="100" t="s">
        <v>77</v>
      </c>
      <c r="F1076" s="69" t="s">
        <v>4126</v>
      </c>
      <c r="G1076" s="154" t="s">
        <v>190</v>
      </c>
      <c r="H1076" s="71">
        <v>4</v>
      </c>
      <c r="I1076" s="225">
        <v>13650</v>
      </c>
      <c r="J1076" s="95" t="s">
        <v>64</v>
      </c>
      <c r="K1076" s="95" t="s">
        <v>90</v>
      </c>
      <c r="L1076" s="95" t="s">
        <v>4127</v>
      </c>
      <c r="M1076" s="24" t="s">
        <v>93</v>
      </c>
      <c r="N1076" s="232">
        <v>13650</v>
      </c>
      <c r="O1076" s="24" t="s">
        <v>1360</v>
      </c>
      <c r="P1076" s="117">
        <v>45292</v>
      </c>
    </row>
    <row r="1077" spans="1:16" ht="409.6">
      <c r="A1077" s="178" t="s">
        <v>1304</v>
      </c>
      <c r="B1077" s="102" t="s">
        <v>1086</v>
      </c>
      <c r="C1077" s="69" t="s">
        <v>4128</v>
      </c>
      <c r="D1077" s="69"/>
      <c r="E1077" s="100" t="s">
        <v>746</v>
      </c>
      <c r="F1077" s="69" t="s">
        <v>4129</v>
      </c>
      <c r="G1077" s="154" t="s">
        <v>190</v>
      </c>
      <c r="H1077" s="71" t="s">
        <v>4130</v>
      </c>
      <c r="I1077" s="225">
        <v>8278</v>
      </c>
      <c r="J1077" s="95" t="s">
        <v>64</v>
      </c>
      <c r="K1077" s="95" t="s">
        <v>90</v>
      </c>
      <c r="L1077" s="95" t="s">
        <v>4131</v>
      </c>
      <c r="M1077" s="24" t="s">
        <v>93</v>
      </c>
      <c r="N1077" s="232">
        <v>8278</v>
      </c>
      <c r="O1077" s="24" t="s">
        <v>1360</v>
      </c>
      <c r="P1077" s="117">
        <v>45292</v>
      </c>
    </row>
    <row r="1078" spans="1:16" ht="167.25">
      <c r="A1078" s="122" t="s">
        <v>1304</v>
      </c>
      <c r="B1078" s="102" t="s">
        <v>1305</v>
      </c>
      <c r="C1078" s="72" t="s">
        <v>4132</v>
      </c>
      <c r="D1078" s="95"/>
      <c r="E1078" s="95" t="s">
        <v>941</v>
      </c>
      <c r="F1078" s="95" t="s">
        <v>4133</v>
      </c>
      <c r="G1078" s="154" t="s">
        <v>273</v>
      </c>
      <c r="H1078" s="95">
        <v>1</v>
      </c>
      <c r="I1078" s="228">
        <v>1600</v>
      </c>
      <c r="J1078" s="95" t="s">
        <v>64</v>
      </c>
      <c r="K1078" s="95" t="s">
        <v>70</v>
      </c>
      <c r="L1078" s="74" t="s">
        <v>4134</v>
      </c>
      <c r="M1078" s="24" t="s">
        <v>93</v>
      </c>
      <c r="N1078" s="232">
        <v>1600</v>
      </c>
      <c r="O1078" s="24" t="s">
        <v>1360</v>
      </c>
      <c r="P1078" s="335">
        <v>45292</v>
      </c>
    </row>
    <row r="1079" spans="1:16" ht="45.75">
      <c r="A1079" s="122" t="s">
        <v>1678</v>
      </c>
      <c r="B1079" s="102" t="s">
        <v>1679</v>
      </c>
      <c r="C1079" s="72" t="s">
        <v>4135</v>
      </c>
      <c r="D1079" s="95"/>
      <c r="E1079" s="95" t="s">
        <v>124</v>
      </c>
      <c r="F1079" s="95" t="s">
        <v>4136</v>
      </c>
      <c r="G1079" s="154" t="s">
        <v>190</v>
      </c>
      <c r="H1079" s="95">
        <v>1</v>
      </c>
      <c r="I1079" s="228">
        <v>395</v>
      </c>
      <c r="J1079" s="95" t="s">
        <v>64</v>
      </c>
      <c r="K1079" s="95" t="s">
        <v>70</v>
      </c>
      <c r="L1079" s="74" t="s">
        <v>4137</v>
      </c>
      <c r="M1079" s="24" t="s">
        <v>93</v>
      </c>
      <c r="N1079" s="232">
        <v>395</v>
      </c>
      <c r="O1079" s="24" t="s">
        <v>1360</v>
      </c>
      <c r="P1079" s="335">
        <v>45292</v>
      </c>
    </row>
    <row r="1080" spans="1:16" ht="60.75">
      <c r="A1080" s="122" t="s">
        <v>1304</v>
      </c>
      <c r="B1080" s="102" t="s">
        <v>1211</v>
      </c>
      <c r="C1080" s="72" t="s">
        <v>4138</v>
      </c>
      <c r="D1080" s="95"/>
      <c r="E1080" s="95" t="s">
        <v>60</v>
      </c>
      <c r="F1080" s="95" t="s">
        <v>4139</v>
      </c>
      <c r="G1080" s="154" t="s">
        <v>190</v>
      </c>
      <c r="H1080" s="95" t="s">
        <v>4140</v>
      </c>
      <c r="I1080" s="228">
        <v>1132</v>
      </c>
      <c r="J1080" s="95" t="s">
        <v>64</v>
      </c>
      <c r="K1080" s="95" t="s">
        <v>70</v>
      </c>
      <c r="L1080" s="74" t="s">
        <v>4141</v>
      </c>
      <c r="M1080" s="24" t="s">
        <v>93</v>
      </c>
      <c r="N1080" s="232">
        <v>1132</v>
      </c>
      <c r="O1080" s="24" t="s">
        <v>1360</v>
      </c>
      <c r="P1080" s="335">
        <v>45292</v>
      </c>
    </row>
    <row r="1081" spans="1:16" ht="137.25">
      <c r="A1081" s="122" t="s">
        <v>1607</v>
      </c>
      <c r="B1081" s="102" t="s">
        <v>1608</v>
      </c>
      <c r="C1081" s="72" t="s">
        <v>4142</v>
      </c>
      <c r="D1081" s="95"/>
      <c r="E1081" s="95" t="s">
        <v>124</v>
      </c>
      <c r="F1081" s="95" t="s">
        <v>4143</v>
      </c>
      <c r="G1081" s="154" t="s">
        <v>190</v>
      </c>
      <c r="H1081" s="95" t="s">
        <v>4144</v>
      </c>
      <c r="I1081" s="228">
        <v>186</v>
      </c>
      <c r="J1081" s="95" t="s">
        <v>64</v>
      </c>
      <c r="K1081" s="71" t="s">
        <v>90</v>
      </c>
      <c r="L1081" s="74" t="s">
        <v>4145</v>
      </c>
      <c r="M1081" s="24" t="s">
        <v>93</v>
      </c>
      <c r="N1081" s="232">
        <v>186</v>
      </c>
      <c r="O1081" s="24" t="s">
        <v>1360</v>
      </c>
      <c r="P1081" s="335">
        <v>45292</v>
      </c>
    </row>
    <row r="1082" spans="1:16" ht="259.5">
      <c r="A1082" s="122" t="s">
        <v>2149</v>
      </c>
      <c r="B1082" s="102" t="s">
        <v>2150</v>
      </c>
      <c r="C1082" s="72" t="s">
        <v>4146</v>
      </c>
      <c r="D1082" s="95"/>
      <c r="E1082" s="95" t="s">
        <v>174</v>
      </c>
      <c r="F1082" s="95" t="s">
        <v>4147</v>
      </c>
      <c r="G1082" s="154" t="s">
        <v>190</v>
      </c>
      <c r="H1082" s="95" t="s">
        <v>4148</v>
      </c>
      <c r="I1082" s="228">
        <v>7620</v>
      </c>
      <c r="J1082" s="95" t="s">
        <v>64</v>
      </c>
      <c r="K1082" s="95" t="s">
        <v>70</v>
      </c>
      <c r="L1082" s="74" t="s">
        <v>4149</v>
      </c>
      <c r="M1082" s="24" t="s">
        <v>93</v>
      </c>
      <c r="N1082" s="232">
        <v>7620</v>
      </c>
      <c r="O1082" s="24" t="s">
        <v>1360</v>
      </c>
      <c r="P1082" s="335">
        <v>45292</v>
      </c>
    </row>
    <row r="1083" spans="1:16" ht="45.75">
      <c r="A1083" s="179" t="s">
        <v>1566</v>
      </c>
      <c r="B1083" s="102" t="s">
        <v>1567</v>
      </c>
      <c r="C1083" s="72" t="s">
        <v>4150</v>
      </c>
      <c r="D1083" s="95"/>
      <c r="E1083" s="24" t="s">
        <v>124</v>
      </c>
      <c r="F1083" s="95" t="s">
        <v>4151</v>
      </c>
      <c r="G1083" s="154" t="s">
        <v>190</v>
      </c>
      <c r="H1083" s="95">
        <v>20</v>
      </c>
      <c r="I1083" s="228">
        <v>398</v>
      </c>
      <c r="J1083" s="24" t="s">
        <v>64</v>
      </c>
      <c r="K1083" s="24" t="s">
        <v>90</v>
      </c>
      <c r="L1083" s="74" t="s">
        <v>4152</v>
      </c>
      <c r="M1083" s="24" t="s">
        <v>93</v>
      </c>
      <c r="N1083" s="232">
        <v>398</v>
      </c>
      <c r="O1083" s="24" t="s">
        <v>1360</v>
      </c>
      <c r="P1083" s="335">
        <v>45292</v>
      </c>
    </row>
    <row r="1084" spans="1:16" ht="183">
      <c r="A1084" s="179" t="s">
        <v>1304</v>
      </c>
      <c r="B1084" s="102" t="s">
        <v>1127</v>
      </c>
      <c r="C1084" s="72" t="s">
        <v>4153</v>
      </c>
      <c r="D1084" s="95"/>
      <c r="E1084" s="24" t="s">
        <v>124</v>
      </c>
      <c r="F1084" s="95" t="s">
        <v>4154</v>
      </c>
      <c r="G1084" s="154" t="s">
        <v>190</v>
      </c>
      <c r="H1084" s="95">
        <v>30</v>
      </c>
      <c r="I1084" s="228">
        <v>500.7</v>
      </c>
      <c r="J1084" s="24" t="s">
        <v>64</v>
      </c>
      <c r="K1084" s="96" t="s">
        <v>90</v>
      </c>
      <c r="L1084" s="74" t="s">
        <v>4155</v>
      </c>
      <c r="M1084" s="24" t="s">
        <v>93</v>
      </c>
      <c r="N1084" s="232">
        <v>500.7</v>
      </c>
      <c r="O1084" s="24" t="s">
        <v>1360</v>
      </c>
      <c r="P1084" s="335">
        <v>45292</v>
      </c>
    </row>
    <row r="1085" spans="1:16" ht="60.75">
      <c r="A1085" s="122" t="s">
        <v>1672</v>
      </c>
      <c r="B1085" s="102" t="s">
        <v>1673</v>
      </c>
      <c r="C1085" s="72" t="s">
        <v>4156</v>
      </c>
      <c r="D1085" s="95"/>
      <c r="E1085" s="95" t="s">
        <v>124</v>
      </c>
      <c r="F1085" s="95" t="s">
        <v>4157</v>
      </c>
      <c r="G1085" s="154" t="s">
        <v>190</v>
      </c>
      <c r="H1085" s="95" t="s">
        <v>4158</v>
      </c>
      <c r="I1085" s="228">
        <v>147.5</v>
      </c>
      <c r="J1085" s="95" t="s">
        <v>64</v>
      </c>
      <c r="K1085" s="71" t="s">
        <v>90</v>
      </c>
      <c r="L1085" s="74" t="s">
        <v>4159</v>
      </c>
      <c r="M1085" s="24" t="s">
        <v>93</v>
      </c>
      <c r="N1085" s="232">
        <v>147.5</v>
      </c>
      <c r="O1085" s="24" t="s">
        <v>1360</v>
      </c>
      <c r="P1085" s="335">
        <v>45292</v>
      </c>
    </row>
    <row r="1086" spans="1:16" ht="409.6">
      <c r="A1086" s="122" t="s">
        <v>1304</v>
      </c>
      <c r="B1086" s="102" t="s">
        <v>1211</v>
      </c>
      <c r="C1086" s="72" t="s">
        <v>4160</v>
      </c>
      <c r="D1086" s="95"/>
      <c r="E1086" s="95" t="s">
        <v>60</v>
      </c>
      <c r="F1086" s="95" t="s">
        <v>4161</v>
      </c>
      <c r="G1086" s="154" t="s">
        <v>190</v>
      </c>
      <c r="H1086" s="95">
        <v>2</v>
      </c>
      <c r="I1086" s="228">
        <v>11850</v>
      </c>
      <c r="J1086" s="95" t="s">
        <v>64</v>
      </c>
      <c r="K1086" s="95" t="s">
        <v>70</v>
      </c>
      <c r="L1086" s="74" t="s">
        <v>4162</v>
      </c>
      <c r="M1086" s="24" t="s">
        <v>93</v>
      </c>
      <c r="N1086" s="232">
        <v>11850</v>
      </c>
      <c r="O1086" s="24" t="s">
        <v>1360</v>
      </c>
      <c r="P1086" s="335">
        <v>45292</v>
      </c>
    </row>
    <row r="1087" spans="1:16" ht="152.25">
      <c r="A1087" s="122" t="s">
        <v>1304</v>
      </c>
      <c r="B1087" s="102" t="s">
        <v>1127</v>
      </c>
      <c r="C1087" s="72" t="s">
        <v>4163</v>
      </c>
      <c r="D1087" s="95"/>
      <c r="E1087" s="95" t="s">
        <v>124</v>
      </c>
      <c r="F1087" s="95" t="s">
        <v>4164</v>
      </c>
      <c r="G1087" s="154" t="s">
        <v>190</v>
      </c>
      <c r="H1087" s="95">
        <v>5</v>
      </c>
      <c r="I1087" s="228">
        <v>87.4</v>
      </c>
      <c r="J1087" s="95" t="s">
        <v>64</v>
      </c>
      <c r="K1087" s="95" t="s">
        <v>4165</v>
      </c>
      <c r="L1087" s="74" t="s">
        <v>4166</v>
      </c>
      <c r="M1087" s="24" t="s">
        <v>93</v>
      </c>
      <c r="N1087" s="232">
        <v>87.4</v>
      </c>
      <c r="O1087" s="24" t="s">
        <v>1360</v>
      </c>
      <c r="P1087" s="335">
        <v>45292</v>
      </c>
    </row>
    <row r="1088" spans="1:16" ht="198">
      <c r="A1088" s="122" t="s">
        <v>1304</v>
      </c>
      <c r="B1088" s="102" t="s">
        <v>1086</v>
      </c>
      <c r="C1088" s="72" t="s">
        <v>4167</v>
      </c>
      <c r="D1088" s="95"/>
      <c r="E1088" s="95" t="s">
        <v>332</v>
      </c>
      <c r="F1088" s="95" t="s">
        <v>4168</v>
      </c>
      <c r="G1088" s="154" t="s">
        <v>190</v>
      </c>
      <c r="H1088" s="95">
        <v>1</v>
      </c>
      <c r="I1088" s="228">
        <v>940</v>
      </c>
      <c r="J1088" s="95" t="s">
        <v>64</v>
      </c>
      <c r="K1088" s="24" t="s">
        <v>70</v>
      </c>
      <c r="L1088" s="74" t="s">
        <v>4169</v>
      </c>
      <c r="M1088" s="24" t="s">
        <v>93</v>
      </c>
      <c r="N1088" s="232">
        <v>940</v>
      </c>
      <c r="O1088" s="24" t="s">
        <v>1360</v>
      </c>
      <c r="P1088" s="335">
        <v>45292</v>
      </c>
    </row>
    <row r="1089" spans="1:16" ht="152.25">
      <c r="A1089" s="122" t="s">
        <v>1815</v>
      </c>
      <c r="B1089" s="102" t="s">
        <v>1816</v>
      </c>
      <c r="C1089" s="72" t="s">
        <v>4170</v>
      </c>
      <c r="D1089" s="95"/>
      <c r="E1089" s="95" t="s">
        <v>124</v>
      </c>
      <c r="F1089" s="95" t="s">
        <v>4171</v>
      </c>
      <c r="G1089" s="154" t="s">
        <v>190</v>
      </c>
      <c r="H1089" s="95">
        <v>10</v>
      </c>
      <c r="I1089" s="228">
        <v>299</v>
      </c>
      <c r="J1089" s="95" t="s">
        <v>64</v>
      </c>
      <c r="K1089" s="95" t="s">
        <v>4165</v>
      </c>
      <c r="L1089" s="74" t="s">
        <v>4172</v>
      </c>
      <c r="M1089" s="24" t="s">
        <v>93</v>
      </c>
      <c r="N1089" s="232">
        <v>299</v>
      </c>
      <c r="O1089" s="24" t="s">
        <v>1360</v>
      </c>
      <c r="P1089" s="335">
        <v>45292</v>
      </c>
    </row>
    <row r="1090" spans="1:16" ht="152.25">
      <c r="A1090" s="122" t="s">
        <v>2149</v>
      </c>
      <c r="B1090" s="102" t="s">
        <v>2150</v>
      </c>
      <c r="C1090" s="72" t="s">
        <v>4173</v>
      </c>
      <c r="D1090" s="95"/>
      <c r="E1090" s="95" t="s">
        <v>124</v>
      </c>
      <c r="F1090" s="95" t="s">
        <v>4174</v>
      </c>
      <c r="G1090" s="154" t="s">
        <v>190</v>
      </c>
      <c r="H1090" s="95">
        <v>4</v>
      </c>
      <c r="I1090" s="228">
        <v>140</v>
      </c>
      <c r="J1090" s="95" t="s">
        <v>64</v>
      </c>
      <c r="K1090" s="95" t="s">
        <v>4165</v>
      </c>
      <c r="L1090" s="74" t="s">
        <v>4175</v>
      </c>
      <c r="M1090" s="24" t="s">
        <v>93</v>
      </c>
      <c r="N1090" s="232">
        <v>140</v>
      </c>
      <c r="O1090" s="24" t="s">
        <v>1360</v>
      </c>
      <c r="P1090" s="335">
        <v>45292</v>
      </c>
    </row>
    <row r="1091" spans="1:16" ht="229.5">
      <c r="A1091" s="122" t="s">
        <v>1623</v>
      </c>
      <c r="B1091" s="102" t="s">
        <v>1624</v>
      </c>
      <c r="C1091" s="72" t="s">
        <v>4176</v>
      </c>
      <c r="D1091" s="95"/>
      <c r="E1091" s="95" t="s">
        <v>124</v>
      </c>
      <c r="F1091" s="95" t="s">
        <v>4177</v>
      </c>
      <c r="G1091" s="154" t="s">
        <v>190</v>
      </c>
      <c r="H1091" s="95">
        <v>2</v>
      </c>
      <c r="I1091" s="228">
        <v>1960</v>
      </c>
      <c r="J1091" s="95" t="s">
        <v>64</v>
      </c>
      <c r="K1091" s="95" t="s">
        <v>82</v>
      </c>
      <c r="L1091" s="74" t="s">
        <v>4178</v>
      </c>
      <c r="M1091" s="24" t="s">
        <v>93</v>
      </c>
      <c r="N1091" s="232">
        <v>1960</v>
      </c>
      <c r="O1091" s="24" t="s">
        <v>1360</v>
      </c>
      <c r="P1091" s="335">
        <v>45292</v>
      </c>
    </row>
    <row r="1092" spans="1:16" ht="198">
      <c r="A1092" s="122" t="s">
        <v>1623</v>
      </c>
      <c r="B1092" s="102" t="s">
        <v>1624</v>
      </c>
      <c r="C1092" s="72" t="s">
        <v>3876</v>
      </c>
      <c r="D1092" s="95"/>
      <c r="E1092" s="95" t="s">
        <v>124</v>
      </c>
      <c r="F1092" s="95" t="s">
        <v>4179</v>
      </c>
      <c r="G1092" s="154" t="s">
        <v>190</v>
      </c>
      <c r="H1092" s="95">
        <v>11</v>
      </c>
      <c r="I1092" s="228">
        <v>2145</v>
      </c>
      <c r="J1092" s="95" t="s">
        <v>64</v>
      </c>
      <c r="K1092" s="95" t="s">
        <v>82</v>
      </c>
      <c r="L1092" s="74" t="s">
        <v>4180</v>
      </c>
      <c r="M1092" s="24" t="s">
        <v>93</v>
      </c>
      <c r="N1092" s="232">
        <v>2145</v>
      </c>
      <c r="O1092" s="24" t="s">
        <v>1360</v>
      </c>
      <c r="P1092" s="335">
        <v>45292</v>
      </c>
    </row>
    <row r="1093" spans="1:16" ht="183">
      <c r="A1093" s="122" t="s">
        <v>1672</v>
      </c>
      <c r="B1093" s="102" t="s">
        <v>1673</v>
      </c>
      <c r="C1093" s="72" t="s">
        <v>4181</v>
      </c>
      <c r="D1093" s="95"/>
      <c r="E1093" s="95" t="s">
        <v>60</v>
      </c>
      <c r="F1093" s="95" t="s">
        <v>4182</v>
      </c>
      <c r="G1093" s="69" t="s">
        <v>190</v>
      </c>
      <c r="H1093" s="95">
        <v>4</v>
      </c>
      <c r="I1093" s="228">
        <v>1120</v>
      </c>
      <c r="J1093" s="95" t="s">
        <v>64</v>
      </c>
      <c r="K1093" s="71" t="s">
        <v>90</v>
      </c>
      <c r="L1093" s="74" t="s">
        <v>4183</v>
      </c>
      <c r="M1093" s="24" t="s">
        <v>93</v>
      </c>
      <c r="N1093" s="232">
        <v>1120</v>
      </c>
      <c r="O1093" s="24" t="s">
        <v>1360</v>
      </c>
      <c r="P1093" s="335">
        <v>45292</v>
      </c>
    </row>
    <row r="1094" spans="1:16" ht="409.6">
      <c r="A1094" s="122" t="s">
        <v>1304</v>
      </c>
      <c r="B1094" s="102" t="s">
        <v>1211</v>
      </c>
      <c r="C1094" s="72" t="s">
        <v>4184</v>
      </c>
      <c r="D1094" s="95"/>
      <c r="E1094" s="130" t="s">
        <v>60</v>
      </c>
      <c r="F1094" s="95" t="s">
        <v>4185</v>
      </c>
      <c r="G1094" s="69" t="s">
        <v>190</v>
      </c>
      <c r="H1094" s="95">
        <v>1</v>
      </c>
      <c r="I1094" s="228">
        <v>23826</v>
      </c>
      <c r="J1094" s="95" t="s">
        <v>64</v>
      </c>
      <c r="K1094" s="71" t="s">
        <v>70</v>
      </c>
      <c r="L1094" s="74" t="s">
        <v>4186</v>
      </c>
      <c r="M1094" s="24" t="s">
        <v>93</v>
      </c>
      <c r="N1094" s="232">
        <v>23826</v>
      </c>
      <c r="O1094" s="24" t="s">
        <v>1360</v>
      </c>
      <c r="P1094" s="335">
        <v>45292</v>
      </c>
    </row>
    <row r="1095" spans="1:16" ht="45.75">
      <c r="A1095" s="122" t="s">
        <v>2435</v>
      </c>
      <c r="B1095" s="102" t="s">
        <v>2436</v>
      </c>
      <c r="C1095" s="72" t="s">
        <v>4187</v>
      </c>
      <c r="D1095" s="95"/>
      <c r="E1095" s="130" t="s">
        <v>411</v>
      </c>
      <c r="F1095" s="95" t="s">
        <v>4188</v>
      </c>
      <c r="G1095" s="69" t="s">
        <v>273</v>
      </c>
      <c r="H1095" s="95">
        <v>1</v>
      </c>
      <c r="I1095" s="228">
        <v>240</v>
      </c>
      <c r="J1095" s="95" t="s">
        <v>64</v>
      </c>
      <c r="K1095" s="71" t="s">
        <v>90</v>
      </c>
      <c r="L1095" s="74" t="s">
        <v>4189</v>
      </c>
      <c r="M1095" s="24" t="s">
        <v>93</v>
      </c>
      <c r="N1095" s="232">
        <v>240</v>
      </c>
      <c r="O1095" s="24" t="s">
        <v>1360</v>
      </c>
      <c r="P1095" s="335">
        <v>45292</v>
      </c>
    </row>
    <row r="1096" spans="1:16" ht="137.25">
      <c r="A1096" s="122" t="s">
        <v>1304</v>
      </c>
      <c r="B1096" s="102" t="s">
        <v>213</v>
      </c>
      <c r="C1096" s="72" t="s">
        <v>4190</v>
      </c>
      <c r="D1096" s="95"/>
      <c r="E1096" s="130" t="s">
        <v>174</v>
      </c>
      <c r="F1096" s="95" t="s">
        <v>4191</v>
      </c>
      <c r="G1096" s="69" t="s">
        <v>190</v>
      </c>
      <c r="H1096" s="95" t="s">
        <v>4192</v>
      </c>
      <c r="I1096" s="228">
        <v>24633.89</v>
      </c>
      <c r="J1096" s="95" t="s">
        <v>64</v>
      </c>
      <c r="K1096" s="71" t="s">
        <v>82</v>
      </c>
      <c r="L1096" s="74" t="s">
        <v>4193</v>
      </c>
      <c r="M1096" s="24" t="s">
        <v>93</v>
      </c>
      <c r="N1096" s="232">
        <v>24633.59</v>
      </c>
      <c r="O1096" s="24" t="s">
        <v>1360</v>
      </c>
      <c r="P1096" s="335">
        <v>45292</v>
      </c>
    </row>
    <row r="1097" spans="1:16" ht="229.5">
      <c r="A1097" s="122" t="s">
        <v>1304</v>
      </c>
      <c r="B1097" s="102" t="s">
        <v>1127</v>
      </c>
      <c r="C1097" s="72" t="s">
        <v>4194</v>
      </c>
      <c r="D1097" s="95"/>
      <c r="E1097" s="130" t="s">
        <v>124</v>
      </c>
      <c r="F1097" s="95" t="s">
        <v>4195</v>
      </c>
      <c r="G1097" s="69" t="s">
        <v>190</v>
      </c>
      <c r="H1097" s="95" t="s">
        <v>4196</v>
      </c>
      <c r="I1097" s="228">
        <v>4330</v>
      </c>
      <c r="J1097" s="24" t="s">
        <v>64</v>
      </c>
      <c r="K1097" s="96" t="s">
        <v>70</v>
      </c>
      <c r="L1097" s="74" t="s">
        <v>4197</v>
      </c>
      <c r="M1097" s="24" t="s">
        <v>93</v>
      </c>
      <c r="N1097" s="232">
        <v>4330</v>
      </c>
      <c r="O1097" s="24" t="s">
        <v>1360</v>
      </c>
      <c r="P1097" s="335">
        <v>45292</v>
      </c>
    </row>
    <row r="1098" spans="1:16" ht="91.5">
      <c r="A1098" s="122" t="s">
        <v>2435</v>
      </c>
      <c r="B1098" s="102" t="s">
        <v>2436</v>
      </c>
      <c r="C1098" s="72" t="s">
        <v>4198</v>
      </c>
      <c r="D1098" s="95"/>
      <c r="E1098" s="130" t="s">
        <v>411</v>
      </c>
      <c r="F1098" s="95" t="s">
        <v>4199</v>
      </c>
      <c r="G1098" s="69" t="s">
        <v>190</v>
      </c>
      <c r="H1098" s="95" t="s">
        <v>4200</v>
      </c>
      <c r="I1098" s="228">
        <v>452.02</v>
      </c>
      <c r="J1098" s="24" t="s">
        <v>64</v>
      </c>
      <c r="K1098" s="96" t="s">
        <v>70</v>
      </c>
      <c r="L1098" s="74" t="s">
        <v>4201</v>
      </c>
      <c r="M1098" s="24" t="s">
        <v>93</v>
      </c>
      <c r="N1098" s="232">
        <v>452.02</v>
      </c>
      <c r="O1098" s="24" t="s">
        <v>1360</v>
      </c>
      <c r="P1098" s="335">
        <v>45292</v>
      </c>
    </row>
    <row r="1099" spans="1:16" ht="121.5">
      <c r="A1099" s="122" t="s">
        <v>1466</v>
      </c>
      <c r="B1099" s="102" t="s">
        <v>1467</v>
      </c>
      <c r="C1099" s="72" t="s">
        <v>4122</v>
      </c>
      <c r="D1099" s="95"/>
      <c r="E1099" s="130" t="s">
        <v>124</v>
      </c>
      <c r="F1099" s="95" t="s">
        <v>4123</v>
      </c>
      <c r="G1099" s="69" t="s">
        <v>190</v>
      </c>
      <c r="H1099" s="95">
        <v>1</v>
      </c>
      <c r="I1099" s="228">
        <v>1395</v>
      </c>
      <c r="J1099" s="24" t="s">
        <v>64</v>
      </c>
      <c r="K1099" s="96" t="s">
        <v>90</v>
      </c>
      <c r="L1099" s="74" t="s">
        <v>4124</v>
      </c>
      <c r="M1099" s="24" t="s">
        <v>93</v>
      </c>
      <c r="N1099" s="232">
        <v>1395</v>
      </c>
      <c r="O1099" s="24" t="s">
        <v>1360</v>
      </c>
      <c r="P1099" s="335">
        <v>45292</v>
      </c>
    </row>
    <row r="1100" spans="1:16" ht="106.5">
      <c r="A1100" s="122" t="s">
        <v>1538</v>
      </c>
      <c r="B1100" s="102" t="s">
        <v>927</v>
      </c>
      <c r="C1100" s="72" t="s">
        <v>4202</v>
      </c>
      <c r="D1100" s="95"/>
      <c r="E1100" s="130" t="s">
        <v>124</v>
      </c>
      <c r="F1100" s="95" t="s">
        <v>4203</v>
      </c>
      <c r="G1100" s="69" t="s">
        <v>190</v>
      </c>
      <c r="H1100" s="95">
        <v>1</v>
      </c>
      <c r="I1100" s="228">
        <v>380</v>
      </c>
      <c r="J1100" s="24" t="s">
        <v>64</v>
      </c>
      <c r="K1100" s="96" t="s">
        <v>4165</v>
      </c>
      <c r="L1100" s="74" t="s">
        <v>4204</v>
      </c>
      <c r="M1100" s="24" t="s">
        <v>93</v>
      </c>
      <c r="N1100" s="232">
        <v>380</v>
      </c>
      <c r="O1100" s="24" t="s">
        <v>1360</v>
      </c>
      <c r="P1100" s="335">
        <v>45292</v>
      </c>
    </row>
    <row r="1101" spans="1:16" ht="60.75">
      <c r="A1101" s="122" t="s">
        <v>1304</v>
      </c>
      <c r="B1101" s="102" t="s">
        <v>178</v>
      </c>
      <c r="C1101" s="72" t="s">
        <v>4205</v>
      </c>
      <c r="D1101" s="95"/>
      <c r="E1101" s="130" t="s">
        <v>124</v>
      </c>
      <c r="F1101" s="95" t="s">
        <v>4206</v>
      </c>
      <c r="G1101" s="69" t="s">
        <v>190</v>
      </c>
      <c r="H1101" s="95">
        <v>3</v>
      </c>
      <c r="I1101" s="228">
        <v>929.97</v>
      </c>
      <c r="J1101" s="24" t="s">
        <v>64</v>
      </c>
      <c r="K1101" s="96" t="s">
        <v>70</v>
      </c>
      <c r="L1101" s="74" t="s">
        <v>4207</v>
      </c>
      <c r="M1101" s="24" t="s">
        <v>93</v>
      </c>
      <c r="N1101" s="232">
        <v>929.97</v>
      </c>
      <c r="O1101" s="24" t="s">
        <v>1360</v>
      </c>
      <c r="P1101" s="335">
        <v>45292</v>
      </c>
    </row>
    <row r="1102" spans="1:16" ht="409.6">
      <c r="A1102" s="122" t="s">
        <v>1304</v>
      </c>
      <c r="B1102" s="102" t="s">
        <v>1305</v>
      </c>
      <c r="C1102" s="72" t="s">
        <v>4208</v>
      </c>
      <c r="D1102" s="95"/>
      <c r="E1102" s="130" t="s">
        <v>941</v>
      </c>
      <c r="F1102" s="95" t="s">
        <v>4209</v>
      </c>
      <c r="G1102" s="69" t="s">
        <v>273</v>
      </c>
      <c r="H1102" s="95">
        <v>12</v>
      </c>
      <c r="I1102" s="228">
        <v>32373</v>
      </c>
      <c r="J1102" s="24" t="s">
        <v>64</v>
      </c>
      <c r="K1102" s="96" t="s">
        <v>70</v>
      </c>
      <c r="L1102" s="74" t="s">
        <v>4210</v>
      </c>
      <c r="M1102" s="24" t="s">
        <v>93</v>
      </c>
      <c r="N1102" s="232">
        <v>32373</v>
      </c>
      <c r="O1102" s="24" t="s">
        <v>1360</v>
      </c>
      <c r="P1102" s="335">
        <v>45292</v>
      </c>
    </row>
    <row r="1103" spans="1:16" ht="198">
      <c r="A1103" s="122" t="s">
        <v>1304</v>
      </c>
      <c r="B1103" s="102" t="s">
        <v>1356</v>
      </c>
      <c r="C1103" s="72" t="s">
        <v>4211</v>
      </c>
      <c r="D1103" s="95"/>
      <c r="E1103" s="130" t="s">
        <v>77</v>
      </c>
      <c r="F1103" s="95" t="s">
        <v>4212</v>
      </c>
      <c r="G1103" s="69" t="s">
        <v>190</v>
      </c>
      <c r="H1103" s="95">
        <v>6</v>
      </c>
      <c r="I1103" s="228">
        <v>140.94</v>
      </c>
      <c r="J1103" s="24" t="s">
        <v>64</v>
      </c>
      <c r="K1103" s="96" t="s">
        <v>90</v>
      </c>
      <c r="L1103" s="74" t="s">
        <v>4213</v>
      </c>
      <c r="M1103" s="24" t="s">
        <v>93</v>
      </c>
      <c r="N1103" s="232">
        <v>140.94</v>
      </c>
      <c r="O1103" s="24" t="s">
        <v>1360</v>
      </c>
      <c r="P1103" s="335">
        <v>45292</v>
      </c>
    </row>
    <row r="1104" spans="1:16" ht="76.5">
      <c r="A1104" s="122" t="s">
        <v>2596</v>
      </c>
      <c r="B1104" s="102" t="s">
        <v>2597</v>
      </c>
      <c r="C1104" s="72" t="s">
        <v>4214</v>
      </c>
      <c r="D1104" s="95"/>
      <c r="E1104" s="130" t="s">
        <v>124</v>
      </c>
      <c r="F1104" s="95" t="s">
        <v>4215</v>
      </c>
      <c r="G1104" s="69" t="s">
        <v>190</v>
      </c>
      <c r="H1104" s="95">
        <v>1</v>
      </c>
      <c r="I1104" s="228">
        <v>385</v>
      </c>
      <c r="J1104" s="24" t="s">
        <v>64</v>
      </c>
      <c r="K1104" s="96" t="s">
        <v>70</v>
      </c>
      <c r="L1104" s="74" t="s">
        <v>4216</v>
      </c>
      <c r="M1104" s="24" t="s">
        <v>93</v>
      </c>
      <c r="N1104" s="232">
        <v>385</v>
      </c>
      <c r="O1104" s="24" t="s">
        <v>1360</v>
      </c>
      <c r="P1104" s="335">
        <v>45292</v>
      </c>
    </row>
    <row r="1105" spans="1:16" ht="167.25">
      <c r="A1105" s="122" t="s">
        <v>1304</v>
      </c>
      <c r="B1105" s="102" t="s">
        <v>1305</v>
      </c>
      <c r="C1105" s="72" t="s">
        <v>4217</v>
      </c>
      <c r="D1105" s="95"/>
      <c r="E1105" s="130" t="s">
        <v>941</v>
      </c>
      <c r="F1105" s="95" t="s">
        <v>4218</v>
      </c>
      <c r="G1105" s="69" t="s">
        <v>273</v>
      </c>
      <c r="H1105" s="95">
        <v>1</v>
      </c>
      <c r="I1105" s="228">
        <v>120.53</v>
      </c>
      <c r="J1105" s="24" t="s">
        <v>64</v>
      </c>
      <c r="K1105" s="96" t="s">
        <v>90</v>
      </c>
      <c r="L1105" s="74" t="s">
        <v>4219</v>
      </c>
      <c r="M1105" s="24" t="s">
        <v>93</v>
      </c>
      <c r="N1105" s="232">
        <v>120.53</v>
      </c>
      <c r="O1105" s="24" t="s">
        <v>1360</v>
      </c>
      <c r="P1105" s="335">
        <v>45292</v>
      </c>
    </row>
    <row r="1106" spans="1:16" ht="60.75">
      <c r="A1106" s="122" t="s">
        <v>1569</v>
      </c>
      <c r="B1106" s="102" t="s">
        <v>271</v>
      </c>
      <c r="C1106" s="72" t="s">
        <v>4220</v>
      </c>
      <c r="D1106" s="95"/>
      <c r="E1106" s="130" t="s">
        <v>124</v>
      </c>
      <c r="F1106" s="95" t="s">
        <v>4221</v>
      </c>
      <c r="G1106" s="69" t="s">
        <v>190</v>
      </c>
      <c r="H1106" s="95">
        <v>2</v>
      </c>
      <c r="I1106" s="228">
        <v>180</v>
      </c>
      <c r="J1106" s="24" t="s">
        <v>64</v>
      </c>
      <c r="K1106" s="96" t="s">
        <v>70</v>
      </c>
      <c r="L1106" s="74" t="s">
        <v>4222</v>
      </c>
      <c r="M1106" s="24" t="s">
        <v>93</v>
      </c>
      <c r="N1106" s="232">
        <v>180</v>
      </c>
      <c r="O1106" s="24" t="s">
        <v>1360</v>
      </c>
      <c r="P1106" s="335">
        <v>45292</v>
      </c>
    </row>
    <row r="1107" spans="1:16" ht="409.6">
      <c r="A1107" s="122" t="s">
        <v>1304</v>
      </c>
      <c r="B1107" s="102" t="s">
        <v>2857</v>
      </c>
      <c r="C1107" s="72" t="s">
        <v>4223</v>
      </c>
      <c r="D1107" s="95"/>
      <c r="E1107" s="130" t="s">
        <v>124</v>
      </c>
      <c r="F1107" s="95" t="s">
        <v>4224</v>
      </c>
      <c r="G1107" s="69" t="s">
        <v>190</v>
      </c>
      <c r="H1107" s="95" t="s">
        <v>4225</v>
      </c>
      <c r="I1107" s="228">
        <v>2222.54</v>
      </c>
      <c r="J1107" s="24" t="s">
        <v>64</v>
      </c>
      <c r="K1107" s="96" t="s">
        <v>70</v>
      </c>
      <c r="L1107" s="74" t="s">
        <v>4226</v>
      </c>
      <c r="M1107" s="24" t="s">
        <v>93</v>
      </c>
      <c r="N1107" s="232">
        <v>1835.46</v>
      </c>
      <c r="O1107" s="24" t="s">
        <v>1360</v>
      </c>
      <c r="P1107" s="335">
        <v>45292</v>
      </c>
    </row>
    <row r="1108" spans="1:16" ht="198">
      <c r="A1108" s="122" t="s">
        <v>1582</v>
      </c>
      <c r="B1108" s="102" t="s">
        <v>1583</v>
      </c>
      <c r="C1108" s="396" t="s">
        <v>4227</v>
      </c>
      <c r="D1108" s="95"/>
      <c r="E1108" s="130" t="s">
        <v>60</v>
      </c>
      <c r="F1108" s="95" t="s">
        <v>4228</v>
      </c>
      <c r="G1108" s="69" t="s">
        <v>190</v>
      </c>
      <c r="H1108" s="95">
        <v>1</v>
      </c>
      <c r="I1108" s="228">
        <v>4100</v>
      </c>
      <c r="J1108" s="24" t="s">
        <v>64</v>
      </c>
      <c r="K1108" s="96" t="s">
        <v>70</v>
      </c>
      <c r="L1108" s="74" t="s">
        <v>4229</v>
      </c>
      <c r="M1108" s="24" t="s">
        <v>93</v>
      </c>
      <c r="N1108" s="232">
        <v>4100</v>
      </c>
      <c r="O1108" s="24" t="s">
        <v>1360</v>
      </c>
      <c r="P1108" s="335">
        <v>45292</v>
      </c>
    </row>
    <row r="1109" spans="1:16" ht="152.25">
      <c r="A1109" s="122" t="s">
        <v>1304</v>
      </c>
      <c r="B1109" s="102" t="s">
        <v>1127</v>
      </c>
      <c r="C1109" s="396" t="s">
        <v>4230</v>
      </c>
      <c r="D1109" s="95"/>
      <c r="E1109" s="130" t="s">
        <v>124</v>
      </c>
      <c r="F1109" s="95" t="s">
        <v>4231</v>
      </c>
      <c r="G1109" s="69" t="s">
        <v>190</v>
      </c>
      <c r="H1109" s="95">
        <v>60</v>
      </c>
      <c r="I1109" s="228">
        <v>26340</v>
      </c>
      <c r="J1109" s="24" t="s">
        <v>64</v>
      </c>
      <c r="K1109" s="96" t="s">
        <v>70</v>
      </c>
      <c r="L1109" s="74" t="s">
        <v>4232</v>
      </c>
      <c r="M1109" s="24" t="s">
        <v>93</v>
      </c>
      <c r="N1109" s="232">
        <v>26340</v>
      </c>
      <c r="O1109" s="24" t="s">
        <v>1360</v>
      </c>
      <c r="P1109" s="335">
        <v>45292</v>
      </c>
    </row>
    <row r="1110" spans="1:16" ht="106.5">
      <c r="A1110" s="179" t="s">
        <v>1304</v>
      </c>
      <c r="B1110" s="102" t="s">
        <v>178</v>
      </c>
      <c r="C1110" s="95" t="s">
        <v>4233</v>
      </c>
      <c r="D1110" s="95"/>
      <c r="E1110" s="408" t="s">
        <v>174</v>
      </c>
      <c r="F1110" s="95" t="s">
        <v>1835</v>
      </c>
      <c r="G1110" s="69" t="s">
        <v>190</v>
      </c>
      <c r="H1110" s="95" t="s">
        <v>4234</v>
      </c>
      <c r="I1110" s="228"/>
      <c r="J1110" s="24"/>
      <c r="K1110" s="96"/>
      <c r="L1110" s="74"/>
      <c r="M1110" s="24"/>
      <c r="N1110" s="232"/>
      <c r="O1110" s="24"/>
      <c r="P1110" s="335">
        <v>45292</v>
      </c>
    </row>
    <row r="1111" spans="1:16" ht="213">
      <c r="A1111" s="179" t="s">
        <v>1540</v>
      </c>
      <c r="B1111" s="102" t="s">
        <v>1541</v>
      </c>
      <c r="C1111" s="95" t="s">
        <v>4235</v>
      </c>
      <c r="D1111" s="95"/>
      <c r="E1111" s="408" t="s">
        <v>124</v>
      </c>
      <c r="F1111" s="95" t="s">
        <v>4236</v>
      </c>
      <c r="G1111" s="69" t="s">
        <v>190</v>
      </c>
      <c r="H1111" s="95" t="s">
        <v>4237</v>
      </c>
      <c r="I1111" s="228"/>
      <c r="J1111" s="24"/>
      <c r="K1111" s="96"/>
      <c r="L1111" s="74"/>
      <c r="M1111" s="24"/>
      <c r="N1111" s="232"/>
      <c r="O1111" s="24"/>
      <c r="P1111" s="335"/>
    </row>
    <row r="1112" spans="1:16" ht="91.5">
      <c r="A1112" s="179" t="s">
        <v>1304</v>
      </c>
      <c r="B1112" s="102" t="s">
        <v>1211</v>
      </c>
      <c r="C1112" s="76" t="s">
        <v>1092</v>
      </c>
      <c r="D1112" s="300">
        <v>2658</v>
      </c>
      <c r="E1112" s="408" t="s">
        <v>60</v>
      </c>
      <c r="F1112" s="95" t="s">
        <v>4238</v>
      </c>
      <c r="G1112" s="69" t="s">
        <v>190</v>
      </c>
      <c r="H1112" s="95">
        <v>36</v>
      </c>
      <c r="I1112" s="228">
        <v>212590.07999999999</v>
      </c>
      <c r="J1112" s="24"/>
      <c r="K1112" s="96" t="s">
        <v>70</v>
      </c>
      <c r="L1112" s="74" t="s">
        <v>4239</v>
      </c>
      <c r="M1112" s="24" t="s">
        <v>93</v>
      </c>
      <c r="N1112" s="225">
        <v>212590.07999999999</v>
      </c>
      <c r="O1112" s="24" t="s">
        <v>1360</v>
      </c>
      <c r="P1112" s="335"/>
    </row>
    <row r="1113" spans="1:16" ht="409.6">
      <c r="A1113" s="179" t="s">
        <v>1304</v>
      </c>
      <c r="B1113" s="102" t="s">
        <v>1211</v>
      </c>
      <c r="C1113" s="72" t="s">
        <v>4240</v>
      </c>
      <c r="D1113" s="95"/>
      <c r="E1113" s="408" t="s">
        <v>60</v>
      </c>
      <c r="F1113" s="95" t="s">
        <v>4241</v>
      </c>
      <c r="G1113" s="69" t="s">
        <v>190</v>
      </c>
      <c r="H1113" s="95">
        <v>1</v>
      </c>
      <c r="I1113" s="228">
        <v>102353.89</v>
      </c>
      <c r="J1113" s="24"/>
      <c r="K1113" s="96" t="s">
        <v>70</v>
      </c>
      <c r="L1113" s="74" t="s">
        <v>4242</v>
      </c>
      <c r="M1113" s="24" t="s">
        <v>93</v>
      </c>
      <c r="N1113" s="232">
        <v>102353.89</v>
      </c>
      <c r="O1113" s="24" t="s">
        <v>1360</v>
      </c>
      <c r="P1113" s="335">
        <v>45292</v>
      </c>
    </row>
    <row r="1114" spans="1:16" ht="381.75">
      <c r="A1114" s="179" t="s">
        <v>1304</v>
      </c>
      <c r="B1114" s="102" t="s">
        <v>1086</v>
      </c>
      <c r="C1114" s="72" t="s">
        <v>4243</v>
      </c>
      <c r="D1114" s="95"/>
      <c r="E1114" s="408" t="s">
        <v>746</v>
      </c>
      <c r="F1114" s="95" t="s">
        <v>4244</v>
      </c>
      <c r="G1114" s="69" t="s">
        <v>190</v>
      </c>
      <c r="H1114" s="95">
        <v>2</v>
      </c>
      <c r="I1114" s="228">
        <v>1100</v>
      </c>
      <c r="J1114" s="24"/>
      <c r="K1114" s="96" t="s">
        <v>90</v>
      </c>
      <c r="L1114" s="74" t="s">
        <v>4245</v>
      </c>
      <c r="M1114" s="24" t="s">
        <v>93</v>
      </c>
      <c r="N1114" s="232">
        <v>1100</v>
      </c>
      <c r="O1114" s="24" t="s">
        <v>1360</v>
      </c>
      <c r="P1114" s="335">
        <v>45292</v>
      </c>
    </row>
    <row r="1115" spans="1:16" ht="152.25">
      <c r="A1115" s="122" t="s">
        <v>1613</v>
      </c>
      <c r="B1115" s="102" t="s">
        <v>1614</v>
      </c>
      <c r="C1115" s="72" t="s">
        <v>4246</v>
      </c>
      <c r="D1115" s="95"/>
      <c r="E1115" s="130" t="s">
        <v>124</v>
      </c>
      <c r="F1115" s="95" t="s">
        <v>4247</v>
      </c>
      <c r="G1115" s="69" t="s">
        <v>190</v>
      </c>
      <c r="H1115" s="95" t="s">
        <v>4248</v>
      </c>
      <c r="I1115" s="228">
        <v>129.36000000000001</v>
      </c>
      <c r="J1115" s="95"/>
      <c r="K1115" s="71" t="s">
        <v>90</v>
      </c>
      <c r="L1115" s="74" t="s">
        <v>4249</v>
      </c>
      <c r="M1115" s="24" t="s">
        <v>93</v>
      </c>
      <c r="N1115" s="232">
        <v>129.36000000000001</v>
      </c>
      <c r="O1115" s="24" t="s">
        <v>1360</v>
      </c>
      <c r="P1115" s="335">
        <v>45292</v>
      </c>
    </row>
    <row r="1116" spans="1:16" ht="137.25">
      <c r="A1116" s="122" t="s">
        <v>1304</v>
      </c>
      <c r="B1116" s="102" t="s">
        <v>1521</v>
      </c>
      <c r="C1116" s="72" t="s">
        <v>4250</v>
      </c>
      <c r="D1116" s="95">
        <v>3557</v>
      </c>
      <c r="E1116" s="130" t="s">
        <v>60</v>
      </c>
      <c r="F1116" s="95" t="s">
        <v>4251</v>
      </c>
      <c r="G1116" s="69"/>
      <c r="H1116" s="95" t="s">
        <v>4252</v>
      </c>
      <c r="I1116" s="228">
        <v>13097.26</v>
      </c>
      <c r="J1116" s="24"/>
      <c r="K1116" s="96"/>
      <c r="L1116" s="74" t="s">
        <v>670</v>
      </c>
      <c r="M1116" s="24" t="s">
        <v>93</v>
      </c>
      <c r="N1116" s="232"/>
      <c r="O1116" s="24"/>
      <c r="P1116" s="335">
        <v>45292</v>
      </c>
    </row>
    <row r="1117" spans="1:16" ht="137.25">
      <c r="A1117" s="122" t="s">
        <v>1304</v>
      </c>
      <c r="B1117" s="102" t="s">
        <v>1829</v>
      </c>
      <c r="C1117" s="72" t="s">
        <v>4250</v>
      </c>
      <c r="D1117" s="95">
        <v>3557</v>
      </c>
      <c r="E1117" s="130" t="s">
        <v>60</v>
      </c>
      <c r="F1117" s="95" t="s">
        <v>4251</v>
      </c>
      <c r="G1117" s="69"/>
      <c r="H1117" s="95" t="s">
        <v>4252</v>
      </c>
      <c r="I1117" s="228">
        <v>6548.63</v>
      </c>
      <c r="J1117" s="24"/>
      <c r="K1117" s="96"/>
      <c r="L1117" s="74" t="s">
        <v>670</v>
      </c>
      <c r="M1117" s="24" t="s">
        <v>93</v>
      </c>
      <c r="N1117" s="232"/>
      <c r="O1117" s="24"/>
      <c r="P1117" s="335">
        <v>45292</v>
      </c>
    </row>
    <row r="1118" spans="1:16" ht="321">
      <c r="A1118" s="122" t="s">
        <v>1304</v>
      </c>
      <c r="B1118" s="102" t="s">
        <v>1304</v>
      </c>
      <c r="C1118" s="72" t="s">
        <v>4253</v>
      </c>
      <c r="D1118" s="95">
        <v>349684</v>
      </c>
      <c r="E1118" s="130" t="s">
        <v>332</v>
      </c>
      <c r="F1118" s="95" t="s">
        <v>4254</v>
      </c>
      <c r="G1118" s="69" t="s">
        <v>190</v>
      </c>
      <c r="H1118" s="95" t="s">
        <v>4255</v>
      </c>
      <c r="I1118" s="228">
        <v>38460</v>
      </c>
      <c r="J1118" s="24" t="s">
        <v>64</v>
      </c>
      <c r="K1118" s="96" t="s">
        <v>70</v>
      </c>
      <c r="L1118" s="74" t="s">
        <v>4256</v>
      </c>
      <c r="M1118" s="24" t="s">
        <v>93</v>
      </c>
      <c r="N1118" s="232">
        <v>8632.99</v>
      </c>
      <c r="O1118" s="24" t="s">
        <v>1360</v>
      </c>
      <c r="P1118" s="335">
        <v>45292</v>
      </c>
    </row>
    <row r="1119" spans="1:16" ht="183">
      <c r="A1119" s="122" t="s">
        <v>1304</v>
      </c>
      <c r="B1119" s="102" t="s">
        <v>1304</v>
      </c>
      <c r="C1119" s="72" t="s">
        <v>4257</v>
      </c>
      <c r="D1119" s="95">
        <v>485515</v>
      </c>
      <c r="E1119" s="130" t="s">
        <v>411</v>
      </c>
      <c r="F1119" s="95" t="s">
        <v>4258</v>
      </c>
      <c r="G1119" s="69" t="s">
        <v>273</v>
      </c>
      <c r="H1119" s="95">
        <v>250</v>
      </c>
      <c r="I1119" s="228">
        <v>55000</v>
      </c>
      <c r="J1119" s="24" t="s">
        <v>64</v>
      </c>
      <c r="K1119" s="96" t="s">
        <v>70</v>
      </c>
      <c r="L1119" s="74" t="s">
        <v>4259</v>
      </c>
      <c r="M1119" s="24" t="s">
        <v>93</v>
      </c>
      <c r="N1119" s="232">
        <v>55000</v>
      </c>
      <c r="O1119" s="24" t="s">
        <v>1360</v>
      </c>
      <c r="P1119" s="335">
        <v>45292</v>
      </c>
    </row>
    <row r="1120" spans="1:16" ht="275.25">
      <c r="A1120" s="122" t="s">
        <v>1304</v>
      </c>
      <c r="B1120" s="102" t="s">
        <v>1356</v>
      </c>
      <c r="C1120" s="72" t="s">
        <v>4260</v>
      </c>
      <c r="D1120" s="95">
        <v>323159</v>
      </c>
      <c r="E1120" s="130" t="s">
        <v>124</v>
      </c>
      <c r="F1120" s="95" t="s">
        <v>4261</v>
      </c>
      <c r="G1120" s="69" t="s">
        <v>130</v>
      </c>
      <c r="H1120" s="95">
        <v>240</v>
      </c>
      <c r="I1120" s="228">
        <v>49075.199999999997</v>
      </c>
      <c r="J1120" s="24" t="s">
        <v>64</v>
      </c>
      <c r="K1120" s="96" t="s">
        <v>82</v>
      </c>
      <c r="L1120" s="74" t="s">
        <v>4262</v>
      </c>
      <c r="M1120" s="24" t="s">
        <v>93</v>
      </c>
      <c r="N1120" s="232">
        <v>37839.199999999997</v>
      </c>
      <c r="O1120" s="24" t="s">
        <v>1360</v>
      </c>
      <c r="P1120" s="335">
        <v>45292</v>
      </c>
    </row>
    <row r="1121" spans="1:16" ht="45.75">
      <c r="A1121" s="122" t="s">
        <v>1304</v>
      </c>
      <c r="B1121" s="102" t="s">
        <v>1356</v>
      </c>
      <c r="C1121" s="72" t="s">
        <v>4263</v>
      </c>
      <c r="D1121" s="95">
        <v>339886</v>
      </c>
      <c r="E1121" s="130" t="s">
        <v>124</v>
      </c>
      <c r="F1121" s="95" t="s">
        <v>4264</v>
      </c>
      <c r="G1121" s="69" t="s">
        <v>190</v>
      </c>
      <c r="H1121" s="95">
        <v>15</v>
      </c>
      <c r="I1121" s="223">
        <v>58500</v>
      </c>
      <c r="J1121" s="24" t="s">
        <v>64</v>
      </c>
      <c r="K1121" s="96" t="s">
        <v>90</v>
      </c>
      <c r="L1121" s="74" t="s">
        <v>4265</v>
      </c>
      <c r="M1121" s="24" t="s">
        <v>93</v>
      </c>
      <c r="N1121" s="228">
        <v>44985</v>
      </c>
      <c r="O1121" s="24" t="s">
        <v>1360</v>
      </c>
      <c r="P1121" s="335">
        <v>45292</v>
      </c>
    </row>
    <row r="1122" spans="1:16" ht="137.25">
      <c r="A1122" s="122" t="s">
        <v>1304</v>
      </c>
      <c r="B1122" s="102" t="s">
        <v>1304</v>
      </c>
      <c r="C1122" s="72" t="s">
        <v>4266</v>
      </c>
      <c r="D1122" s="95"/>
      <c r="E1122" s="130" t="s">
        <v>124</v>
      </c>
      <c r="F1122" s="95" t="s">
        <v>4267</v>
      </c>
      <c r="G1122" s="69" t="s">
        <v>190</v>
      </c>
      <c r="H1122" s="95">
        <v>12</v>
      </c>
      <c r="I1122" s="228">
        <v>46200</v>
      </c>
      <c r="J1122" s="24" t="s">
        <v>64</v>
      </c>
      <c r="K1122" s="96" t="s">
        <v>70</v>
      </c>
      <c r="L1122" s="74" t="s">
        <v>4268</v>
      </c>
      <c r="M1122" s="24" t="s">
        <v>93</v>
      </c>
      <c r="N1122" s="232">
        <v>46200</v>
      </c>
      <c r="O1122" s="24" t="s">
        <v>1360</v>
      </c>
      <c r="P1122" s="335">
        <v>45292</v>
      </c>
    </row>
    <row r="1123" spans="1:16" ht="76.5">
      <c r="A1123" s="122" t="s">
        <v>1304</v>
      </c>
      <c r="B1123" s="102" t="s">
        <v>1718</v>
      </c>
      <c r="C1123" s="72" t="s">
        <v>4269</v>
      </c>
      <c r="D1123" s="95" t="s">
        <v>4270</v>
      </c>
      <c r="E1123" s="130" t="s">
        <v>332</v>
      </c>
      <c r="F1123" s="95" t="s">
        <v>4271</v>
      </c>
      <c r="G1123" s="69" t="s">
        <v>190</v>
      </c>
      <c r="H1123" s="95">
        <v>60</v>
      </c>
      <c r="I1123" s="228">
        <v>16861.5</v>
      </c>
      <c r="J1123" s="24" t="s">
        <v>64</v>
      </c>
      <c r="K1123" s="96" t="s">
        <v>90</v>
      </c>
      <c r="L1123" s="74" t="s">
        <v>4272</v>
      </c>
      <c r="M1123" s="24" t="s">
        <v>93</v>
      </c>
      <c r="N1123" s="232">
        <v>15135</v>
      </c>
      <c r="O1123" s="24" t="s">
        <v>1360</v>
      </c>
      <c r="P1123" s="335">
        <v>45292</v>
      </c>
    </row>
    <row r="1124" spans="1:16" ht="121.5">
      <c r="A1124" s="122" t="s">
        <v>1304</v>
      </c>
      <c r="B1124" s="102" t="s">
        <v>1127</v>
      </c>
      <c r="C1124" s="72" t="s">
        <v>4273</v>
      </c>
      <c r="D1124" s="95"/>
      <c r="E1124" s="130" t="s">
        <v>124</v>
      </c>
      <c r="F1124" s="95" t="s">
        <v>4274</v>
      </c>
      <c r="G1124" s="69" t="s">
        <v>190</v>
      </c>
      <c r="H1124" s="95">
        <v>1</v>
      </c>
      <c r="I1124" s="228">
        <v>15939.95</v>
      </c>
      <c r="J1124" s="24" t="s">
        <v>64</v>
      </c>
      <c r="K1124" s="96" t="s">
        <v>82</v>
      </c>
      <c r="L1124" s="74" t="s">
        <v>4275</v>
      </c>
      <c r="M1124" s="24" t="s">
        <v>93</v>
      </c>
      <c r="N1124" s="232">
        <v>15939.95</v>
      </c>
      <c r="O1124" s="24" t="s">
        <v>1360</v>
      </c>
      <c r="P1124" s="335">
        <v>45292</v>
      </c>
    </row>
    <row r="1125" spans="1:16" ht="121.5">
      <c r="A1125" s="122" t="s">
        <v>1304</v>
      </c>
      <c r="B1125" s="102" t="s">
        <v>1127</v>
      </c>
      <c r="C1125" s="72" t="s">
        <v>4276</v>
      </c>
      <c r="D1125" s="95"/>
      <c r="E1125" s="130" t="s">
        <v>124</v>
      </c>
      <c r="F1125" s="95" t="s">
        <v>4274</v>
      </c>
      <c r="G1125" s="69" t="s">
        <v>190</v>
      </c>
      <c r="H1125" s="95">
        <v>1</v>
      </c>
      <c r="I1125" s="228">
        <v>20720.7</v>
      </c>
      <c r="J1125" s="24" t="s">
        <v>64</v>
      </c>
      <c r="K1125" s="96" t="s">
        <v>82</v>
      </c>
      <c r="L1125" s="74" t="s">
        <v>4277</v>
      </c>
      <c r="M1125" s="24" t="s">
        <v>93</v>
      </c>
      <c r="N1125" s="232">
        <v>20720.7</v>
      </c>
      <c r="O1125" s="24" t="s">
        <v>1360</v>
      </c>
      <c r="P1125" s="335">
        <v>45292</v>
      </c>
    </row>
    <row r="1126" spans="1:16" ht="409.6">
      <c r="A1126" s="122" t="s">
        <v>1304</v>
      </c>
      <c r="B1126" s="102" t="s">
        <v>1086</v>
      </c>
      <c r="C1126" s="72" t="s">
        <v>4278</v>
      </c>
      <c r="D1126" s="95"/>
      <c r="E1126" s="130" t="s">
        <v>332</v>
      </c>
      <c r="F1126" s="95" t="s">
        <v>4279</v>
      </c>
      <c r="G1126" s="69" t="s">
        <v>190</v>
      </c>
      <c r="H1126" s="95">
        <v>80</v>
      </c>
      <c r="I1126" s="228">
        <v>2320</v>
      </c>
      <c r="J1126" s="24" t="s">
        <v>64</v>
      </c>
      <c r="K1126" s="96" t="s">
        <v>90</v>
      </c>
      <c r="L1126" s="74" t="s">
        <v>4280</v>
      </c>
      <c r="M1126" s="24" t="s">
        <v>93</v>
      </c>
      <c r="N1126" s="232">
        <v>2320</v>
      </c>
      <c r="O1126" s="24" t="s">
        <v>1360</v>
      </c>
      <c r="P1126" s="335">
        <v>45292</v>
      </c>
    </row>
    <row r="1127" spans="1:16" ht="409.6">
      <c r="A1127" s="122" t="s">
        <v>1304</v>
      </c>
      <c r="B1127" s="102" t="s">
        <v>1127</v>
      </c>
      <c r="C1127" s="72" t="s">
        <v>4281</v>
      </c>
      <c r="D1127" s="95"/>
      <c r="E1127" s="130" t="s">
        <v>124</v>
      </c>
      <c r="F1127" s="95" t="s">
        <v>4282</v>
      </c>
      <c r="G1127" s="69" t="s">
        <v>190</v>
      </c>
      <c r="H1127" s="95">
        <v>3</v>
      </c>
      <c r="I1127" s="228">
        <v>6000</v>
      </c>
      <c r="J1127" s="24" t="s">
        <v>64</v>
      </c>
      <c r="K1127" s="96" t="s">
        <v>90</v>
      </c>
      <c r="L1127" s="74" t="s">
        <v>4283</v>
      </c>
      <c r="M1127" s="24" t="s">
        <v>93</v>
      </c>
      <c r="N1127" s="232">
        <v>6000</v>
      </c>
      <c r="O1127" s="24" t="s">
        <v>1360</v>
      </c>
      <c r="P1127" s="335">
        <v>45292</v>
      </c>
    </row>
    <row r="1128" spans="1:16" ht="91.5">
      <c r="A1128" s="122" t="s">
        <v>1304</v>
      </c>
      <c r="B1128" s="102" t="s">
        <v>178</v>
      </c>
      <c r="C1128" s="72" t="s">
        <v>4284</v>
      </c>
      <c r="D1128" s="95"/>
      <c r="E1128" s="130" t="s">
        <v>124</v>
      </c>
      <c r="F1128" s="95" t="s">
        <v>4285</v>
      </c>
      <c r="G1128" s="69" t="s">
        <v>190</v>
      </c>
      <c r="H1128" s="95">
        <v>300</v>
      </c>
      <c r="I1128" s="228">
        <v>4500</v>
      </c>
      <c r="J1128" s="24" t="s">
        <v>64</v>
      </c>
      <c r="K1128" s="96" t="s">
        <v>90</v>
      </c>
      <c r="L1128" s="74" t="s">
        <v>4286</v>
      </c>
      <c r="M1128" s="24" t="s">
        <v>93</v>
      </c>
      <c r="N1128" s="232">
        <v>4500</v>
      </c>
      <c r="O1128" s="24" t="s">
        <v>1360</v>
      </c>
      <c r="P1128" s="335">
        <v>45292</v>
      </c>
    </row>
    <row r="1129" spans="1:16" ht="409.6">
      <c r="A1129" s="122" t="s">
        <v>1304</v>
      </c>
      <c r="B1129" s="102" t="s">
        <v>3601</v>
      </c>
      <c r="C1129" s="72" t="s">
        <v>4287</v>
      </c>
      <c r="D1129" s="95"/>
      <c r="E1129" s="130" t="s">
        <v>746</v>
      </c>
      <c r="F1129" s="95" t="s">
        <v>4288</v>
      </c>
      <c r="G1129" s="69" t="s">
        <v>190</v>
      </c>
      <c r="H1129" s="95">
        <v>3</v>
      </c>
      <c r="I1129" s="228">
        <v>1020</v>
      </c>
      <c r="J1129" s="24" t="s">
        <v>64</v>
      </c>
      <c r="K1129" s="96" t="s">
        <v>90</v>
      </c>
      <c r="L1129" s="74" t="s">
        <v>4289</v>
      </c>
      <c r="M1129" s="24" t="s">
        <v>93</v>
      </c>
      <c r="N1129" s="232">
        <v>1020</v>
      </c>
      <c r="O1129" s="24" t="s">
        <v>1360</v>
      </c>
      <c r="P1129" s="335">
        <v>45292</v>
      </c>
    </row>
    <row r="1130" spans="1:16" ht="15">
      <c r="A1130" s="122"/>
      <c r="B1130" s="102"/>
      <c r="C1130" s="72"/>
      <c r="D1130" s="95"/>
      <c r="E1130" s="130"/>
      <c r="F1130" s="95"/>
      <c r="G1130" s="69"/>
      <c r="H1130" s="95"/>
      <c r="I1130" s="228"/>
      <c r="J1130" s="24"/>
      <c r="K1130" s="96"/>
      <c r="L1130" s="74"/>
      <c r="M1130" s="24"/>
      <c r="N1130" s="232"/>
      <c r="O1130" s="24"/>
      <c r="P1130" s="335">
        <v>45292</v>
      </c>
    </row>
    <row r="1131" spans="1:16" ht="15">
      <c r="A1131" s="122"/>
      <c r="B1131" s="102"/>
      <c r="C1131" s="72"/>
      <c r="D1131" s="95"/>
      <c r="E1131" s="130"/>
      <c r="F1131" s="95"/>
      <c r="G1131" s="69"/>
      <c r="H1131" s="95"/>
      <c r="I1131" s="228"/>
      <c r="J1131" s="24"/>
      <c r="K1131" s="96"/>
      <c r="L1131" s="74"/>
      <c r="M1131" s="24"/>
      <c r="N1131" s="232"/>
      <c r="O1131" s="24"/>
      <c r="P1131" s="335">
        <v>45292</v>
      </c>
    </row>
    <row r="1132" spans="1:16" ht="15">
      <c r="A1132" s="122"/>
      <c r="B1132" s="102"/>
      <c r="C1132" s="72"/>
      <c r="D1132" s="95"/>
      <c r="E1132" s="130"/>
      <c r="F1132" s="95"/>
      <c r="G1132" s="69"/>
      <c r="H1132" s="95"/>
      <c r="I1132" s="228"/>
      <c r="J1132" s="24"/>
      <c r="K1132" s="96"/>
      <c r="L1132" s="74"/>
      <c r="M1132" s="24"/>
      <c r="N1132" s="232"/>
      <c r="O1132" s="24"/>
      <c r="P1132" s="335">
        <v>45292</v>
      </c>
    </row>
    <row r="1133" spans="1:16" ht="15">
      <c r="A1133" s="122"/>
      <c r="B1133" s="102"/>
      <c r="C1133" s="72"/>
      <c r="D1133" s="95"/>
      <c r="E1133" s="130"/>
      <c r="F1133" s="95"/>
      <c r="G1133" s="69"/>
      <c r="H1133" s="95"/>
      <c r="I1133" s="228"/>
      <c r="J1133" s="24"/>
      <c r="K1133" s="96"/>
      <c r="L1133" s="74"/>
      <c r="M1133" s="24"/>
      <c r="N1133" s="232"/>
      <c r="O1133" s="24"/>
      <c r="P1133" s="335">
        <v>45292</v>
      </c>
    </row>
    <row r="1134" spans="1:16" ht="15">
      <c r="A1134" s="122"/>
      <c r="B1134" s="102"/>
      <c r="C1134" s="72"/>
      <c r="D1134" s="95"/>
      <c r="E1134" s="130"/>
      <c r="F1134" s="95"/>
      <c r="G1134" s="154"/>
      <c r="H1134" s="95"/>
      <c r="I1134" s="228"/>
      <c r="J1134" s="24"/>
      <c r="K1134" s="96"/>
      <c r="L1134" s="74"/>
      <c r="M1134" s="24"/>
      <c r="N1134" s="232"/>
      <c r="O1134" s="24"/>
      <c r="P1134" s="335">
        <v>45292</v>
      </c>
    </row>
    <row r="1135" spans="1:16" ht="15">
      <c r="A1135" s="122"/>
      <c r="B1135" s="102"/>
      <c r="C1135" s="72"/>
      <c r="D1135" s="95"/>
      <c r="E1135" s="130"/>
      <c r="F1135" s="95"/>
      <c r="G1135" s="154"/>
      <c r="H1135" s="95"/>
      <c r="I1135" s="228"/>
      <c r="J1135" s="24"/>
      <c r="K1135" s="96"/>
      <c r="L1135" s="74"/>
      <c r="M1135" s="24"/>
      <c r="N1135" s="232"/>
      <c r="O1135" s="24"/>
      <c r="P1135" s="335">
        <v>45292</v>
      </c>
    </row>
    <row r="1136" spans="1:16" ht="15">
      <c r="A1136" s="122"/>
      <c r="B1136" s="102"/>
      <c r="C1136" s="72"/>
      <c r="D1136" s="95"/>
      <c r="E1136" s="130"/>
      <c r="F1136" s="95"/>
      <c r="G1136" s="154"/>
      <c r="H1136" s="95"/>
      <c r="I1136" s="228"/>
      <c r="J1136" s="24"/>
      <c r="K1136" s="96"/>
      <c r="L1136" s="74"/>
      <c r="M1136" s="24"/>
      <c r="N1136" s="232"/>
      <c r="O1136" s="24"/>
      <c r="P1136" s="335">
        <v>45292</v>
      </c>
    </row>
    <row r="1137" spans="1:16" ht="15">
      <c r="A1137" s="122"/>
      <c r="B1137" s="102"/>
      <c r="C1137" s="72"/>
      <c r="D1137" s="95"/>
      <c r="E1137" s="130"/>
      <c r="F1137" s="95"/>
      <c r="G1137" s="154"/>
      <c r="H1137" s="95"/>
      <c r="I1137" s="228"/>
      <c r="J1137" s="24"/>
      <c r="K1137" s="96"/>
      <c r="L1137" s="74"/>
      <c r="M1137" s="24"/>
      <c r="N1137" s="232"/>
      <c r="O1137" s="24"/>
      <c r="P1137" s="335">
        <v>45292</v>
      </c>
    </row>
    <row r="1138" spans="1:16" ht="15">
      <c r="A1138" s="122"/>
      <c r="B1138" s="102"/>
      <c r="C1138" s="72"/>
      <c r="D1138" s="95"/>
      <c r="E1138" s="130"/>
      <c r="F1138" s="95"/>
      <c r="G1138" s="154"/>
      <c r="H1138" s="95"/>
      <c r="I1138" s="228"/>
      <c r="J1138" s="24"/>
      <c r="K1138" s="96"/>
      <c r="L1138" s="74"/>
      <c r="M1138" s="24"/>
      <c r="N1138" s="232"/>
      <c r="O1138" s="24"/>
      <c r="P1138" s="335">
        <v>45292</v>
      </c>
    </row>
    <row r="1139" spans="1:16" ht="15">
      <c r="A1139" s="122"/>
      <c r="B1139" s="102"/>
      <c r="C1139" s="72"/>
      <c r="D1139" s="95"/>
      <c r="E1139" s="130"/>
      <c r="F1139" s="95"/>
      <c r="G1139" s="154"/>
      <c r="H1139" s="95"/>
      <c r="I1139" s="228"/>
      <c r="J1139" s="24"/>
      <c r="K1139" s="96"/>
      <c r="L1139" s="74"/>
      <c r="M1139" s="24"/>
      <c r="N1139" s="232"/>
      <c r="O1139" s="24"/>
      <c r="P1139" s="335">
        <v>45292</v>
      </c>
    </row>
    <row r="1140" spans="1:16" ht="15">
      <c r="A1140" s="122"/>
      <c r="B1140" s="102"/>
      <c r="C1140" s="72"/>
      <c r="D1140" s="95"/>
      <c r="E1140" s="130"/>
      <c r="F1140" s="95"/>
      <c r="G1140" s="154"/>
      <c r="H1140" s="95"/>
      <c r="I1140" s="228"/>
      <c r="J1140" s="24"/>
      <c r="K1140" s="96"/>
      <c r="L1140" s="74"/>
      <c r="M1140" s="24"/>
      <c r="N1140" s="232"/>
      <c r="O1140" s="24"/>
      <c r="P1140" s="335">
        <v>45292</v>
      </c>
    </row>
    <row r="1141" spans="1:16" ht="15">
      <c r="A1141" s="122"/>
      <c r="B1141" s="102"/>
      <c r="C1141" s="72"/>
      <c r="D1141" s="95"/>
      <c r="E1141" s="130"/>
      <c r="F1141" s="95"/>
      <c r="G1141" s="154"/>
      <c r="H1141" s="95"/>
      <c r="I1141" s="228"/>
      <c r="J1141" s="24"/>
      <c r="K1141" s="96"/>
      <c r="L1141" s="74"/>
      <c r="M1141" s="24"/>
      <c r="N1141" s="232"/>
      <c r="O1141" s="24"/>
      <c r="P1141" s="335">
        <v>45292</v>
      </c>
    </row>
    <row r="1142" spans="1:16" ht="15">
      <c r="A1142" s="122"/>
      <c r="B1142" s="102"/>
      <c r="C1142" s="72"/>
      <c r="D1142" s="95"/>
      <c r="E1142" s="130"/>
      <c r="F1142" s="95"/>
      <c r="G1142" s="154"/>
      <c r="H1142" s="95"/>
      <c r="I1142" s="228"/>
      <c r="J1142" s="24"/>
      <c r="K1142" s="96"/>
      <c r="L1142" s="74"/>
      <c r="M1142" s="24"/>
      <c r="N1142" s="232"/>
      <c r="O1142" s="24"/>
      <c r="P1142" s="335">
        <v>45292</v>
      </c>
    </row>
    <row r="1143" spans="1:16" ht="15">
      <c r="A1143" s="122"/>
      <c r="B1143" s="102"/>
      <c r="C1143" s="72"/>
      <c r="D1143" s="95"/>
      <c r="E1143" s="130"/>
      <c r="F1143" s="95"/>
      <c r="G1143" s="154"/>
      <c r="H1143" s="95"/>
      <c r="I1143" s="228"/>
      <c r="J1143" s="24"/>
      <c r="K1143" s="96"/>
      <c r="L1143" s="74"/>
      <c r="M1143" s="24"/>
      <c r="N1143" s="232"/>
      <c r="O1143" s="24"/>
      <c r="P1143" s="335">
        <v>45292</v>
      </c>
    </row>
    <row r="1144" spans="1:16" ht="15">
      <c r="A1144" s="122"/>
      <c r="B1144" s="102"/>
      <c r="C1144" s="72"/>
      <c r="D1144" s="95"/>
      <c r="E1144" s="130"/>
      <c r="F1144" s="95"/>
      <c r="G1144" s="154"/>
      <c r="H1144" s="95"/>
      <c r="I1144" s="228"/>
      <c r="J1144" s="24"/>
      <c r="K1144" s="96"/>
      <c r="L1144" s="74"/>
      <c r="M1144" s="24"/>
      <c r="N1144" s="232"/>
      <c r="O1144" s="24"/>
      <c r="P1144" s="335">
        <v>45292</v>
      </c>
    </row>
    <row r="1145" spans="1:16" ht="15">
      <c r="A1145" s="122"/>
      <c r="B1145" s="102"/>
      <c r="C1145" s="72"/>
      <c r="D1145" s="95"/>
      <c r="E1145" s="130"/>
      <c r="F1145" s="95"/>
      <c r="G1145" s="154"/>
      <c r="H1145" s="95"/>
      <c r="I1145" s="228"/>
      <c r="J1145" s="24"/>
      <c r="K1145" s="96"/>
      <c r="L1145" s="74"/>
      <c r="M1145" s="24"/>
      <c r="N1145" s="232"/>
      <c r="O1145" s="24"/>
      <c r="P1145" s="335">
        <v>45292</v>
      </c>
    </row>
    <row r="1146" spans="1:16" ht="15">
      <c r="A1146" s="122"/>
      <c r="B1146" s="102"/>
      <c r="C1146" s="72"/>
      <c r="D1146" s="95"/>
      <c r="E1146" s="130"/>
      <c r="F1146" s="95"/>
      <c r="G1146" s="154"/>
      <c r="H1146" s="95"/>
      <c r="I1146" s="228"/>
      <c r="J1146" s="24"/>
      <c r="K1146" s="96"/>
      <c r="L1146" s="74"/>
      <c r="M1146" s="24"/>
      <c r="N1146" s="232"/>
      <c r="O1146" s="24"/>
      <c r="P1146" s="335">
        <v>45292</v>
      </c>
    </row>
    <row r="1147" spans="1:16" ht="15">
      <c r="A1147" s="122"/>
      <c r="B1147" s="102"/>
      <c r="C1147" s="72"/>
      <c r="D1147" s="95"/>
      <c r="E1147" s="130"/>
      <c r="F1147" s="95"/>
      <c r="G1147" s="154"/>
      <c r="H1147" s="95"/>
      <c r="I1147" s="228"/>
      <c r="J1147" s="24"/>
      <c r="K1147" s="96"/>
      <c r="L1147" s="74"/>
      <c r="M1147" s="24"/>
      <c r="N1147" s="232"/>
      <c r="O1147" s="24"/>
      <c r="P1147" s="335">
        <v>45292</v>
      </c>
    </row>
    <row r="1148" spans="1:16" ht="15">
      <c r="A1148" s="122"/>
      <c r="B1148" s="102"/>
      <c r="C1148" s="72"/>
      <c r="D1148" s="95"/>
      <c r="E1148" s="130"/>
      <c r="F1148" s="95"/>
      <c r="G1148" s="154"/>
      <c r="H1148" s="95"/>
      <c r="I1148" s="228"/>
      <c r="J1148" s="24"/>
      <c r="K1148" s="96"/>
      <c r="L1148" s="74"/>
      <c r="M1148" s="24"/>
      <c r="N1148" s="232"/>
      <c r="O1148" s="24"/>
      <c r="P1148" s="335">
        <v>45292</v>
      </c>
    </row>
    <row r="1149" spans="1:16" ht="15">
      <c r="A1149" s="122"/>
      <c r="B1149" s="102"/>
      <c r="C1149" s="72"/>
      <c r="D1149" s="95"/>
      <c r="E1149" s="130"/>
      <c r="F1149" s="95"/>
      <c r="G1149" s="154"/>
      <c r="H1149" s="95"/>
      <c r="I1149" s="228"/>
      <c r="J1149" s="24"/>
      <c r="K1149" s="96"/>
      <c r="L1149" s="74"/>
      <c r="M1149" s="24"/>
      <c r="N1149" s="232"/>
      <c r="O1149" s="24"/>
      <c r="P1149" s="335">
        <v>45292</v>
      </c>
    </row>
    <row r="1150" spans="1:16" ht="15">
      <c r="A1150" s="122"/>
      <c r="B1150" s="102"/>
      <c r="C1150" s="72"/>
      <c r="D1150" s="95"/>
      <c r="E1150" s="130"/>
      <c r="F1150" s="95"/>
      <c r="G1150" s="154"/>
      <c r="H1150" s="95"/>
      <c r="I1150" s="228"/>
      <c r="J1150" s="24"/>
      <c r="K1150" s="96"/>
      <c r="L1150" s="74"/>
      <c r="M1150" s="24"/>
      <c r="N1150" s="232"/>
      <c r="O1150" s="24"/>
      <c r="P1150" s="335">
        <v>45292</v>
      </c>
    </row>
    <row r="1151" spans="1:16" ht="15">
      <c r="A1151" s="122"/>
      <c r="B1151" s="102"/>
      <c r="C1151" s="72"/>
      <c r="D1151" s="95"/>
      <c r="E1151" s="130"/>
      <c r="F1151" s="95"/>
      <c r="G1151" s="154"/>
      <c r="H1151" s="95"/>
      <c r="I1151" s="228"/>
      <c r="J1151" s="24"/>
      <c r="K1151" s="96"/>
      <c r="L1151" s="74"/>
      <c r="M1151" s="24"/>
      <c r="N1151" s="232"/>
      <c r="O1151" s="24"/>
      <c r="P1151" s="335">
        <v>45292</v>
      </c>
    </row>
    <row r="1152" spans="1:16" ht="15">
      <c r="A1152" s="122"/>
      <c r="B1152" s="102"/>
      <c r="C1152" s="72"/>
      <c r="D1152" s="95"/>
      <c r="E1152" s="130"/>
      <c r="F1152" s="95"/>
      <c r="G1152" s="154"/>
      <c r="H1152" s="95"/>
      <c r="I1152" s="228"/>
      <c r="J1152" s="24"/>
      <c r="K1152" s="96"/>
      <c r="L1152" s="74"/>
      <c r="M1152" s="24"/>
      <c r="N1152" s="232"/>
      <c r="O1152" s="24"/>
      <c r="P1152" s="335">
        <v>45292</v>
      </c>
    </row>
    <row r="1153" spans="1:16" ht="15">
      <c r="A1153" s="122"/>
      <c r="B1153" s="102"/>
      <c r="C1153" s="72"/>
      <c r="D1153" s="95"/>
      <c r="E1153" s="130"/>
      <c r="F1153" s="95"/>
      <c r="G1153" s="154"/>
      <c r="H1153" s="95"/>
      <c r="I1153" s="228"/>
      <c r="J1153" s="24"/>
      <c r="K1153" s="96"/>
      <c r="L1153" s="74"/>
      <c r="M1153" s="24"/>
      <c r="N1153" s="232"/>
      <c r="O1153" s="24"/>
      <c r="P1153" s="335">
        <v>45292</v>
      </c>
    </row>
    <row r="1154" spans="1:16" ht="15">
      <c r="A1154" s="122"/>
      <c r="B1154" s="102"/>
      <c r="C1154" s="72"/>
      <c r="D1154" s="95"/>
      <c r="E1154" s="130"/>
      <c r="F1154" s="95"/>
      <c r="G1154" s="154"/>
      <c r="H1154" s="95"/>
      <c r="I1154" s="228"/>
      <c r="J1154" s="24"/>
      <c r="K1154" s="96"/>
      <c r="L1154" s="74"/>
      <c r="M1154" s="24"/>
      <c r="N1154" s="232"/>
      <c r="O1154" s="24"/>
      <c r="P1154" s="335">
        <v>45292</v>
      </c>
    </row>
    <row r="1155" spans="1:16" ht="15">
      <c r="A1155" s="122"/>
      <c r="B1155" s="102"/>
      <c r="C1155" s="72"/>
      <c r="D1155" s="95"/>
      <c r="E1155" s="95"/>
      <c r="F1155" s="95"/>
      <c r="G1155" s="154"/>
      <c r="H1155" s="95"/>
      <c r="I1155" s="228"/>
      <c r="J1155" s="24"/>
      <c r="K1155" s="96"/>
      <c r="L1155" s="74"/>
      <c r="M1155" s="24"/>
      <c r="N1155" s="232"/>
      <c r="O1155" s="24"/>
      <c r="P1155" s="335">
        <v>45292</v>
      </c>
    </row>
    <row r="1156" spans="1:16" ht="15">
      <c r="A1156" s="122"/>
      <c r="B1156" s="102"/>
      <c r="C1156" s="72"/>
      <c r="D1156" s="95"/>
      <c r="E1156" s="95"/>
      <c r="F1156" s="95"/>
      <c r="G1156" s="154"/>
      <c r="H1156" s="95"/>
      <c r="I1156" s="228"/>
      <c r="J1156" s="24"/>
      <c r="K1156" s="96"/>
      <c r="L1156" s="74"/>
      <c r="M1156" s="24"/>
      <c r="N1156" s="232"/>
      <c r="O1156" s="24"/>
      <c r="P1156" s="335">
        <v>45292</v>
      </c>
    </row>
    <row r="1157" spans="1:16" ht="15">
      <c r="A1157" s="122"/>
      <c r="B1157" s="102"/>
      <c r="C1157" s="72"/>
      <c r="D1157" s="95"/>
      <c r="E1157" s="95"/>
      <c r="F1157" s="95"/>
      <c r="G1157" s="154"/>
      <c r="H1157" s="95"/>
      <c r="I1157" s="228"/>
      <c r="J1157" s="24"/>
      <c r="K1157" s="96"/>
      <c r="L1157" s="74"/>
      <c r="M1157" s="24"/>
      <c r="N1157" s="232"/>
      <c r="O1157" s="24"/>
      <c r="P1157" s="335">
        <v>45292</v>
      </c>
    </row>
    <row r="1158" spans="1:16" ht="15">
      <c r="A1158" s="122"/>
      <c r="B1158" s="102"/>
      <c r="C1158" s="72"/>
      <c r="D1158" s="95"/>
      <c r="E1158" s="95"/>
      <c r="F1158" s="95"/>
      <c r="G1158" s="154"/>
      <c r="H1158" s="95"/>
      <c r="I1158" s="228"/>
      <c r="J1158" s="24"/>
      <c r="K1158" s="96"/>
      <c r="L1158" s="74"/>
      <c r="M1158" s="24"/>
      <c r="N1158" s="232"/>
      <c r="O1158" s="24"/>
      <c r="P1158" s="335">
        <v>45292</v>
      </c>
    </row>
    <row r="1159" spans="1:16" ht="15">
      <c r="A1159" s="122"/>
      <c r="B1159" s="102"/>
      <c r="C1159" s="72"/>
      <c r="D1159" s="95"/>
      <c r="E1159" s="95"/>
      <c r="F1159" s="95"/>
      <c r="G1159" s="154"/>
      <c r="H1159" s="95"/>
      <c r="I1159" s="228"/>
      <c r="J1159" s="24"/>
      <c r="K1159" s="96"/>
      <c r="L1159" s="74"/>
      <c r="M1159" s="24"/>
      <c r="N1159" s="232"/>
      <c r="O1159" s="24"/>
      <c r="P1159" s="335">
        <v>45292</v>
      </c>
    </row>
    <row r="1160" spans="1:16" ht="15">
      <c r="A1160" s="122"/>
      <c r="B1160" s="102"/>
      <c r="C1160" s="72"/>
      <c r="D1160" s="95"/>
      <c r="E1160" s="95"/>
      <c r="F1160" s="95"/>
      <c r="G1160" s="154"/>
      <c r="H1160" s="95"/>
      <c r="I1160" s="228"/>
      <c r="J1160" s="24"/>
      <c r="K1160" s="96"/>
      <c r="L1160" s="74"/>
      <c r="M1160" s="24"/>
      <c r="N1160" s="232"/>
      <c r="O1160" s="24"/>
      <c r="P1160" s="335">
        <v>45292</v>
      </c>
    </row>
    <row r="1161" spans="1:16" ht="15">
      <c r="A1161" s="122"/>
      <c r="B1161" s="102"/>
      <c r="C1161" s="72"/>
      <c r="D1161" s="95"/>
      <c r="E1161" s="95"/>
      <c r="F1161" s="95"/>
      <c r="G1161" s="154"/>
      <c r="H1161" s="95"/>
      <c r="I1161" s="228"/>
      <c r="J1161" s="24"/>
      <c r="K1161" s="96"/>
      <c r="L1161" s="74"/>
      <c r="M1161" s="24"/>
      <c r="N1161" s="232"/>
      <c r="O1161" s="24"/>
      <c r="P1161" s="335">
        <v>45292</v>
      </c>
    </row>
    <row r="1162" spans="1:16" ht="15">
      <c r="A1162" s="122"/>
      <c r="B1162" s="102"/>
      <c r="C1162" s="72"/>
      <c r="D1162" s="95"/>
      <c r="E1162" s="95"/>
      <c r="F1162" s="95"/>
      <c r="G1162" s="154"/>
      <c r="H1162" s="95"/>
      <c r="I1162" s="228"/>
      <c r="J1162" s="24"/>
      <c r="K1162" s="96"/>
      <c r="L1162" s="74"/>
      <c r="M1162" s="24"/>
      <c r="N1162" s="232"/>
      <c r="O1162" s="24"/>
      <c r="P1162" s="335">
        <v>45292</v>
      </c>
    </row>
    <row r="1163" spans="1:16" ht="15">
      <c r="A1163" s="122"/>
      <c r="B1163" s="102"/>
      <c r="C1163" s="72"/>
      <c r="D1163" s="95"/>
      <c r="E1163" s="95"/>
      <c r="F1163" s="95"/>
      <c r="G1163" s="154"/>
      <c r="H1163" s="95"/>
      <c r="I1163" s="228"/>
      <c r="J1163" s="24"/>
      <c r="K1163" s="96"/>
      <c r="L1163" s="74"/>
      <c r="M1163" s="24"/>
      <c r="N1163" s="232"/>
      <c r="O1163" s="24"/>
      <c r="P1163" s="335">
        <v>45292</v>
      </c>
    </row>
    <row r="1164" spans="1:16" ht="15">
      <c r="A1164" s="122"/>
      <c r="B1164" s="102"/>
      <c r="C1164" s="72"/>
      <c r="D1164" s="95"/>
      <c r="E1164" s="95"/>
      <c r="F1164" s="95"/>
      <c r="G1164" s="154"/>
      <c r="H1164" s="95"/>
      <c r="I1164" s="228"/>
      <c r="J1164" s="24"/>
      <c r="K1164" s="96"/>
      <c r="L1164" s="74"/>
      <c r="M1164" s="24"/>
      <c r="N1164" s="232"/>
      <c r="O1164" s="24"/>
      <c r="P1164" s="335">
        <v>45292</v>
      </c>
    </row>
    <row r="1165" spans="1:16" ht="15">
      <c r="A1165" s="122"/>
      <c r="B1165" s="102"/>
      <c r="C1165" s="72"/>
      <c r="D1165" s="95"/>
      <c r="E1165" s="95"/>
      <c r="F1165" s="95"/>
      <c r="G1165" s="154"/>
      <c r="H1165" s="95"/>
      <c r="I1165" s="228"/>
      <c r="J1165" s="24"/>
      <c r="K1165" s="96"/>
      <c r="L1165" s="74"/>
      <c r="M1165" s="24"/>
      <c r="N1165" s="232"/>
      <c r="O1165" s="24"/>
      <c r="P1165" s="335">
        <v>45292</v>
      </c>
    </row>
    <row r="1166" spans="1:16" ht="15">
      <c r="A1166" s="122"/>
      <c r="B1166" s="102"/>
      <c r="C1166" s="72"/>
      <c r="D1166" s="95"/>
      <c r="E1166" s="95"/>
      <c r="F1166" s="95"/>
      <c r="G1166" s="154"/>
      <c r="H1166" s="95"/>
      <c r="I1166" s="228"/>
      <c r="J1166" s="24"/>
      <c r="K1166" s="96"/>
      <c r="L1166" s="74"/>
      <c r="M1166" s="24"/>
      <c r="N1166" s="232"/>
      <c r="O1166" s="24"/>
      <c r="P1166" s="335">
        <v>45292</v>
      </c>
    </row>
    <row r="1167" spans="1:16" ht="15">
      <c r="A1167" s="122"/>
      <c r="B1167" s="102"/>
      <c r="C1167" s="72"/>
      <c r="D1167" s="95"/>
      <c r="E1167" s="95"/>
      <c r="F1167" s="95"/>
      <c r="G1167" s="154"/>
      <c r="H1167" s="95"/>
      <c r="I1167" s="228"/>
      <c r="J1167" s="24"/>
      <c r="K1167" s="96"/>
      <c r="L1167" s="74"/>
      <c r="M1167" s="24"/>
      <c r="N1167" s="232"/>
      <c r="O1167" s="24"/>
      <c r="P1167" s="335">
        <v>45292</v>
      </c>
    </row>
    <row r="1168" spans="1:16" ht="15">
      <c r="A1168" s="122"/>
      <c r="B1168" s="102"/>
      <c r="C1168" s="72"/>
      <c r="D1168" s="95"/>
      <c r="E1168" s="95"/>
      <c r="F1168" s="95"/>
      <c r="G1168" s="154"/>
      <c r="H1168" s="95"/>
      <c r="I1168" s="228"/>
      <c r="J1168" s="24"/>
      <c r="K1168" s="96"/>
      <c r="L1168" s="74"/>
      <c r="M1168" s="24"/>
      <c r="N1168" s="232"/>
      <c r="O1168" s="24"/>
      <c r="P1168" s="335">
        <v>45292</v>
      </c>
    </row>
    <row r="1169" spans="1:16" ht="15">
      <c r="A1169" s="122"/>
      <c r="B1169" s="102"/>
      <c r="C1169" s="72"/>
      <c r="D1169" s="95"/>
      <c r="E1169" s="95"/>
      <c r="F1169" s="95"/>
      <c r="G1169" s="154"/>
      <c r="H1169" s="95"/>
      <c r="I1169" s="228"/>
      <c r="J1169" s="95"/>
      <c r="K1169" s="95"/>
      <c r="L1169" s="74"/>
      <c r="M1169" s="24"/>
      <c r="N1169" s="232"/>
      <c r="O1169" s="24"/>
      <c r="P1169" s="335">
        <v>45292</v>
      </c>
    </row>
    <row r="1170" spans="1:16" ht="15">
      <c r="A1170" s="122"/>
      <c r="B1170" s="102"/>
      <c r="C1170" s="72"/>
      <c r="D1170" s="95"/>
      <c r="E1170" s="95"/>
      <c r="F1170" s="95"/>
      <c r="G1170" s="154"/>
      <c r="H1170" s="95"/>
      <c r="I1170" s="228"/>
      <c r="J1170" s="95"/>
      <c r="K1170" s="95"/>
      <c r="L1170" s="74"/>
      <c r="M1170" s="24"/>
      <c r="N1170" s="232"/>
      <c r="O1170" s="24"/>
      <c r="P1170" s="335">
        <v>45292</v>
      </c>
    </row>
    <row r="1171" spans="1:16" ht="15">
      <c r="A1171" s="122"/>
      <c r="B1171" s="102"/>
      <c r="C1171" s="72"/>
      <c r="D1171" s="95"/>
      <c r="E1171" s="95"/>
      <c r="F1171" s="95"/>
      <c r="G1171" s="154"/>
      <c r="H1171" s="95"/>
      <c r="I1171" s="228"/>
      <c r="J1171" s="95"/>
      <c r="K1171" s="95"/>
      <c r="L1171" s="74"/>
      <c r="M1171" s="24"/>
      <c r="N1171" s="232"/>
      <c r="O1171" s="24"/>
      <c r="P1171" s="335">
        <v>45292</v>
      </c>
    </row>
    <row r="1172" spans="1:16" ht="15">
      <c r="A1172" s="122"/>
      <c r="B1172" s="102"/>
      <c r="C1172" s="72"/>
      <c r="D1172" s="95"/>
      <c r="E1172" s="95"/>
      <c r="F1172" s="95"/>
      <c r="G1172" s="154"/>
      <c r="H1172" s="95"/>
      <c r="I1172" s="228"/>
      <c r="J1172" s="95"/>
      <c r="K1172" s="95"/>
      <c r="L1172" s="74"/>
      <c r="M1172" s="24"/>
      <c r="N1172" s="232"/>
      <c r="O1172" s="24"/>
      <c r="P1172" s="335">
        <v>45292</v>
      </c>
    </row>
    <row r="1173" spans="1:16" ht="15">
      <c r="A1173" s="122"/>
      <c r="B1173" s="102"/>
      <c r="C1173" s="72"/>
      <c r="D1173" s="95"/>
      <c r="E1173" s="95"/>
      <c r="F1173" s="95"/>
      <c r="G1173" s="154"/>
      <c r="H1173" s="95"/>
      <c r="I1173" s="228"/>
      <c r="J1173" s="95"/>
      <c r="K1173" s="95"/>
      <c r="L1173" s="74"/>
      <c r="M1173" s="24"/>
      <c r="N1173" s="232"/>
      <c r="O1173" s="24"/>
      <c r="P1173" s="335">
        <v>45292</v>
      </c>
    </row>
    <row r="1174" spans="1:16" ht="15">
      <c r="A1174" s="122"/>
      <c r="B1174" s="102"/>
      <c r="C1174" s="72"/>
      <c r="D1174" s="95"/>
      <c r="E1174" s="95"/>
      <c r="F1174" s="95"/>
      <c r="G1174" s="154"/>
      <c r="H1174" s="95"/>
      <c r="I1174" s="228"/>
      <c r="J1174" s="95"/>
      <c r="K1174" s="95"/>
      <c r="L1174" s="74"/>
      <c r="M1174" s="24"/>
      <c r="N1174" s="232"/>
      <c r="O1174" s="24"/>
    </row>
    <row r="1175" spans="1:16" ht="15">
      <c r="A1175" s="122"/>
      <c r="B1175" s="102"/>
      <c r="C1175" s="72"/>
      <c r="D1175" s="95"/>
      <c r="E1175" s="95"/>
      <c r="F1175" s="95"/>
      <c r="G1175" s="154"/>
      <c r="H1175" s="95"/>
      <c r="I1175" s="228"/>
      <c r="J1175" s="95"/>
      <c r="K1175" s="95"/>
      <c r="L1175" s="74"/>
      <c r="M1175" s="24"/>
      <c r="N1175" s="232"/>
      <c r="O1175" s="24"/>
    </row>
    <row r="1176" spans="1:16" ht="15">
      <c r="A1176" s="122"/>
      <c r="B1176" s="102"/>
      <c r="C1176" s="72"/>
      <c r="D1176" s="95"/>
      <c r="E1176" s="95"/>
      <c r="F1176" s="95"/>
      <c r="G1176" s="154"/>
      <c r="H1176" s="95"/>
      <c r="I1176" s="228"/>
      <c r="J1176" s="95"/>
      <c r="K1176" s="95"/>
      <c r="L1176" s="74"/>
      <c r="M1176" s="24"/>
      <c r="N1176" s="232"/>
      <c r="O1176" s="24"/>
    </row>
    <row r="1177" spans="1:16" ht="15">
      <c r="A1177" s="122"/>
      <c r="B1177" s="102"/>
      <c r="C1177" s="72"/>
      <c r="D1177" s="95"/>
      <c r="E1177" s="95"/>
      <c r="F1177" s="95"/>
      <c r="G1177" s="154"/>
      <c r="H1177" s="95"/>
      <c r="I1177" s="228"/>
      <c r="J1177" s="95"/>
      <c r="K1177" s="95"/>
      <c r="L1177" s="74"/>
      <c r="M1177" s="24"/>
      <c r="N1177" s="232"/>
      <c r="O1177" s="24"/>
    </row>
    <row r="1178" spans="1:16" ht="15">
      <c r="A1178" s="122"/>
      <c r="B1178" s="102"/>
      <c r="C1178" s="72"/>
      <c r="D1178" s="95"/>
      <c r="E1178" s="95"/>
      <c r="F1178" s="95"/>
      <c r="G1178" s="154"/>
      <c r="H1178" s="95"/>
      <c r="I1178" s="228"/>
      <c r="J1178" s="95"/>
      <c r="K1178" s="95"/>
      <c r="L1178" s="74"/>
      <c r="M1178" s="24"/>
      <c r="N1178" s="232"/>
      <c r="O1178" s="24"/>
    </row>
    <row r="1179" spans="1:16" ht="15">
      <c r="A1179" s="122"/>
      <c r="B1179" s="102"/>
      <c r="C1179" s="72"/>
      <c r="D1179" s="95"/>
      <c r="E1179" s="95"/>
      <c r="F1179" s="95"/>
      <c r="G1179" s="154"/>
      <c r="H1179" s="95"/>
      <c r="I1179" s="228"/>
      <c r="J1179" s="95"/>
      <c r="K1179" s="95"/>
      <c r="L1179" s="74"/>
      <c r="M1179" s="24"/>
      <c r="N1179" s="232"/>
      <c r="O1179" s="24"/>
    </row>
    <row r="1180" spans="1:16" ht="15">
      <c r="A1180" s="122"/>
      <c r="B1180" s="102"/>
      <c r="C1180" s="72"/>
      <c r="D1180" s="95"/>
      <c r="E1180" s="95"/>
      <c r="F1180" s="95"/>
      <c r="G1180" s="154"/>
      <c r="H1180" s="95"/>
      <c r="I1180" s="228"/>
      <c r="J1180" s="95"/>
      <c r="K1180" s="95"/>
      <c r="L1180" s="74"/>
      <c r="M1180" s="24"/>
      <c r="N1180" s="232"/>
      <c r="O1180" s="24"/>
    </row>
    <row r="1181" spans="1:16" ht="15">
      <c r="A1181" s="122"/>
      <c r="B1181" s="102"/>
      <c r="C1181" s="72"/>
      <c r="D1181" s="95"/>
      <c r="E1181" s="95"/>
      <c r="F1181" s="95"/>
      <c r="G1181" s="154"/>
      <c r="H1181" s="95"/>
      <c r="I1181" s="228"/>
      <c r="J1181" s="95"/>
      <c r="K1181" s="95"/>
      <c r="L1181" s="74"/>
      <c r="M1181" s="24"/>
      <c r="N1181" s="232"/>
      <c r="O1181" s="24"/>
    </row>
    <row r="1182" spans="1:16" ht="15">
      <c r="A1182" s="122"/>
      <c r="B1182" s="102"/>
      <c r="C1182" s="72"/>
      <c r="D1182" s="95"/>
      <c r="E1182" s="95"/>
      <c r="F1182" s="95"/>
      <c r="G1182" s="154"/>
      <c r="H1182" s="95"/>
      <c r="I1182" s="228"/>
      <c r="J1182" s="95"/>
      <c r="K1182" s="95"/>
      <c r="L1182" s="74"/>
      <c r="M1182" s="24"/>
      <c r="N1182" s="232"/>
      <c r="O1182" s="24"/>
    </row>
    <row r="1183" spans="1:16" ht="15">
      <c r="A1183" s="122"/>
      <c r="B1183" s="102"/>
      <c r="C1183" s="72"/>
      <c r="D1183" s="95"/>
      <c r="E1183" s="95"/>
      <c r="F1183" s="95"/>
      <c r="G1183" s="154"/>
      <c r="H1183" s="95"/>
      <c r="I1183" s="228"/>
      <c r="J1183" s="95"/>
      <c r="K1183" s="95"/>
      <c r="L1183" s="74"/>
      <c r="M1183" s="24"/>
      <c r="N1183" s="232"/>
      <c r="O1183" s="24"/>
    </row>
    <row r="1184" spans="1:16" ht="15">
      <c r="A1184" s="122"/>
      <c r="B1184" s="102"/>
      <c r="C1184" s="72"/>
      <c r="D1184" s="95"/>
      <c r="E1184" s="95"/>
      <c r="F1184" s="95"/>
      <c r="G1184" s="154"/>
      <c r="H1184" s="95"/>
      <c r="I1184" s="228"/>
      <c r="J1184" s="95"/>
      <c r="K1184" s="95"/>
      <c r="L1184" s="74"/>
      <c r="M1184" s="24"/>
      <c r="N1184" s="232"/>
      <c r="O1184" s="24"/>
    </row>
    <row r="1185" spans="1:15" ht="15">
      <c r="A1185" s="122"/>
      <c r="B1185" s="102"/>
      <c r="C1185" s="72"/>
      <c r="D1185" s="95"/>
      <c r="E1185" s="95"/>
      <c r="F1185" s="95"/>
      <c r="G1185" s="154"/>
      <c r="H1185" s="95"/>
      <c r="I1185" s="228"/>
      <c r="J1185" s="95"/>
      <c r="K1185" s="95"/>
      <c r="L1185" s="74"/>
      <c r="M1185" s="24"/>
      <c r="N1185" s="232"/>
      <c r="O1185" s="24"/>
    </row>
    <row r="1186" spans="1:15" ht="15">
      <c r="A1186" s="122"/>
      <c r="B1186" s="102"/>
      <c r="C1186" s="72"/>
      <c r="D1186" s="95"/>
      <c r="E1186" s="95"/>
      <c r="F1186" s="95"/>
      <c r="G1186" s="154"/>
      <c r="H1186" s="95"/>
      <c r="I1186" s="228"/>
      <c r="J1186" s="95"/>
      <c r="K1186" s="95"/>
      <c r="L1186" s="74"/>
      <c r="M1186" s="24"/>
      <c r="N1186" s="232"/>
      <c r="O1186" s="24"/>
    </row>
    <row r="1187" spans="1:15" ht="15">
      <c r="A1187" s="122"/>
      <c r="B1187" s="102"/>
      <c r="C1187" s="72"/>
      <c r="D1187" s="95"/>
      <c r="E1187" s="95"/>
      <c r="F1187" s="95"/>
      <c r="G1187" s="154"/>
      <c r="H1187" s="95"/>
      <c r="I1187" s="228"/>
      <c r="J1187" s="95"/>
      <c r="K1187" s="95"/>
      <c r="L1187" s="74"/>
      <c r="M1187" s="24"/>
      <c r="N1187" s="232"/>
      <c r="O1187" s="24"/>
    </row>
    <row r="1188" spans="1:15" ht="15">
      <c r="A1188" s="122"/>
      <c r="B1188" s="102"/>
      <c r="C1188" s="72"/>
      <c r="D1188" s="95"/>
      <c r="E1188" s="95"/>
      <c r="F1188" s="95"/>
      <c r="G1188" s="154"/>
      <c r="H1188" s="95"/>
      <c r="I1188" s="228"/>
      <c r="J1188" s="95"/>
      <c r="K1188" s="95"/>
      <c r="L1188" s="74"/>
      <c r="M1188" s="24"/>
      <c r="N1188" s="232"/>
      <c r="O1188" s="24"/>
    </row>
    <row r="1189" spans="1:15" ht="15">
      <c r="A1189" s="122"/>
      <c r="B1189" s="102"/>
      <c r="C1189" s="72"/>
      <c r="D1189" s="95"/>
      <c r="E1189" s="95"/>
      <c r="F1189" s="95"/>
      <c r="G1189" s="154"/>
      <c r="H1189" s="95"/>
      <c r="I1189" s="228"/>
      <c r="J1189" s="95"/>
      <c r="K1189" s="95"/>
      <c r="L1189" s="74"/>
      <c r="M1189" s="24"/>
      <c r="N1189" s="232"/>
      <c r="O1189" s="24"/>
    </row>
    <row r="1190" spans="1:15" ht="15">
      <c r="A1190" s="122"/>
      <c r="B1190" s="102"/>
      <c r="C1190" s="72"/>
      <c r="D1190" s="95"/>
      <c r="E1190" s="95"/>
      <c r="F1190" s="95"/>
      <c r="G1190" s="154"/>
      <c r="H1190" s="95"/>
      <c r="I1190" s="228"/>
      <c r="J1190" s="95"/>
      <c r="K1190" s="95"/>
      <c r="L1190" s="74"/>
      <c r="M1190" s="24"/>
      <c r="N1190" s="232"/>
      <c r="O1190" s="24"/>
    </row>
    <row r="1191" spans="1:15" ht="15">
      <c r="A1191" s="122"/>
      <c r="B1191" s="102"/>
      <c r="C1191" s="72"/>
      <c r="D1191" s="95"/>
      <c r="E1191" s="95"/>
      <c r="F1191" s="95"/>
      <c r="G1191" s="154"/>
      <c r="H1191" s="95"/>
      <c r="I1191" s="228"/>
      <c r="J1191" s="95"/>
      <c r="K1191" s="95"/>
      <c r="L1191" s="74"/>
      <c r="M1191" s="24"/>
      <c r="N1191" s="232"/>
      <c r="O1191" s="24"/>
    </row>
    <row r="1192" spans="1:15" ht="15">
      <c r="A1192" s="122"/>
      <c r="B1192" s="102"/>
      <c r="C1192" s="72"/>
      <c r="D1192" s="95"/>
      <c r="E1192" s="95"/>
      <c r="F1192" s="95"/>
      <c r="G1192" s="154"/>
      <c r="H1192" s="95"/>
      <c r="I1192" s="228"/>
      <c r="J1192" s="95"/>
      <c r="K1192" s="95"/>
      <c r="L1192" s="74"/>
      <c r="M1192" s="24"/>
      <c r="N1192" s="232"/>
      <c r="O1192" s="24"/>
    </row>
    <row r="1193" spans="1:15" ht="15">
      <c r="A1193" s="122"/>
      <c r="B1193" s="102"/>
      <c r="C1193" s="72"/>
      <c r="D1193" s="95"/>
      <c r="E1193" s="95"/>
      <c r="F1193" s="95"/>
      <c r="G1193" s="154"/>
      <c r="H1193" s="95"/>
      <c r="I1193" s="228"/>
      <c r="J1193" s="95"/>
      <c r="K1193" s="95"/>
      <c r="L1193" s="74"/>
      <c r="M1193" s="24"/>
      <c r="N1193" s="232"/>
      <c r="O1193" s="24"/>
    </row>
    <row r="1194" spans="1:15" ht="15">
      <c r="A1194" s="122"/>
      <c r="B1194" s="102"/>
      <c r="C1194" s="72"/>
      <c r="D1194" s="95"/>
      <c r="E1194" s="95"/>
      <c r="F1194" s="95"/>
      <c r="G1194" s="154"/>
      <c r="H1194" s="95"/>
      <c r="I1194" s="228"/>
      <c r="J1194" s="95"/>
      <c r="K1194" s="95"/>
      <c r="L1194" s="74"/>
      <c r="M1194" s="24"/>
      <c r="N1194" s="232"/>
      <c r="O1194" s="24"/>
    </row>
    <row r="1195" spans="1:15" ht="15">
      <c r="A1195" s="122"/>
      <c r="B1195" s="102"/>
      <c r="C1195" s="72"/>
      <c r="D1195" s="95"/>
      <c r="E1195" s="95"/>
      <c r="F1195" s="95"/>
      <c r="G1195" s="154"/>
      <c r="H1195" s="95"/>
      <c r="I1195" s="228"/>
      <c r="J1195" s="95"/>
      <c r="K1195" s="95"/>
      <c r="L1195" s="74"/>
      <c r="M1195" s="24"/>
      <c r="N1195" s="232"/>
      <c r="O1195" s="24"/>
    </row>
    <row r="1196" spans="1:15" ht="15">
      <c r="A1196" s="122"/>
      <c r="B1196" s="102"/>
      <c r="C1196" s="72"/>
      <c r="D1196" s="95"/>
      <c r="E1196" s="95"/>
      <c r="F1196" s="95"/>
      <c r="G1196" s="154"/>
      <c r="H1196" s="95"/>
      <c r="I1196" s="228"/>
      <c r="J1196" s="95"/>
      <c r="K1196" s="95"/>
      <c r="L1196" s="74"/>
      <c r="M1196" s="24"/>
      <c r="N1196" s="232"/>
      <c r="O1196" s="24"/>
    </row>
    <row r="1197" spans="1:15" ht="15">
      <c r="A1197" s="122"/>
      <c r="B1197" s="102"/>
      <c r="C1197" s="72"/>
      <c r="D1197" s="95"/>
      <c r="E1197" s="95"/>
      <c r="F1197" s="95"/>
      <c r="G1197" s="154"/>
      <c r="H1197" s="95"/>
      <c r="I1197" s="228"/>
      <c r="J1197" s="95"/>
      <c r="K1197" s="95"/>
      <c r="L1197" s="74"/>
      <c r="M1197" s="24"/>
      <c r="N1197" s="232"/>
      <c r="O1197" s="24"/>
    </row>
    <row r="1198" spans="1:15" ht="15">
      <c r="A1198" s="122"/>
      <c r="B1198" s="102"/>
      <c r="C1198" s="72"/>
      <c r="D1198" s="95"/>
      <c r="E1198" s="95"/>
      <c r="F1198" s="95"/>
      <c r="G1198" s="154"/>
      <c r="H1198" s="95"/>
      <c r="I1198" s="228"/>
      <c r="J1198" s="95"/>
      <c r="K1198" s="95"/>
      <c r="L1198" s="74"/>
      <c r="M1198" s="24"/>
      <c r="N1198" s="232"/>
      <c r="O1198" s="24"/>
    </row>
    <row r="1199" spans="1:15" ht="15">
      <c r="A1199" s="122"/>
      <c r="B1199" s="102"/>
      <c r="C1199" s="72"/>
      <c r="D1199" s="95"/>
      <c r="E1199" s="95"/>
      <c r="F1199" s="95"/>
      <c r="G1199" s="154"/>
      <c r="H1199" s="95"/>
      <c r="I1199" s="228"/>
      <c r="J1199" s="95"/>
      <c r="K1199" s="95"/>
      <c r="L1199" s="74"/>
      <c r="M1199" s="24"/>
      <c r="N1199" s="232"/>
      <c r="O1199" s="24"/>
    </row>
    <row r="1200" spans="1:15" ht="15">
      <c r="A1200" s="122"/>
      <c r="B1200" s="102"/>
      <c r="C1200" s="72"/>
      <c r="D1200" s="95"/>
      <c r="E1200" s="95"/>
      <c r="F1200" s="95"/>
      <c r="G1200" s="154"/>
      <c r="H1200" s="95"/>
      <c r="I1200" s="228"/>
      <c r="J1200" s="95"/>
      <c r="K1200" s="95"/>
      <c r="L1200" s="74"/>
      <c r="M1200" s="24"/>
      <c r="N1200" s="232"/>
      <c r="O1200" s="24"/>
    </row>
    <row r="1201" spans="1:15" ht="15">
      <c r="A1201" s="122"/>
      <c r="B1201" s="102"/>
      <c r="C1201" s="72"/>
      <c r="D1201" s="95"/>
      <c r="E1201" s="95"/>
      <c r="F1201" s="95"/>
      <c r="G1201" s="154"/>
      <c r="H1201" s="95"/>
      <c r="I1201" s="228"/>
      <c r="J1201" s="95"/>
      <c r="K1201" s="95"/>
      <c r="L1201" s="74"/>
      <c r="M1201" s="24"/>
      <c r="N1201" s="232"/>
      <c r="O1201" s="24"/>
    </row>
    <row r="1202" spans="1:15" ht="15">
      <c r="A1202" s="122"/>
      <c r="B1202" s="102"/>
      <c r="C1202" s="72"/>
      <c r="D1202" s="95"/>
      <c r="E1202" s="95"/>
      <c r="F1202" s="95"/>
      <c r="G1202" s="154"/>
      <c r="H1202" s="95"/>
      <c r="I1202" s="228"/>
      <c r="J1202" s="95"/>
      <c r="K1202" s="95"/>
      <c r="L1202" s="74"/>
      <c r="M1202" s="24"/>
      <c r="N1202" s="232"/>
      <c r="O1202" s="24"/>
    </row>
    <row r="1203" spans="1:15" ht="15">
      <c r="A1203" s="122"/>
      <c r="B1203" s="102"/>
      <c r="C1203" s="72"/>
      <c r="D1203" s="95"/>
      <c r="E1203" s="95"/>
      <c r="F1203" s="95"/>
      <c r="G1203" s="154"/>
      <c r="H1203" s="95"/>
      <c r="I1203" s="228"/>
      <c r="J1203" s="95"/>
      <c r="K1203" s="95"/>
      <c r="L1203" s="74"/>
      <c r="M1203" s="24"/>
      <c r="N1203" s="232"/>
      <c r="O1203" s="24"/>
    </row>
    <row r="1204" spans="1:15" ht="15">
      <c r="A1204" s="122"/>
      <c r="B1204" s="102"/>
      <c r="C1204" s="72"/>
      <c r="D1204" s="95"/>
      <c r="E1204" s="95"/>
      <c r="F1204" s="95"/>
      <c r="G1204" s="154"/>
      <c r="H1204" s="95"/>
      <c r="I1204" s="228"/>
      <c r="J1204" s="95"/>
      <c r="K1204" s="95"/>
      <c r="L1204" s="74"/>
      <c r="M1204" s="24"/>
      <c r="N1204" s="232"/>
      <c r="O1204" s="24"/>
    </row>
    <row r="1205" spans="1:15" ht="15">
      <c r="A1205" s="122"/>
      <c r="B1205" s="102"/>
      <c r="C1205" s="72"/>
      <c r="D1205" s="95"/>
      <c r="E1205" s="95"/>
      <c r="F1205" s="95"/>
      <c r="G1205" s="154"/>
      <c r="H1205" s="95"/>
      <c r="I1205" s="228"/>
      <c r="J1205" s="95"/>
      <c r="K1205" s="95"/>
      <c r="L1205" s="74"/>
      <c r="M1205" s="24"/>
      <c r="N1205" s="232"/>
      <c r="O1205" s="24"/>
    </row>
    <row r="1206" spans="1:15" ht="15">
      <c r="A1206" s="122"/>
      <c r="B1206" s="102"/>
      <c r="C1206" s="72"/>
      <c r="D1206" s="95"/>
      <c r="E1206" s="95"/>
      <c r="F1206" s="95"/>
      <c r="G1206" s="154"/>
      <c r="H1206" s="95"/>
      <c r="I1206" s="228"/>
      <c r="J1206" s="95"/>
      <c r="K1206" s="95"/>
      <c r="L1206" s="74"/>
      <c r="M1206" s="24"/>
      <c r="N1206" s="232"/>
      <c r="O1206" s="24"/>
    </row>
    <row r="1207" spans="1:15" ht="15">
      <c r="A1207" s="122"/>
      <c r="B1207" s="102"/>
      <c r="C1207" s="72"/>
      <c r="D1207" s="95"/>
      <c r="E1207" s="95"/>
      <c r="F1207" s="95"/>
      <c r="G1207" s="154"/>
      <c r="H1207" s="95"/>
      <c r="I1207" s="228"/>
      <c r="J1207" s="95"/>
      <c r="K1207" s="95"/>
      <c r="L1207" s="74"/>
      <c r="M1207" s="24"/>
      <c r="N1207" s="232"/>
      <c r="O1207" s="24"/>
    </row>
    <row r="1208" spans="1:15" ht="15">
      <c r="A1208" s="122"/>
      <c r="B1208" s="102"/>
      <c r="C1208" s="72"/>
      <c r="D1208" s="95"/>
      <c r="E1208" s="95"/>
      <c r="F1208" s="95"/>
      <c r="G1208" s="154"/>
      <c r="H1208" s="95"/>
      <c r="I1208" s="228"/>
      <c r="J1208" s="95"/>
      <c r="K1208" s="95"/>
      <c r="L1208" s="74"/>
      <c r="M1208" s="24"/>
      <c r="N1208" s="232"/>
      <c r="O1208" s="24"/>
    </row>
    <row r="1209" spans="1:15" ht="15">
      <c r="A1209" s="122"/>
      <c r="B1209" s="102"/>
      <c r="C1209" s="72"/>
      <c r="D1209" s="95"/>
      <c r="E1209" s="95"/>
      <c r="F1209" s="95"/>
      <c r="G1209" s="154"/>
      <c r="H1209" s="95"/>
      <c r="I1209" s="228"/>
      <c r="J1209" s="95"/>
      <c r="K1209" s="95"/>
      <c r="L1209" s="74"/>
      <c r="M1209" s="24"/>
      <c r="N1209" s="232"/>
      <c r="O1209" s="24"/>
    </row>
    <row r="1210" spans="1:15" ht="15">
      <c r="A1210" s="122"/>
      <c r="B1210" s="102"/>
      <c r="C1210" s="72"/>
      <c r="D1210" s="95"/>
      <c r="E1210" s="95"/>
      <c r="F1210" s="95"/>
      <c r="G1210" s="154"/>
      <c r="H1210" s="95"/>
      <c r="I1210" s="228"/>
      <c r="J1210" s="95"/>
      <c r="K1210" s="95"/>
      <c r="L1210" s="74"/>
      <c r="M1210" s="24"/>
      <c r="N1210" s="232"/>
      <c r="O1210" s="24"/>
    </row>
    <row r="1211" spans="1:15" ht="15">
      <c r="A1211" s="122"/>
      <c r="B1211" s="102"/>
      <c r="C1211" s="72"/>
      <c r="D1211" s="95"/>
      <c r="E1211" s="95"/>
      <c r="F1211" s="95"/>
      <c r="G1211" s="154"/>
      <c r="H1211" s="95"/>
      <c r="I1211" s="228"/>
      <c r="J1211" s="95"/>
      <c r="K1211" s="95"/>
      <c r="L1211" s="74"/>
      <c r="M1211" s="24"/>
      <c r="N1211" s="232"/>
      <c r="O1211" s="24"/>
    </row>
    <row r="1212" spans="1:15" ht="15">
      <c r="A1212" s="122"/>
      <c r="B1212" s="102"/>
      <c r="C1212" s="72"/>
      <c r="D1212" s="95"/>
      <c r="E1212" s="95"/>
      <c r="F1212" s="95"/>
      <c r="G1212" s="154"/>
      <c r="H1212" s="95"/>
      <c r="I1212" s="228"/>
      <c r="J1212" s="95"/>
      <c r="K1212" s="95"/>
      <c r="L1212" s="74"/>
      <c r="M1212" s="24"/>
      <c r="N1212" s="232"/>
      <c r="O1212" s="24"/>
    </row>
    <row r="1213" spans="1:15" ht="15">
      <c r="A1213" s="122"/>
      <c r="B1213" s="102"/>
      <c r="C1213" s="72"/>
      <c r="D1213" s="95"/>
      <c r="E1213" s="95"/>
      <c r="F1213" s="95"/>
      <c r="G1213" s="154"/>
      <c r="H1213" s="95"/>
      <c r="I1213" s="228"/>
      <c r="J1213" s="95"/>
      <c r="K1213" s="95"/>
      <c r="L1213" s="74"/>
      <c r="M1213" s="24"/>
      <c r="N1213" s="232"/>
      <c r="O1213" s="24"/>
    </row>
    <row r="1214" spans="1:15" ht="15">
      <c r="A1214" s="122"/>
      <c r="B1214" s="102"/>
      <c r="C1214" s="72"/>
      <c r="D1214" s="95"/>
      <c r="E1214" s="95"/>
      <c r="F1214" s="95"/>
      <c r="G1214" s="154"/>
      <c r="H1214" s="95"/>
      <c r="I1214" s="228"/>
      <c r="J1214" s="95"/>
      <c r="K1214" s="95"/>
      <c r="L1214" s="74"/>
      <c r="M1214" s="24"/>
      <c r="N1214" s="232"/>
      <c r="O1214" s="24"/>
    </row>
    <row r="1215" spans="1:15" ht="15">
      <c r="A1215" s="122"/>
      <c r="B1215" s="102"/>
      <c r="C1215" s="72"/>
      <c r="D1215" s="95"/>
      <c r="E1215" s="95"/>
      <c r="F1215" s="95"/>
      <c r="G1215" s="154"/>
      <c r="H1215" s="95"/>
      <c r="I1215" s="228"/>
      <c r="J1215" s="95"/>
      <c r="K1215" s="95"/>
      <c r="L1215" s="74"/>
      <c r="M1215" s="24"/>
      <c r="N1215" s="232"/>
      <c r="O1215" s="24"/>
    </row>
    <row r="1216" spans="1:15" ht="15">
      <c r="A1216" s="122"/>
      <c r="B1216" s="102"/>
      <c r="C1216" s="72"/>
      <c r="D1216" s="95"/>
      <c r="E1216" s="95"/>
      <c r="F1216" s="95"/>
      <c r="G1216" s="154"/>
      <c r="H1216" s="95"/>
      <c r="I1216" s="228"/>
      <c r="J1216" s="95"/>
      <c r="K1216" s="95"/>
      <c r="L1216" s="74"/>
      <c r="M1216" s="24"/>
      <c r="N1216" s="232"/>
      <c r="O1216" s="24"/>
    </row>
    <row r="1217" spans="1:15" ht="15">
      <c r="A1217" s="122"/>
      <c r="B1217" s="102"/>
      <c r="C1217" s="72"/>
      <c r="D1217" s="95"/>
      <c r="E1217" s="95"/>
      <c r="F1217" s="95"/>
      <c r="G1217" s="154"/>
      <c r="H1217" s="95"/>
      <c r="I1217" s="228"/>
      <c r="J1217" s="95"/>
      <c r="K1217" s="95"/>
      <c r="L1217" s="74"/>
      <c r="M1217" s="24"/>
      <c r="N1217" s="232"/>
      <c r="O1217" s="24"/>
    </row>
    <row r="1218" spans="1:15" ht="15">
      <c r="A1218" s="122"/>
      <c r="B1218" s="102"/>
      <c r="C1218" s="72"/>
      <c r="D1218" s="95"/>
      <c r="E1218" s="95"/>
      <c r="F1218" s="95"/>
      <c r="G1218" s="154"/>
      <c r="H1218" s="95"/>
      <c r="I1218" s="228"/>
      <c r="J1218" s="95"/>
      <c r="K1218" s="95"/>
      <c r="L1218" s="74"/>
      <c r="M1218" s="24"/>
      <c r="N1218" s="232"/>
      <c r="O1218" s="24"/>
    </row>
    <row r="1219" spans="1:15" ht="15">
      <c r="A1219" s="122"/>
      <c r="B1219" s="102"/>
      <c r="C1219" s="72"/>
      <c r="D1219" s="95"/>
      <c r="E1219" s="95"/>
      <c r="F1219" s="95"/>
      <c r="G1219" s="154"/>
      <c r="H1219" s="95"/>
      <c r="I1219" s="228"/>
      <c r="J1219" s="95"/>
      <c r="K1219" s="95"/>
      <c r="L1219" s="74"/>
      <c r="M1219" s="24"/>
      <c r="N1219" s="232"/>
      <c r="O1219" s="24"/>
    </row>
    <row r="1220" spans="1:15" ht="15">
      <c r="A1220" s="122"/>
      <c r="B1220" s="102"/>
      <c r="C1220" s="72"/>
      <c r="D1220" s="95"/>
      <c r="E1220" s="95"/>
      <c r="F1220" s="95"/>
      <c r="G1220" s="154"/>
      <c r="H1220" s="95"/>
      <c r="I1220" s="228"/>
      <c r="J1220" s="95"/>
      <c r="K1220" s="95"/>
      <c r="L1220" s="74"/>
      <c r="M1220" s="24"/>
      <c r="N1220" s="232"/>
      <c r="O1220" s="24"/>
    </row>
    <row r="1221" spans="1:15" ht="15">
      <c r="A1221" s="122"/>
      <c r="B1221" s="102"/>
      <c r="C1221" s="72"/>
      <c r="D1221" s="95"/>
      <c r="E1221" s="95"/>
      <c r="F1221" s="95"/>
      <c r="G1221" s="154"/>
      <c r="H1221" s="95"/>
      <c r="I1221" s="228"/>
      <c r="J1221" s="95"/>
      <c r="K1221" s="95"/>
      <c r="L1221" s="74"/>
      <c r="M1221" s="24"/>
      <c r="N1221" s="232"/>
      <c r="O1221" s="24"/>
    </row>
    <row r="1222" spans="1:15" ht="15">
      <c r="A1222" s="122"/>
      <c r="B1222" s="102"/>
      <c r="C1222" s="72"/>
      <c r="D1222" s="95"/>
      <c r="E1222" s="95"/>
      <c r="F1222" s="95"/>
      <c r="G1222" s="154"/>
      <c r="H1222" s="95"/>
      <c r="I1222" s="228"/>
      <c r="J1222" s="95"/>
      <c r="K1222" s="95"/>
      <c r="L1222" s="74"/>
      <c r="M1222" s="24"/>
      <c r="N1222" s="232"/>
      <c r="O1222" s="24"/>
    </row>
    <row r="1223" spans="1:15" ht="15">
      <c r="A1223" s="122"/>
      <c r="B1223" s="102"/>
      <c r="C1223" s="72"/>
      <c r="D1223" s="95"/>
      <c r="E1223" s="95"/>
      <c r="F1223" s="95"/>
      <c r="G1223" s="154"/>
      <c r="H1223" s="95"/>
      <c r="I1223" s="228"/>
      <c r="J1223" s="95"/>
      <c r="K1223" s="95"/>
      <c r="L1223" s="74"/>
      <c r="M1223" s="24"/>
      <c r="N1223" s="232"/>
      <c r="O1223" s="24"/>
    </row>
    <row r="1224" spans="1:15" ht="15">
      <c r="A1224" s="122"/>
      <c r="B1224" s="102"/>
      <c r="C1224" s="72"/>
      <c r="D1224" s="95"/>
      <c r="E1224" s="95"/>
      <c r="F1224" s="95"/>
      <c r="G1224" s="154"/>
      <c r="H1224" s="95"/>
      <c r="I1224" s="228"/>
      <c r="J1224" s="95"/>
      <c r="K1224" s="95"/>
      <c r="L1224" s="74"/>
      <c r="M1224" s="24"/>
      <c r="N1224" s="232"/>
      <c r="O1224" s="24"/>
    </row>
    <row r="1225" spans="1:15" ht="15">
      <c r="A1225" s="122"/>
      <c r="B1225" s="102"/>
      <c r="C1225" s="72"/>
      <c r="D1225" s="95"/>
      <c r="E1225" s="95"/>
      <c r="F1225" s="95"/>
      <c r="G1225" s="154"/>
      <c r="H1225" s="95"/>
      <c r="I1225" s="228"/>
      <c r="J1225" s="95"/>
      <c r="K1225" s="95"/>
      <c r="L1225" s="74"/>
      <c r="M1225" s="24"/>
      <c r="N1225" s="232"/>
      <c r="O1225" s="24"/>
    </row>
    <row r="1226" spans="1:15" ht="15">
      <c r="A1226" s="122"/>
      <c r="B1226" s="102"/>
      <c r="C1226" s="72"/>
      <c r="D1226" s="95"/>
      <c r="E1226" s="95"/>
      <c r="F1226" s="95"/>
      <c r="G1226" s="154"/>
      <c r="H1226" s="95"/>
      <c r="I1226" s="228"/>
      <c r="J1226" s="95"/>
      <c r="K1226" s="95"/>
      <c r="L1226" s="74"/>
      <c r="M1226" s="24"/>
      <c r="N1226" s="232"/>
      <c r="O1226" s="24"/>
    </row>
    <row r="1227" spans="1:15" ht="15">
      <c r="A1227" s="122"/>
      <c r="B1227" s="102"/>
      <c r="C1227" s="72"/>
      <c r="D1227" s="95"/>
      <c r="E1227" s="95"/>
      <c r="F1227" s="95"/>
      <c r="G1227" s="154"/>
      <c r="H1227" s="95"/>
      <c r="I1227" s="228"/>
      <c r="J1227" s="95"/>
      <c r="K1227" s="95"/>
      <c r="L1227" s="74"/>
      <c r="M1227" s="24"/>
      <c r="N1227" s="232"/>
      <c r="O1227" s="24"/>
    </row>
    <row r="1228" spans="1:15" ht="15">
      <c r="A1228" s="122"/>
      <c r="B1228" s="102"/>
      <c r="C1228" s="72"/>
      <c r="D1228" s="95"/>
      <c r="E1228" s="95"/>
      <c r="F1228" s="95"/>
      <c r="G1228" s="154"/>
      <c r="H1228" s="95"/>
      <c r="I1228" s="228"/>
      <c r="J1228" s="95"/>
      <c r="K1228" s="95"/>
      <c r="L1228" s="74"/>
      <c r="M1228" s="24"/>
      <c r="N1228" s="232"/>
      <c r="O1228" s="24"/>
    </row>
    <row r="1229" spans="1:15" ht="15">
      <c r="A1229" s="122"/>
      <c r="B1229" s="102"/>
      <c r="C1229" s="72"/>
      <c r="D1229" s="95"/>
      <c r="E1229" s="95"/>
      <c r="F1229" s="95"/>
      <c r="G1229" s="154"/>
      <c r="H1229" s="95"/>
      <c r="I1229" s="228"/>
      <c r="J1229" s="95"/>
      <c r="K1229" s="95"/>
      <c r="L1229" s="74"/>
      <c r="M1229" s="24"/>
      <c r="N1229" s="232"/>
      <c r="O1229" s="24"/>
    </row>
  </sheetData>
  <sheetProtection formatCells="0" formatColumns="0" formatRows="0" insertColumns="0" insertRows="0" insertHyperlinks="0" deleteColumns="0" deleteRows="0" sort="0" autoFilter="0" pivotTables="0"/>
  <protectedRanges>
    <protectedRange sqref="D1:H698 D700:H723 E699:H699 C1:C771 E724:AN771 D724:D764 D766:D771 C772:AN774 E775:AN775 I1:K723 M1:AN723 L1:L61 L63:L723 I776:N1120 J1121:N1121 C776:H1048576 I1122:N1048576 O776:AN1048576" name="RC_demais colunas"/>
    <protectedRange sqref="A2:A599 A601:A1048576" name="RC_UR"/>
    <protectedRange sqref="C775" name="Licit"/>
    <protectedRange sqref="D775" name="Licit_1"/>
  </protectedRanges>
  <autoFilter ref="A1:P1173" xr:uid="{00000000-0001-0000-0200-000000000000}"/>
  <customSheetViews>
    <customSheetView guid="{EFB6D5DC-B5CD-4D35-B56B-1850FBDDD077}" filter="1" showAutoFilter="1">
      <pageMargins left="0" right="0" top="0" bottom="0" header="0" footer="0"/>
      <autoFilter ref="A1:A1000" xr:uid="{106C325B-4613-434E-883F-CFE97219FE16}"/>
    </customSheetView>
  </customSheetViews>
  <dataValidations count="1">
    <dataValidation allowBlank="1" showErrorMessage="1" sqref="N362:N473 N1028:N1229 N2:N315 N478:N521 N524:N684 N686:N774 N776:N982 N984:N1023" xr:uid="{00000000-0002-0000-0200-000000000000}"/>
  </dataValidation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8">
        <x14:dataValidation type="list" allowBlank="1" showErrorMessage="1" xr:uid="{00000000-0002-0000-0200-000001000000}">
          <x14:formula1>
            <xm:f>dados!$W$2:$W$4</xm:f>
          </x14:formula1>
          <xm:sqref>K798:K799 K388:K391 K368:K375 K378:K379 K470 K472:K473 K478:K493 K498:K504 K931:K948 K526:K549 K571:K572 K565:K569 K575:K579 K593 K590:K591 K686:K694 K736:K739 K788 K773:K786 K792:K795 K506:K508 K855:K894 K848:K853 K954:K958 K2:K3 K415:K468 K511:K520 K551:K554 K556:K561 K563 K581:K582 K584 K587:K588 K595:K629 K631:K667 K669:K684 K697:K723 K725:K734 K741:K751 K753:K759 K761:K771 K801 K803:K846 K896:K929 K960:K972 K975:K1021</xm:sqref>
        </x14:dataValidation>
        <x14:dataValidation type="list" allowBlank="1" showErrorMessage="1" xr:uid="{00000000-0002-0000-0200-000002000000}">
          <x14:formula1>
            <xm:f>dados!$S$2:$S$3</xm:f>
          </x14:formula1>
          <xm:sqref>J798:K799 J374 J506:K508 K378:K379 K455:K468 J470:K470 J472:K473 J478:K493 J498:K504 J526:K549 J571:K572 J565:K569 J575:K579 J593:K593 J590:K591 J647 J631:K646 J686:K694 J736:K739 J788:K788 J773:K786 J792:K795 J418:J468 J855:K894 J848:K853 J954:K958 J2:K3 J390:J391 K415:K439 K368:K375 J368:J372 K388:K391 J388 J415:J416 J931:K948 J509:J510 J511:K520 J551:K554 J556:K561 J563:K563 J581:K582 J584:K584 J587:K588 J595:K629 J648:K667 J669:K684 J697:K723 J725:K734 J741:K751 J753:K759 J761:K771 J801:K801 J803:K846 J896:K929 J960:K972 J975:K1021 J1093:J1168</xm:sqref>
        </x14:dataValidation>
        <x14:dataValidation type="list" allowBlank="1" showInputMessage="1" showErrorMessage="1" xr:uid="{00000000-0002-0000-0200-000004000000}">
          <x14:formula1>
            <xm:f>dados!$A$2:$A$24</xm:f>
          </x14:formula1>
          <xm:sqref>E390:E391 E2:E3 E362:E375 E63 E88 E415:E520 E526:E554 E556:E561 E563 E565:E573 E575:E582 E584 E587:E588 E590:E629 E631:E667 E669:E684 E686:E694 E697:E723 E725:E734 E736:E751 E753:E759 E761:E771 E773:E789 E792:E796 E798:E801 E803:E846 E848:E929 E931:E948 E953:E972 E975:E1021</xm:sqref>
        </x14:dataValidation>
        <x14:dataValidation type="list" allowBlank="1" showInputMessage="1" showErrorMessage="1" xr:uid="{00000000-0002-0000-0200-000007000000}">
          <x14:formula1>
            <xm:f>dados!$Q$2:$Q$10</xm:f>
          </x14:formula1>
          <xm:sqref>G2:G3 G363:G520 G526:G554 G556:G561 G563 G565:G573 G575:G582 G584 G587:G588 G590:G629 G631:G667 G669:G684 G686:G694 G696:G723 G725:G734 G736:G744 G746:G751 G753:G759 G761:G771 G773:G789 G792:G796 G798:G801 G803:G846 G848:G948 G953:G1021 G1023 G1093:G1133</xm:sqref>
        </x14:dataValidation>
        <x14:dataValidation type="list" allowBlank="1" showErrorMessage="1" xr:uid="{00000000-0002-0000-0200-000003000000}">
          <x14:formula1>
            <xm:f>dados!$F$2:$F$131</xm:f>
          </x14:formula1>
          <xm:sqref>A1023:A1048576 A2:A561 A563:A599 A601:A1021</xm:sqref>
        </x14:dataValidation>
        <x14:dataValidation type="list" allowBlank="1" showErrorMessage="1" xr:uid="{00000000-0002-0000-0200-000005000000}">
          <x14:formula1>
            <xm:f>dados!$M$2:$M$3</xm:f>
          </x14:formula1>
          <xm:sqref>O524:O1023 O2:O521 O1028:O1229</xm:sqref>
        </x14:dataValidation>
        <x14:dataValidation type="list" allowBlank="1" showInputMessage="1" showErrorMessage="1" xr:uid="{F3FA119E-FB6B-48FA-89FA-DD2AD192CFD1}">
          <x14:formula1>
            <xm:f>dados!$G$2:$G$156</xm:f>
          </x14:formula1>
          <xm:sqref>B2:B1021 B1023:B1048576</xm:sqref>
        </x14:dataValidation>
        <x14:dataValidation type="list" allowBlank="1" showErrorMessage="1" xr:uid="{00000000-0002-0000-0200-000006000000}">
          <x14:formula1>
            <xm:f>dados!$I$2:$I$14</xm:f>
          </x14:formula1>
          <xm:sqref>M686:M1023 M2:M315 M362:M521 M524:M684 M1028:M1229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56"/>
  <sheetViews>
    <sheetView topLeftCell="D1" zoomScale="120" zoomScaleNormal="120" workbookViewId="0">
      <selection activeCell="F78" sqref="F78"/>
    </sheetView>
  </sheetViews>
  <sheetFormatPr defaultColWidth="12.625" defaultRowHeight="15" customHeight="1"/>
  <cols>
    <col min="1" max="1" width="8.75" customWidth="1"/>
    <col min="2" max="2" width="62.75" bestFit="1" customWidth="1"/>
    <col min="3" max="3" width="3.75" customWidth="1"/>
    <col min="4" max="4" width="17.625" bestFit="1" customWidth="1"/>
    <col min="5" max="5" width="3.75" customWidth="1"/>
    <col min="6" max="6" width="32.25" bestFit="1" customWidth="1"/>
    <col min="7" max="7" width="65.625" customWidth="1"/>
    <col min="8" max="8" width="3.75" customWidth="1"/>
    <col min="9" max="9" width="30" customWidth="1"/>
    <col min="10" max="10" width="3.75" customWidth="1"/>
    <col min="11" max="11" width="23" customWidth="1"/>
    <col min="12" max="12" width="3.75" customWidth="1"/>
    <col min="13" max="13" width="33.875" customWidth="1"/>
    <col min="14" max="14" width="3.625" customWidth="1"/>
    <col min="15" max="15" width="15.75" customWidth="1"/>
    <col min="16" max="16" width="3.75" customWidth="1"/>
    <col min="17" max="17" width="130.5" customWidth="1"/>
    <col min="18" max="18" width="3.75" customWidth="1"/>
    <col min="19" max="19" width="15.625" customWidth="1"/>
    <col min="20" max="20" width="3.75" customWidth="1"/>
    <col min="21" max="21" width="18.75" bestFit="1" customWidth="1"/>
    <col min="22" max="22" width="3.75" customWidth="1"/>
    <col min="23" max="23" width="18.75" bestFit="1" customWidth="1"/>
    <col min="24" max="27" width="7.625" customWidth="1"/>
    <col min="28" max="28" width="33.125" customWidth="1"/>
    <col min="29" max="35" width="7.625" customWidth="1"/>
  </cols>
  <sheetData>
    <row r="1" spans="1:28" ht="14.45">
      <c r="A1" s="5" t="s">
        <v>4290</v>
      </c>
      <c r="B1" s="5" t="s">
        <v>4291</v>
      </c>
      <c r="D1" s="5" t="s">
        <v>40</v>
      </c>
      <c r="F1" s="5" t="s">
        <v>4292</v>
      </c>
      <c r="G1" s="5" t="s">
        <v>4293</v>
      </c>
      <c r="I1" s="5" t="s">
        <v>4294</v>
      </c>
      <c r="K1" s="5" t="s">
        <v>4295</v>
      </c>
      <c r="M1" s="5" t="s">
        <v>4296</v>
      </c>
      <c r="O1" s="5" t="s">
        <v>4297</v>
      </c>
      <c r="Q1" s="5" t="s">
        <v>4298</v>
      </c>
      <c r="S1" s="5" t="s">
        <v>4299</v>
      </c>
      <c r="U1" s="5" t="s">
        <v>4300</v>
      </c>
      <c r="W1" s="5" t="s">
        <v>4301</v>
      </c>
      <c r="AB1" s="5" t="s">
        <v>4302</v>
      </c>
    </row>
    <row r="2" spans="1:28" ht="14.45">
      <c r="A2" s="10" t="s">
        <v>941</v>
      </c>
      <c r="B2" s="10" t="s">
        <v>1305</v>
      </c>
      <c r="D2" s="10" t="s">
        <v>62</v>
      </c>
      <c r="F2" s="10" t="s">
        <v>2320</v>
      </c>
      <c r="G2" s="10" t="s">
        <v>2320</v>
      </c>
      <c r="I2" s="11" t="s">
        <v>917</v>
      </c>
      <c r="K2" s="11" t="s">
        <v>194</v>
      </c>
      <c r="M2" s="11" t="s">
        <v>1360</v>
      </c>
      <c r="O2" s="11" t="s">
        <v>4303</v>
      </c>
      <c r="Q2" s="11" t="s">
        <v>1132</v>
      </c>
      <c r="S2" s="11" t="s">
        <v>71</v>
      </c>
      <c r="U2" s="11" t="s">
        <v>37</v>
      </c>
      <c r="W2" s="11" t="s">
        <v>82</v>
      </c>
      <c r="AB2" s="11" t="s">
        <v>64</v>
      </c>
    </row>
    <row r="3" spans="1:28" ht="14.45">
      <c r="A3" s="10" t="s">
        <v>798</v>
      </c>
      <c r="B3" s="10" t="s">
        <v>4304</v>
      </c>
      <c r="D3" s="10" t="s">
        <v>185</v>
      </c>
      <c r="F3" s="10" t="s">
        <v>102</v>
      </c>
      <c r="G3" s="10" t="s">
        <v>102</v>
      </c>
      <c r="I3" s="11" t="s">
        <v>4305</v>
      </c>
      <c r="K3" s="11" t="s">
        <v>4306</v>
      </c>
      <c r="M3" s="11" t="s">
        <v>1309</v>
      </c>
      <c r="O3" s="11" t="s">
        <v>4307</v>
      </c>
      <c r="Q3" s="11" t="s">
        <v>2169</v>
      </c>
      <c r="S3" s="11" t="s">
        <v>64</v>
      </c>
      <c r="U3" s="11" t="s">
        <v>4308</v>
      </c>
      <c r="W3" s="11" t="s">
        <v>70</v>
      </c>
      <c r="AB3" s="11" t="s">
        <v>71</v>
      </c>
    </row>
    <row r="4" spans="1:28" ht="14.45">
      <c r="A4" s="10" t="s">
        <v>4309</v>
      </c>
      <c r="B4" s="10" t="s">
        <v>4310</v>
      </c>
      <c r="D4" s="10" t="s">
        <v>115</v>
      </c>
      <c r="F4" s="10" t="s">
        <v>1304</v>
      </c>
      <c r="G4" s="10" t="s">
        <v>1304</v>
      </c>
      <c r="I4" s="11" t="s">
        <v>216</v>
      </c>
      <c r="K4" s="10" t="s">
        <v>310</v>
      </c>
      <c r="Q4" s="11" t="s">
        <v>1081</v>
      </c>
      <c r="U4" s="11" t="s">
        <v>4311</v>
      </c>
      <c r="W4" s="11" t="s">
        <v>90</v>
      </c>
      <c r="AB4" s="11" t="s">
        <v>96</v>
      </c>
    </row>
    <row r="5" spans="1:28" ht="14.45">
      <c r="A5" s="10" t="s">
        <v>4312</v>
      </c>
      <c r="B5" s="10" t="s">
        <v>4313</v>
      </c>
      <c r="D5" s="10" t="s">
        <v>617</v>
      </c>
      <c r="F5" s="10" t="s">
        <v>1466</v>
      </c>
      <c r="G5" s="10" t="s">
        <v>1467</v>
      </c>
      <c r="I5" s="10" t="s">
        <v>93</v>
      </c>
      <c r="K5" s="10" t="s">
        <v>122</v>
      </c>
      <c r="Q5" s="11" t="s">
        <v>4314</v>
      </c>
    </row>
    <row r="6" spans="1:28" ht="14.45">
      <c r="A6" s="10" t="s">
        <v>4315</v>
      </c>
      <c r="B6" s="10" t="s">
        <v>3601</v>
      </c>
      <c r="D6" s="10" t="s">
        <v>334</v>
      </c>
      <c r="F6" s="10" t="s">
        <v>3441</v>
      </c>
      <c r="G6" s="10" t="s">
        <v>3442</v>
      </c>
      <c r="I6" s="11" t="s">
        <v>266</v>
      </c>
      <c r="K6" s="10" t="s">
        <v>1309</v>
      </c>
      <c r="Q6" s="11" t="s">
        <v>273</v>
      </c>
    </row>
    <row r="7" spans="1:28" ht="14.45">
      <c r="A7" s="10" t="s">
        <v>1794</v>
      </c>
      <c r="B7" s="10" t="s">
        <v>2743</v>
      </c>
      <c r="F7" s="10" t="s">
        <v>1469</v>
      </c>
      <c r="G7" s="10" t="s">
        <v>1470</v>
      </c>
      <c r="I7" s="11" t="s">
        <v>4316</v>
      </c>
      <c r="K7" s="10" t="s">
        <v>94</v>
      </c>
      <c r="Q7" s="11" t="s">
        <v>338</v>
      </c>
    </row>
    <row r="8" spans="1:28" ht="14.45">
      <c r="A8" s="10" t="s">
        <v>198</v>
      </c>
      <c r="B8" s="10" t="s">
        <v>202</v>
      </c>
      <c r="F8" s="10" t="s">
        <v>1472</v>
      </c>
      <c r="G8" s="10" t="s">
        <v>1473</v>
      </c>
      <c r="I8" s="11" t="s">
        <v>1118</v>
      </c>
      <c r="K8" s="10" t="s">
        <v>4317</v>
      </c>
      <c r="Q8" s="11" t="s">
        <v>130</v>
      </c>
    </row>
    <row r="9" spans="1:28" ht="14.45">
      <c r="A9" s="10" t="s">
        <v>4318</v>
      </c>
      <c r="B9" s="10" t="s">
        <v>4319</v>
      </c>
      <c r="F9" s="10" t="s">
        <v>3852</v>
      </c>
      <c r="G9" s="10" t="s">
        <v>3853</v>
      </c>
      <c r="I9" s="11" t="s">
        <v>276</v>
      </c>
      <c r="K9" s="11" t="s">
        <v>75</v>
      </c>
      <c r="Q9" s="11" t="s">
        <v>190</v>
      </c>
    </row>
    <row r="10" spans="1:28" ht="14.45">
      <c r="A10" s="10" t="s">
        <v>77</v>
      </c>
      <c r="B10" s="10" t="s">
        <v>1356</v>
      </c>
      <c r="F10" s="10" t="s">
        <v>1974</v>
      </c>
      <c r="G10" s="10" t="s">
        <v>1975</v>
      </c>
      <c r="I10" s="11" t="s">
        <v>745</v>
      </c>
      <c r="K10" s="11" t="s">
        <v>4320</v>
      </c>
      <c r="Q10" s="11" t="s">
        <v>204</v>
      </c>
    </row>
    <row r="11" spans="1:28" ht="14.45">
      <c r="A11" s="10" t="s">
        <v>60</v>
      </c>
      <c r="B11" s="10" t="s">
        <v>1211</v>
      </c>
      <c r="F11" s="10" t="s">
        <v>4321</v>
      </c>
      <c r="G11" s="10" t="s">
        <v>4322</v>
      </c>
      <c r="I11" s="11" t="s">
        <v>4323</v>
      </c>
      <c r="K11" s="11" t="s">
        <v>4324</v>
      </c>
    </row>
    <row r="12" spans="1:28" ht="14.45">
      <c r="A12" s="10" t="s">
        <v>279</v>
      </c>
      <c r="B12" s="10" t="s">
        <v>4325</v>
      </c>
      <c r="F12" s="10" t="s">
        <v>1402</v>
      </c>
      <c r="G12" s="10" t="s">
        <v>1403</v>
      </c>
      <c r="I12" s="11" t="s">
        <v>4326</v>
      </c>
    </row>
    <row r="13" spans="1:28" ht="14.45">
      <c r="A13" s="10" t="s">
        <v>321</v>
      </c>
      <c r="B13" s="10" t="s">
        <v>325</v>
      </c>
      <c r="F13" s="10" t="s">
        <v>2260</v>
      </c>
      <c r="G13" s="10" t="s">
        <v>2261</v>
      </c>
      <c r="I13" s="11" t="s">
        <v>4327</v>
      </c>
    </row>
    <row r="14" spans="1:28" ht="14.45">
      <c r="A14" s="10" t="s">
        <v>124</v>
      </c>
      <c r="B14" s="10" t="s">
        <v>1127</v>
      </c>
      <c r="F14" s="10" t="s">
        <v>1407</v>
      </c>
      <c r="G14" s="10" t="s">
        <v>1408</v>
      </c>
      <c r="I14" s="11" t="s">
        <v>349</v>
      </c>
    </row>
    <row r="15" spans="1:28" ht="14.45">
      <c r="A15" s="10" t="s">
        <v>174</v>
      </c>
      <c r="B15" s="10" t="s">
        <v>1247</v>
      </c>
      <c r="F15" s="10" t="s">
        <v>1410</v>
      </c>
      <c r="G15" s="10" t="s">
        <v>1411</v>
      </c>
      <c r="I15" s="11" t="s">
        <v>286</v>
      </c>
    </row>
    <row r="16" spans="1:28" ht="14.45">
      <c r="A16" s="10" t="s">
        <v>380</v>
      </c>
      <c r="B16" s="10" t="s">
        <v>384</v>
      </c>
      <c r="F16" s="10" t="s">
        <v>1416</v>
      </c>
      <c r="G16" s="10" t="s">
        <v>1417</v>
      </c>
      <c r="I16" s="11" t="s">
        <v>181</v>
      </c>
    </row>
    <row r="17" spans="1:9" ht="14.45">
      <c r="A17" s="10" t="s">
        <v>411</v>
      </c>
      <c r="B17" s="10" t="s">
        <v>1706</v>
      </c>
      <c r="F17" s="10" t="s">
        <v>1418</v>
      </c>
      <c r="G17" s="10" t="s">
        <v>1419</v>
      </c>
      <c r="I17" s="11" t="s">
        <v>74</v>
      </c>
    </row>
    <row r="18" spans="1:9" ht="14.45">
      <c r="A18" s="10" t="s">
        <v>332</v>
      </c>
      <c r="B18" s="10" t="s">
        <v>1718</v>
      </c>
      <c r="F18" s="10" t="s">
        <v>1422</v>
      </c>
      <c r="G18" s="10" t="s">
        <v>1423</v>
      </c>
    </row>
    <row r="19" spans="1:9" ht="14.45">
      <c r="A19" s="10" t="s">
        <v>4328</v>
      </c>
      <c r="B19" s="10" t="s">
        <v>4329</v>
      </c>
      <c r="F19" s="10" t="s">
        <v>1427</v>
      </c>
      <c r="G19" s="10" t="s">
        <v>1428</v>
      </c>
    </row>
    <row r="20" spans="1:9" ht="14.45">
      <c r="A20" s="10" t="s">
        <v>746</v>
      </c>
      <c r="B20" s="10" t="s">
        <v>1086</v>
      </c>
      <c r="F20" s="10" t="s">
        <v>4330</v>
      </c>
      <c r="G20" s="10" t="s">
        <v>4331</v>
      </c>
    </row>
    <row r="21" spans="1:9" ht="15.75" customHeight="1">
      <c r="A21" s="10" t="s">
        <v>219</v>
      </c>
      <c r="B21" s="10" t="s">
        <v>253</v>
      </c>
      <c r="F21" s="10" t="s">
        <v>1430</v>
      </c>
      <c r="G21" s="10" t="s">
        <v>1431</v>
      </c>
    </row>
    <row r="22" spans="1:9" ht="15.75" customHeight="1">
      <c r="A22" s="10" t="s">
        <v>1270</v>
      </c>
      <c r="B22" s="10" t="s">
        <v>2857</v>
      </c>
      <c r="F22" s="10" t="s">
        <v>4332</v>
      </c>
      <c r="G22" s="10" t="s">
        <v>3377</v>
      </c>
    </row>
    <row r="23" spans="1:9" ht="15.75" customHeight="1">
      <c r="A23" s="10" t="s">
        <v>4333</v>
      </c>
      <c r="B23" s="10" t="s">
        <v>4334</v>
      </c>
      <c r="F23" s="10" t="s">
        <v>1434</v>
      </c>
      <c r="G23" s="10" t="s">
        <v>1435</v>
      </c>
    </row>
    <row r="24" spans="1:9" ht="15.75" customHeight="1">
      <c r="A24" s="10" t="s">
        <v>1076</v>
      </c>
      <c r="B24" s="10" t="s">
        <v>4335</v>
      </c>
      <c r="F24" s="10" t="s">
        <v>2281</v>
      </c>
      <c r="G24" s="10" t="s">
        <v>2282</v>
      </c>
    </row>
    <row r="25" spans="1:9" ht="15.75" customHeight="1">
      <c r="A25" s="10" t="s">
        <v>1190</v>
      </c>
      <c r="B25" s="10" t="s">
        <v>4336</v>
      </c>
      <c r="F25" s="10" t="s">
        <v>4337</v>
      </c>
      <c r="G25" s="10" t="s">
        <v>4338</v>
      </c>
    </row>
    <row r="26" spans="1:9" ht="15.75" customHeight="1">
      <c r="F26" s="10" t="s">
        <v>1436</v>
      </c>
      <c r="G26" s="10" t="s">
        <v>1437</v>
      </c>
    </row>
    <row r="27" spans="1:9" ht="15.75" customHeight="1">
      <c r="F27" s="10" t="s">
        <v>1439</v>
      </c>
      <c r="G27" s="10" t="s">
        <v>1440</v>
      </c>
    </row>
    <row r="28" spans="1:9" ht="15.75" customHeight="1">
      <c r="F28" s="10" t="s">
        <v>1442</v>
      </c>
      <c r="G28" s="10" t="s">
        <v>1443</v>
      </c>
    </row>
    <row r="29" spans="1:9" ht="15.75" customHeight="1">
      <c r="F29" s="10" t="s">
        <v>1445</v>
      </c>
      <c r="G29" s="10" t="s">
        <v>1446</v>
      </c>
    </row>
    <row r="30" spans="1:9" ht="15.75" customHeight="1">
      <c r="F30" s="10" t="s">
        <v>1447</v>
      </c>
      <c r="G30" s="10" t="s">
        <v>1448</v>
      </c>
    </row>
    <row r="31" spans="1:9" ht="15.75" customHeight="1">
      <c r="F31" s="10" t="s">
        <v>4339</v>
      </c>
      <c r="G31" s="10" t="s">
        <v>4340</v>
      </c>
    </row>
    <row r="32" spans="1:9" ht="15.75" customHeight="1">
      <c r="F32" s="10" t="s">
        <v>1452</v>
      </c>
      <c r="G32" s="10" t="s">
        <v>1453</v>
      </c>
    </row>
    <row r="33" spans="6:7" ht="15.75" customHeight="1">
      <c r="F33" s="10" t="s">
        <v>4341</v>
      </c>
      <c r="G33" s="10" t="s">
        <v>4342</v>
      </c>
    </row>
    <row r="34" spans="6:7" ht="15.75" customHeight="1">
      <c r="F34" s="10" t="s">
        <v>1455</v>
      </c>
      <c r="G34" s="10" t="s">
        <v>1456</v>
      </c>
    </row>
    <row r="35" spans="6:7" ht="15.75" customHeight="1">
      <c r="F35" s="10" t="s">
        <v>2301</v>
      </c>
      <c r="G35" s="10" t="s">
        <v>2302</v>
      </c>
    </row>
    <row r="36" spans="6:7" ht="15.75" customHeight="1">
      <c r="F36" s="10" t="s">
        <v>2308</v>
      </c>
      <c r="G36" s="10" t="s">
        <v>2309</v>
      </c>
    </row>
    <row r="37" spans="6:7" ht="15.75" customHeight="1">
      <c r="F37" s="10" t="s">
        <v>1458</v>
      </c>
      <c r="G37" s="10" t="s">
        <v>1459</v>
      </c>
    </row>
    <row r="38" spans="6:7" ht="15.75" customHeight="1">
      <c r="F38" s="10" t="s">
        <v>1856</v>
      </c>
      <c r="G38" s="10" t="s">
        <v>1857</v>
      </c>
    </row>
    <row r="39" spans="6:7" ht="15.75" customHeight="1">
      <c r="F39" s="10" t="s">
        <v>1462</v>
      </c>
      <c r="G39" s="10" t="s">
        <v>1463</v>
      </c>
    </row>
    <row r="40" spans="6:7" ht="15.75" customHeight="1">
      <c r="F40" s="10" t="s">
        <v>1828</v>
      </c>
      <c r="G40" s="10" t="s">
        <v>1829</v>
      </c>
    </row>
    <row r="41" spans="6:7" ht="15.75" customHeight="1">
      <c r="F41" s="10" t="s">
        <v>1474</v>
      </c>
      <c r="G41" s="10" t="s">
        <v>1475</v>
      </c>
    </row>
    <row r="42" spans="6:7" ht="15.75" customHeight="1">
      <c r="F42" s="10" t="s">
        <v>1478</v>
      </c>
      <c r="G42" s="10" t="s">
        <v>1479</v>
      </c>
    </row>
    <row r="43" spans="6:7" ht="15.75" customHeight="1">
      <c r="F43" s="10" t="s">
        <v>2354</v>
      </c>
      <c r="G43" s="10" t="s">
        <v>2355</v>
      </c>
    </row>
    <row r="44" spans="6:7" ht="15.75" customHeight="1">
      <c r="F44" s="10" t="s">
        <v>1483</v>
      </c>
      <c r="G44" s="10" t="s">
        <v>1484</v>
      </c>
    </row>
    <row r="45" spans="6:7" ht="15.75" customHeight="1">
      <c r="F45" s="10" t="s">
        <v>1486</v>
      </c>
      <c r="G45" s="10" t="s">
        <v>1487</v>
      </c>
    </row>
    <row r="46" spans="6:7" ht="15.75" customHeight="1">
      <c r="F46" s="10" t="s">
        <v>1489</v>
      </c>
      <c r="G46" s="10" t="s">
        <v>1490</v>
      </c>
    </row>
    <row r="47" spans="6:7" ht="15.75" customHeight="1">
      <c r="F47" s="10" t="s">
        <v>1492</v>
      </c>
      <c r="G47" s="10" t="s">
        <v>4343</v>
      </c>
    </row>
    <row r="48" spans="6:7" ht="15.75" customHeight="1">
      <c r="F48" s="10" t="s">
        <v>1495</v>
      </c>
      <c r="G48" s="10" t="s">
        <v>1496</v>
      </c>
    </row>
    <row r="49" spans="6:7" ht="15.75" customHeight="1">
      <c r="F49" s="10" t="s">
        <v>1499</v>
      </c>
      <c r="G49" s="10" t="s">
        <v>1500</v>
      </c>
    </row>
    <row r="50" spans="6:7" ht="15.75" customHeight="1">
      <c r="F50" s="10" t="s">
        <v>1502</v>
      </c>
      <c r="G50" s="10" t="s">
        <v>1503</v>
      </c>
    </row>
    <row r="51" spans="6:7" ht="15.75" customHeight="1">
      <c r="F51" s="10" t="s">
        <v>2375</v>
      </c>
      <c r="G51" s="10" t="s">
        <v>2376</v>
      </c>
    </row>
    <row r="52" spans="6:7" ht="15.75" customHeight="1">
      <c r="F52" s="10" t="s">
        <v>1506</v>
      </c>
      <c r="G52" s="10" t="s">
        <v>1507</v>
      </c>
    </row>
    <row r="53" spans="6:7" ht="15.75" customHeight="1">
      <c r="F53" s="10" t="s">
        <v>2381</v>
      </c>
      <c r="G53" s="10" t="s">
        <v>2382</v>
      </c>
    </row>
    <row r="54" spans="6:7" ht="15.75" customHeight="1">
      <c r="F54" s="10" t="s">
        <v>2149</v>
      </c>
      <c r="G54" s="10" t="s">
        <v>2150</v>
      </c>
    </row>
    <row r="55" spans="6:7" ht="15.75" customHeight="1">
      <c r="F55" s="10" t="s">
        <v>1815</v>
      </c>
      <c r="G55" s="10" t="s">
        <v>1816</v>
      </c>
    </row>
    <row r="56" spans="6:7" ht="15.75" customHeight="1">
      <c r="F56" s="10" t="s">
        <v>2393</v>
      </c>
      <c r="G56" s="10" t="s">
        <v>2394</v>
      </c>
    </row>
    <row r="57" spans="6:7" ht="15.75" customHeight="1">
      <c r="F57" s="10" t="s">
        <v>1509</v>
      </c>
      <c r="G57" s="10" t="s">
        <v>1510</v>
      </c>
    </row>
    <row r="58" spans="6:7" ht="15.75" customHeight="1">
      <c r="F58" s="10" t="s">
        <v>2401</v>
      </c>
      <c r="G58" s="10" t="s">
        <v>2402</v>
      </c>
    </row>
    <row r="59" spans="6:7" ht="15.75" customHeight="1">
      <c r="F59" s="10" t="s">
        <v>1512</v>
      </c>
      <c r="G59" s="10" t="s">
        <v>1513</v>
      </c>
    </row>
    <row r="60" spans="6:7" ht="15.75" customHeight="1">
      <c r="F60" s="10" t="s">
        <v>1517</v>
      </c>
      <c r="G60" s="10" t="s">
        <v>1518</v>
      </c>
    </row>
    <row r="61" spans="6:7" ht="15.75" customHeight="1">
      <c r="F61" s="10" t="s">
        <v>1520</v>
      </c>
      <c r="G61" s="10" t="s">
        <v>1521</v>
      </c>
    </row>
    <row r="62" spans="6:7" ht="15.75" customHeight="1">
      <c r="F62" s="10" t="s">
        <v>1525</v>
      </c>
      <c r="G62" s="10" t="s">
        <v>1526</v>
      </c>
    </row>
    <row r="63" spans="6:7" ht="15.75" customHeight="1">
      <c r="F63" s="10" t="s">
        <v>1528</v>
      </c>
      <c r="G63" s="10" t="s">
        <v>1240</v>
      </c>
    </row>
    <row r="64" spans="6:7" ht="15.75" customHeight="1">
      <c r="F64" s="10" t="s">
        <v>1531</v>
      </c>
      <c r="G64" s="10" t="s">
        <v>1532</v>
      </c>
    </row>
    <row r="65" spans="6:7" ht="15.75" customHeight="1">
      <c r="F65" s="10" t="s">
        <v>1535</v>
      </c>
      <c r="G65" s="10" t="s">
        <v>1536</v>
      </c>
    </row>
    <row r="66" spans="6:7" ht="15.75" customHeight="1">
      <c r="F66" s="10" t="s">
        <v>1538</v>
      </c>
      <c r="G66" s="10" t="s">
        <v>927</v>
      </c>
    </row>
    <row r="67" spans="6:7" ht="15.75" customHeight="1">
      <c r="F67" s="10" t="s">
        <v>2420</v>
      </c>
      <c r="G67" s="10" t="s">
        <v>2421</v>
      </c>
    </row>
    <row r="68" spans="6:7" ht="15.75" customHeight="1">
      <c r="F68" s="10" t="s">
        <v>4344</v>
      </c>
      <c r="G68" s="10" t="s">
        <v>4345</v>
      </c>
    </row>
    <row r="69" spans="6:7" ht="15.75" customHeight="1">
      <c r="F69" s="10" t="s">
        <v>1540</v>
      </c>
      <c r="G69" s="10" t="s">
        <v>1541</v>
      </c>
    </row>
    <row r="70" spans="6:7" ht="15.75" customHeight="1">
      <c r="F70" s="10" t="s">
        <v>1545</v>
      </c>
      <c r="G70" s="10" t="s">
        <v>1546</v>
      </c>
    </row>
    <row r="71" spans="6:7" ht="15.75" customHeight="1">
      <c r="F71" s="10" t="s">
        <v>1549</v>
      </c>
      <c r="G71" s="10" t="s">
        <v>1550</v>
      </c>
    </row>
    <row r="72" spans="6:7" ht="15.75" customHeight="1">
      <c r="F72" s="10" t="s">
        <v>2429</v>
      </c>
      <c r="G72" s="10" t="s">
        <v>2430</v>
      </c>
    </row>
    <row r="73" spans="6:7" ht="15.75" customHeight="1">
      <c r="F73" s="10" t="s">
        <v>1552</v>
      </c>
      <c r="G73" s="10" t="s">
        <v>1553</v>
      </c>
    </row>
    <row r="74" spans="6:7" ht="15.75" customHeight="1">
      <c r="F74" s="10" t="s">
        <v>1557</v>
      </c>
      <c r="G74" s="10" t="s">
        <v>1558</v>
      </c>
    </row>
    <row r="75" spans="6:7" ht="15.75" customHeight="1">
      <c r="F75" s="10" t="s">
        <v>1562</v>
      </c>
      <c r="G75" s="10" t="s">
        <v>1563</v>
      </c>
    </row>
    <row r="76" spans="6:7" ht="15.75" customHeight="1">
      <c r="F76" s="10" t="s">
        <v>2435</v>
      </c>
      <c r="G76" s="10" t="s">
        <v>2436</v>
      </c>
    </row>
    <row r="77" spans="6:7" ht="15.75" customHeight="1">
      <c r="F77" s="10" t="s">
        <v>1566</v>
      </c>
      <c r="G77" s="10" t="s">
        <v>1567</v>
      </c>
    </row>
    <row r="78" spans="6:7" ht="15.75" customHeight="1">
      <c r="F78" s="10" t="s">
        <v>1569</v>
      </c>
      <c r="G78" s="10" t="s">
        <v>4346</v>
      </c>
    </row>
    <row r="79" spans="6:7" ht="15.75" customHeight="1">
      <c r="F79" s="10" t="s">
        <v>2440</v>
      </c>
      <c r="G79" s="10" t="s">
        <v>2441</v>
      </c>
    </row>
    <row r="80" spans="6:7" ht="15.75" customHeight="1">
      <c r="F80" s="10" t="s">
        <v>1571</v>
      </c>
      <c r="G80" s="10" t="s">
        <v>1572</v>
      </c>
    </row>
    <row r="81" spans="6:7" ht="15.75" customHeight="1">
      <c r="F81" s="10" t="s">
        <v>1575</v>
      </c>
      <c r="G81" s="10" t="s">
        <v>1576</v>
      </c>
    </row>
    <row r="82" spans="6:7" ht="15.75" customHeight="1">
      <c r="F82" s="10" t="s">
        <v>2449</v>
      </c>
      <c r="G82" s="10" t="s">
        <v>2450</v>
      </c>
    </row>
    <row r="83" spans="6:7" ht="15.75" customHeight="1">
      <c r="F83" s="10" t="s">
        <v>2453</v>
      </c>
      <c r="G83" s="10" t="s">
        <v>2454</v>
      </c>
    </row>
    <row r="84" spans="6:7" ht="15.75" customHeight="1">
      <c r="F84" s="10" t="s">
        <v>2461</v>
      </c>
      <c r="G84" s="10" t="s">
        <v>2462</v>
      </c>
    </row>
    <row r="85" spans="6:7" ht="15.75" customHeight="1">
      <c r="F85" s="10" t="s">
        <v>1577</v>
      </c>
      <c r="G85" s="10" t="s">
        <v>1578</v>
      </c>
    </row>
    <row r="86" spans="6:7" ht="15.75" customHeight="1">
      <c r="F86" s="10" t="s">
        <v>1580</v>
      </c>
      <c r="G86" s="10" t="s">
        <v>1581</v>
      </c>
    </row>
    <row r="87" spans="6:7" ht="15.75" customHeight="1">
      <c r="F87" s="10" t="s">
        <v>2473</v>
      </c>
      <c r="G87" s="10" t="s">
        <v>2474</v>
      </c>
    </row>
    <row r="88" spans="6:7" ht="15.75" customHeight="1">
      <c r="F88" s="10" t="s">
        <v>2476</v>
      </c>
      <c r="G88" s="10" t="s">
        <v>2477</v>
      </c>
    </row>
    <row r="89" spans="6:7" ht="15.75" customHeight="1">
      <c r="F89" s="10" t="s">
        <v>2481</v>
      </c>
      <c r="G89" s="10" t="s">
        <v>2482</v>
      </c>
    </row>
    <row r="90" spans="6:7" ht="15.75" customHeight="1">
      <c r="F90" s="10" t="s">
        <v>1582</v>
      </c>
      <c r="G90" s="10" t="s">
        <v>1583</v>
      </c>
    </row>
    <row r="91" spans="6:7" ht="15.75" customHeight="1">
      <c r="F91" s="10" t="s">
        <v>4347</v>
      </c>
      <c r="G91" s="10" t="s">
        <v>4348</v>
      </c>
    </row>
    <row r="92" spans="6:7" ht="15.75" customHeight="1">
      <c r="F92" s="10" t="s">
        <v>1589</v>
      </c>
      <c r="G92" s="10" t="s">
        <v>1590</v>
      </c>
    </row>
    <row r="93" spans="6:7" ht="15.75" customHeight="1">
      <c r="F93" s="10" t="s">
        <v>1592</v>
      </c>
      <c r="G93" s="10" t="s">
        <v>1593</v>
      </c>
    </row>
    <row r="94" spans="6:7" ht="15.75" customHeight="1">
      <c r="F94" s="10" t="s">
        <v>1595</v>
      </c>
      <c r="G94" s="10" t="s">
        <v>1596</v>
      </c>
    </row>
    <row r="95" spans="6:7" ht="15.75" customHeight="1">
      <c r="F95" s="10" t="s">
        <v>2501</v>
      </c>
      <c r="G95" s="10" t="s">
        <v>2502</v>
      </c>
    </row>
    <row r="96" spans="6:7" ht="15.75" customHeight="1">
      <c r="F96" s="10" t="s">
        <v>2504</v>
      </c>
      <c r="G96" s="10" t="s">
        <v>2505</v>
      </c>
    </row>
    <row r="97" spans="6:7" ht="15.75" customHeight="1">
      <c r="F97" s="10" t="s">
        <v>1797</v>
      </c>
      <c r="G97" s="10" t="s">
        <v>1798</v>
      </c>
    </row>
    <row r="98" spans="6:7" ht="15.75" customHeight="1">
      <c r="F98" s="10" t="s">
        <v>2512</v>
      </c>
      <c r="G98" s="10" t="s">
        <v>2513</v>
      </c>
    </row>
    <row r="99" spans="6:7" ht="15.75" customHeight="1">
      <c r="F99" s="10" t="s">
        <v>1598</v>
      </c>
      <c r="G99" s="10" t="s">
        <v>1599</v>
      </c>
    </row>
    <row r="100" spans="6:7" ht="15.75" customHeight="1">
      <c r="F100" s="10" t="s">
        <v>1602</v>
      </c>
      <c r="G100" s="10" t="s">
        <v>1603</v>
      </c>
    </row>
    <row r="101" spans="6:7" ht="15.75" customHeight="1">
      <c r="F101" s="10" t="s">
        <v>1607</v>
      </c>
      <c r="G101" s="10" t="s">
        <v>1608</v>
      </c>
    </row>
    <row r="102" spans="6:7" ht="15.75" customHeight="1">
      <c r="F102" s="10" t="s">
        <v>1610</v>
      </c>
      <c r="G102" s="10" t="s">
        <v>1611</v>
      </c>
    </row>
    <row r="103" spans="6:7" ht="15.75" customHeight="1">
      <c r="F103" s="10" t="s">
        <v>2523</v>
      </c>
      <c r="G103" s="10" t="s">
        <v>2524</v>
      </c>
    </row>
    <row r="104" spans="6:7" ht="15.75" customHeight="1">
      <c r="F104" s="10" t="s">
        <v>2527</v>
      </c>
      <c r="G104" s="10" t="s">
        <v>2528</v>
      </c>
    </row>
    <row r="105" spans="6:7" ht="15.75" customHeight="1">
      <c r="F105" s="10" t="s">
        <v>1613</v>
      </c>
      <c r="G105" s="10" t="s">
        <v>1614</v>
      </c>
    </row>
    <row r="106" spans="6:7" ht="15.75" customHeight="1">
      <c r="F106" s="10" t="s">
        <v>1618</v>
      </c>
      <c r="G106" s="10" t="s">
        <v>1619</v>
      </c>
    </row>
    <row r="107" spans="6:7" ht="15.75" customHeight="1">
      <c r="F107" s="10" t="s">
        <v>1623</v>
      </c>
      <c r="G107" s="10" t="s">
        <v>1624</v>
      </c>
    </row>
    <row r="108" spans="6:7" ht="15.75" customHeight="1">
      <c r="F108" s="10" t="s">
        <v>1626</v>
      </c>
      <c r="G108" s="10" t="s">
        <v>1627</v>
      </c>
    </row>
    <row r="109" spans="6:7" ht="15.75" customHeight="1">
      <c r="F109" s="10" t="s">
        <v>1629</v>
      </c>
      <c r="G109" s="10" t="s">
        <v>1630</v>
      </c>
    </row>
    <row r="110" spans="6:7" ht="15.75" customHeight="1">
      <c r="F110" s="10" t="s">
        <v>2542</v>
      </c>
      <c r="G110" s="10" t="s">
        <v>2543</v>
      </c>
    </row>
    <row r="111" spans="6:7" ht="15.75" customHeight="1">
      <c r="F111" s="10" t="s">
        <v>1633</v>
      </c>
      <c r="G111" s="10" t="s">
        <v>1634</v>
      </c>
    </row>
    <row r="112" spans="6:7" ht="15.75" customHeight="1">
      <c r="F112" s="10" t="s">
        <v>1636</v>
      </c>
      <c r="G112" s="10" t="s">
        <v>1637</v>
      </c>
    </row>
    <row r="113" spans="6:7" ht="15.75" customHeight="1">
      <c r="F113" s="10" t="s">
        <v>1639</v>
      </c>
      <c r="G113" s="10" t="s">
        <v>1640</v>
      </c>
    </row>
    <row r="114" spans="6:7" ht="15.75" customHeight="1">
      <c r="F114" s="10" t="s">
        <v>1642</v>
      </c>
      <c r="G114" s="10" t="s">
        <v>1643</v>
      </c>
    </row>
    <row r="115" spans="6:7" ht="15.75" customHeight="1">
      <c r="F115" s="10" t="s">
        <v>1645</v>
      </c>
      <c r="G115" s="10" t="s">
        <v>1646</v>
      </c>
    </row>
    <row r="116" spans="6:7" ht="15.75" customHeight="1">
      <c r="F116" s="10" t="s">
        <v>1647</v>
      </c>
      <c r="G116" s="10" t="s">
        <v>1648</v>
      </c>
    </row>
    <row r="117" spans="6:7" ht="15.75" customHeight="1">
      <c r="F117" s="10" t="s">
        <v>1652</v>
      </c>
      <c r="G117" s="10" t="s">
        <v>1653</v>
      </c>
    </row>
    <row r="118" spans="6:7" ht="15.75" customHeight="1">
      <c r="F118" s="10" t="s">
        <v>2565</v>
      </c>
      <c r="G118" s="10" t="s">
        <v>2566</v>
      </c>
    </row>
    <row r="119" spans="6:7" ht="15.75" customHeight="1">
      <c r="F119" s="10" t="s">
        <v>1657</v>
      </c>
      <c r="G119" s="10" t="s">
        <v>1658</v>
      </c>
    </row>
    <row r="120" spans="6:7" ht="15.75" customHeight="1">
      <c r="F120" s="10" t="s">
        <v>1660</v>
      </c>
      <c r="G120" s="10" t="s">
        <v>1661</v>
      </c>
    </row>
    <row r="121" spans="6:7" ht="15.75" customHeight="1">
      <c r="F121" s="10" t="s">
        <v>1665</v>
      </c>
      <c r="G121" s="10" t="s">
        <v>1666</v>
      </c>
    </row>
    <row r="122" spans="6:7" ht="15.75" customHeight="1">
      <c r="F122" s="10" t="s">
        <v>1667</v>
      </c>
      <c r="G122" s="10" t="s">
        <v>1668</v>
      </c>
    </row>
    <row r="123" spans="6:7" ht="15.75" customHeight="1">
      <c r="F123" s="10" t="s">
        <v>1824</v>
      </c>
      <c r="G123" s="10" t="s">
        <v>1825</v>
      </c>
    </row>
    <row r="124" spans="6:7" ht="15.75" customHeight="1">
      <c r="F124" s="10" t="s">
        <v>2581</v>
      </c>
      <c r="G124" s="10" t="s">
        <v>2582</v>
      </c>
    </row>
    <row r="125" spans="6:7" ht="15.75" customHeight="1">
      <c r="F125" s="10" t="s">
        <v>1672</v>
      </c>
      <c r="G125" s="10" t="s">
        <v>1673</v>
      </c>
    </row>
    <row r="126" spans="6:7" ht="15.75" customHeight="1">
      <c r="F126" s="10" t="s">
        <v>2586</v>
      </c>
      <c r="G126" s="10" t="s">
        <v>2587</v>
      </c>
    </row>
    <row r="127" spans="6:7" ht="15.75" customHeight="1">
      <c r="F127" s="10" t="s">
        <v>1675</v>
      </c>
      <c r="G127" s="10" t="s">
        <v>1676</v>
      </c>
    </row>
    <row r="128" spans="6:7" ht="15.75" customHeight="1">
      <c r="F128" s="10" t="s">
        <v>2596</v>
      </c>
      <c r="G128" s="10" t="s">
        <v>2597</v>
      </c>
    </row>
    <row r="129" spans="6:7" ht="15.75" customHeight="1">
      <c r="F129" s="10" t="s">
        <v>1678</v>
      </c>
      <c r="G129" s="10" t="s">
        <v>1679</v>
      </c>
    </row>
    <row r="130" spans="6:7" ht="15.75" customHeight="1">
      <c r="F130" s="10" t="s">
        <v>2608</v>
      </c>
      <c r="G130" s="10" t="s">
        <v>2609</v>
      </c>
    </row>
    <row r="131" spans="6:7" ht="15.75" customHeight="1">
      <c r="F131" s="10" t="s">
        <v>1681</v>
      </c>
      <c r="G131" s="10" t="s">
        <v>1682</v>
      </c>
    </row>
    <row r="132" spans="6:7" ht="15.75" customHeight="1">
      <c r="G132" s="10" t="s">
        <v>1305</v>
      </c>
    </row>
    <row r="133" spans="6:7" ht="15.75" customHeight="1">
      <c r="G133" s="10" t="s">
        <v>4304</v>
      </c>
    </row>
    <row r="134" spans="6:7" ht="15.75" customHeight="1">
      <c r="G134" s="10" t="s">
        <v>4310</v>
      </c>
    </row>
    <row r="135" spans="6:7" ht="15.75" customHeight="1">
      <c r="G135" s="10" t="s">
        <v>4313</v>
      </c>
    </row>
    <row r="136" spans="6:7" ht="15.75" customHeight="1">
      <c r="G136" s="10" t="s">
        <v>3601</v>
      </c>
    </row>
    <row r="137" spans="6:7" ht="15.75" customHeight="1">
      <c r="G137" s="10" t="s">
        <v>2743</v>
      </c>
    </row>
    <row r="138" spans="6:7" ht="15.75" customHeight="1">
      <c r="G138" s="10" t="s">
        <v>202</v>
      </c>
    </row>
    <row r="139" spans="6:7" ht="15.75" customHeight="1">
      <c r="G139" s="10" t="s">
        <v>4319</v>
      </c>
    </row>
    <row r="140" spans="6:7" ht="15.75" customHeight="1">
      <c r="G140" s="10" t="s">
        <v>1356</v>
      </c>
    </row>
    <row r="141" spans="6:7" ht="15.75" customHeight="1">
      <c r="G141" s="10" t="s">
        <v>1211</v>
      </c>
    </row>
    <row r="142" spans="6:7" ht="15.75" customHeight="1">
      <c r="G142" s="10" t="s">
        <v>4325</v>
      </c>
    </row>
    <row r="143" spans="6:7" ht="15.75" customHeight="1">
      <c r="G143" s="10" t="s">
        <v>325</v>
      </c>
    </row>
    <row r="144" spans="6:7" ht="15.75" customHeight="1">
      <c r="G144" s="10" t="s">
        <v>1127</v>
      </c>
    </row>
    <row r="145" spans="7:7" ht="15.75" customHeight="1">
      <c r="G145" s="10" t="s">
        <v>1247</v>
      </c>
    </row>
    <row r="146" spans="7:7" ht="15.75" customHeight="1">
      <c r="G146" s="10" t="s">
        <v>384</v>
      </c>
    </row>
    <row r="147" spans="7:7" ht="15.75" customHeight="1">
      <c r="G147" s="10" t="s">
        <v>1706</v>
      </c>
    </row>
    <row r="148" spans="7:7" ht="15.75" customHeight="1">
      <c r="G148" s="10" t="s">
        <v>1718</v>
      </c>
    </row>
    <row r="149" spans="7:7" ht="15.75" customHeight="1">
      <c r="G149" s="10" t="s">
        <v>4329</v>
      </c>
    </row>
    <row r="150" spans="7:7" ht="15.75" customHeight="1">
      <c r="G150" s="10" t="s">
        <v>1086</v>
      </c>
    </row>
    <row r="151" spans="7:7" ht="15.75" customHeight="1">
      <c r="G151" s="10" t="s">
        <v>2857</v>
      </c>
    </row>
    <row r="152" spans="7:7" ht="15.75" customHeight="1">
      <c r="G152" s="10" t="s">
        <v>4334</v>
      </c>
    </row>
    <row r="153" spans="7:7" ht="15.75" customHeight="1">
      <c r="G153" s="10" t="s">
        <v>4335</v>
      </c>
    </row>
    <row r="154" spans="7:7" ht="15.75" customHeight="1">
      <c r="G154" s="10" t="s">
        <v>178</v>
      </c>
    </row>
    <row r="155" spans="7:7" ht="15.75" customHeight="1">
      <c r="G155" s="10" t="s">
        <v>213</v>
      </c>
    </row>
    <row r="156" spans="7:7" ht="15.75" customHeight="1">
      <c r="G156" s="10" t="s">
        <v>102</v>
      </c>
    </row>
  </sheetData>
  <sheetProtection formatCells="0" formatColumns="0" formatRows="0" deleteRows="0" sort="0" autoFilter="0" pivotTables="0"/>
  <protectedRanges>
    <protectedRange sqref="A1:XFD1048576" name="Dados"/>
  </protectedRanges>
  <autoFilter ref="K1:K10" xr:uid="{00000000-0009-0000-0000-000003000000}"/>
  <sortState xmlns:xlrd2="http://schemas.microsoft.com/office/spreadsheetml/2017/richdata2" ref="D2:D6">
    <sortCondition ref="D2:D6"/>
  </sortState>
  <pageMargins left="0.511811024" right="0.511811024" top="0.78740157499999996" bottom="0.78740157499999996"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1:J496"/>
  <sheetViews>
    <sheetView workbookViewId="0">
      <pane ySplit="1" topLeftCell="C41" activePane="bottomLeft" state="frozen"/>
      <selection pane="bottomLeft" activeCell="C43" sqref="C43:C44"/>
    </sheetView>
  </sheetViews>
  <sheetFormatPr defaultColWidth="12.625" defaultRowHeight="15.75" customHeight="1"/>
  <cols>
    <col min="1" max="1" width="11.5" customWidth="1"/>
    <col min="2" max="2" width="19.875" style="65" customWidth="1"/>
    <col min="3" max="3" width="115.75" customWidth="1"/>
    <col min="4" max="5" width="16.375" customWidth="1"/>
    <col min="6" max="6" width="17.125" customWidth="1"/>
    <col min="7" max="7" width="21.5" customWidth="1"/>
    <col min="8" max="8" width="19.375" style="14" customWidth="1"/>
    <col min="9" max="9" width="30.375" customWidth="1"/>
    <col min="10" max="10" width="21.75" style="14" customWidth="1"/>
  </cols>
  <sheetData>
    <row r="1" spans="1:10" s="66" customFormat="1" ht="53.25" customHeight="1">
      <c r="A1" s="12" t="s">
        <v>7</v>
      </c>
      <c r="B1" s="13" t="s">
        <v>8</v>
      </c>
      <c r="C1" s="12" t="s">
        <v>9</v>
      </c>
      <c r="D1" s="12" t="s">
        <v>12</v>
      </c>
      <c r="E1" s="12" t="s">
        <v>4349</v>
      </c>
      <c r="F1" s="114" t="s">
        <v>4350</v>
      </c>
      <c r="G1" s="12" t="s">
        <v>4351</v>
      </c>
      <c r="H1" s="4" t="s">
        <v>32</v>
      </c>
      <c r="I1" s="12" t="s">
        <v>33</v>
      </c>
      <c r="J1" s="12" t="s">
        <v>4352</v>
      </c>
    </row>
    <row r="2" spans="1:10" ht="28.9" hidden="1">
      <c r="A2" s="56" t="s">
        <v>279</v>
      </c>
      <c r="B2" s="204" t="s">
        <v>4325</v>
      </c>
      <c r="C2" s="274" t="s">
        <v>4353</v>
      </c>
      <c r="D2" s="43" t="s">
        <v>4354</v>
      </c>
      <c r="E2" s="58">
        <v>45516</v>
      </c>
      <c r="F2" s="58">
        <v>45516</v>
      </c>
      <c r="G2" s="59" t="s">
        <v>4355</v>
      </c>
      <c r="H2" s="60" t="s">
        <v>93</v>
      </c>
      <c r="I2" s="56" t="s">
        <v>75</v>
      </c>
      <c r="J2" s="63" t="s">
        <v>4356</v>
      </c>
    </row>
    <row r="3" spans="1:10" ht="28.9" hidden="1">
      <c r="A3" s="56"/>
      <c r="B3" s="204"/>
      <c r="C3" s="20" t="s">
        <v>4357</v>
      </c>
      <c r="D3" s="43"/>
      <c r="E3" s="58">
        <v>45163</v>
      </c>
      <c r="F3" s="58"/>
      <c r="G3" s="59" t="s">
        <v>4358</v>
      </c>
      <c r="H3" s="60"/>
      <c r="I3" s="56"/>
      <c r="J3" s="63" t="s">
        <v>4359</v>
      </c>
    </row>
    <row r="4" spans="1:10" ht="28.9" hidden="1">
      <c r="A4" s="56"/>
      <c r="B4" s="204"/>
      <c r="C4" s="20" t="s">
        <v>4360</v>
      </c>
      <c r="D4" s="43"/>
      <c r="E4" s="58">
        <v>45165</v>
      </c>
      <c r="F4" s="58"/>
      <c r="G4" s="59" t="s">
        <v>4361</v>
      </c>
      <c r="H4" s="60"/>
      <c r="I4" s="56"/>
      <c r="J4" s="63" t="s">
        <v>4362</v>
      </c>
    </row>
    <row r="5" spans="1:10" ht="28.9" hidden="1">
      <c r="A5" s="56"/>
      <c r="B5" s="204"/>
      <c r="C5" s="20" t="s">
        <v>4363</v>
      </c>
      <c r="D5" s="43"/>
      <c r="E5" s="58">
        <v>45169</v>
      </c>
      <c r="F5" s="58"/>
      <c r="G5" s="59" t="s">
        <v>4364</v>
      </c>
      <c r="H5" s="60"/>
      <c r="I5" s="56"/>
      <c r="J5" s="63" t="s">
        <v>4365</v>
      </c>
    </row>
    <row r="6" spans="1:10" ht="28.9" hidden="1">
      <c r="A6" s="56"/>
      <c r="B6" s="204"/>
      <c r="C6" s="20" t="s">
        <v>4366</v>
      </c>
      <c r="D6" s="43"/>
      <c r="E6" s="58">
        <v>45172</v>
      </c>
      <c r="F6" s="58"/>
      <c r="G6" s="59" t="s">
        <v>4367</v>
      </c>
      <c r="H6" s="60"/>
      <c r="I6" s="56"/>
      <c r="J6" s="63" t="s">
        <v>4368</v>
      </c>
    </row>
    <row r="7" spans="1:10" ht="28.9" hidden="1">
      <c r="A7" s="56"/>
      <c r="B7" s="204"/>
      <c r="C7" s="20" t="s">
        <v>4369</v>
      </c>
      <c r="D7" s="43"/>
      <c r="E7" s="58">
        <v>45172</v>
      </c>
      <c r="F7" s="58"/>
      <c r="G7" s="59" t="s">
        <v>4370</v>
      </c>
      <c r="H7" s="60"/>
      <c r="I7" s="56"/>
      <c r="J7" s="63" t="s">
        <v>4371</v>
      </c>
    </row>
    <row r="8" spans="1:10" ht="28.9" hidden="1">
      <c r="A8" s="56" t="s">
        <v>279</v>
      </c>
      <c r="B8" s="204" t="s">
        <v>4325</v>
      </c>
      <c r="C8" s="274" t="s">
        <v>4372</v>
      </c>
      <c r="D8" s="43" t="s">
        <v>4354</v>
      </c>
      <c r="E8" s="58">
        <v>45527</v>
      </c>
      <c r="F8" s="58">
        <v>45527</v>
      </c>
      <c r="G8" s="59" t="s">
        <v>4373</v>
      </c>
      <c r="H8" s="60" t="s">
        <v>93</v>
      </c>
      <c r="I8" s="56" t="s">
        <v>75</v>
      </c>
      <c r="J8" s="63" t="s">
        <v>4374</v>
      </c>
    </row>
    <row r="9" spans="1:10" ht="28.9" hidden="1">
      <c r="A9" s="56" t="s">
        <v>279</v>
      </c>
      <c r="B9" s="204" t="s">
        <v>4325</v>
      </c>
      <c r="C9" s="274" t="s">
        <v>4375</v>
      </c>
      <c r="D9" s="43" t="s">
        <v>4354</v>
      </c>
      <c r="E9" s="58">
        <v>45539</v>
      </c>
      <c r="F9" s="58">
        <v>45539</v>
      </c>
      <c r="G9" s="59" t="s">
        <v>4376</v>
      </c>
      <c r="H9" s="60" t="s">
        <v>93</v>
      </c>
      <c r="I9" s="56" t="s">
        <v>75</v>
      </c>
      <c r="J9" s="63" t="s">
        <v>4377</v>
      </c>
    </row>
    <row r="10" spans="1:10" ht="28.9" hidden="1">
      <c r="A10" s="56"/>
      <c r="B10" s="204"/>
      <c r="C10" s="20" t="s">
        <v>4378</v>
      </c>
      <c r="D10" s="43"/>
      <c r="E10" s="58">
        <v>45178</v>
      </c>
      <c r="F10" s="58"/>
      <c r="G10" s="59" t="s">
        <v>4379</v>
      </c>
      <c r="H10" s="60"/>
      <c r="I10" s="56"/>
      <c r="J10" s="63" t="s">
        <v>4380</v>
      </c>
    </row>
    <row r="11" spans="1:10" ht="14.45" hidden="1">
      <c r="A11" s="56"/>
      <c r="B11" s="204"/>
      <c r="C11" s="20" t="s">
        <v>4381</v>
      </c>
      <c r="D11" s="43"/>
      <c r="E11" s="58">
        <v>45178</v>
      </c>
      <c r="F11" s="58"/>
      <c r="G11" s="59" t="s">
        <v>4382</v>
      </c>
      <c r="H11" s="60"/>
      <c r="I11" s="56"/>
      <c r="J11" s="63" t="s">
        <v>4383</v>
      </c>
    </row>
    <row r="12" spans="1:10" ht="28.9" hidden="1">
      <c r="A12" s="56"/>
      <c r="B12" s="204"/>
      <c r="C12" s="20" t="s">
        <v>4384</v>
      </c>
      <c r="D12" s="43"/>
      <c r="E12" s="58">
        <v>45180</v>
      </c>
      <c r="F12" s="58"/>
      <c r="G12" s="59" t="s">
        <v>4385</v>
      </c>
      <c r="H12" s="60"/>
      <c r="I12" s="56"/>
      <c r="J12" s="63" t="s">
        <v>4386</v>
      </c>
    </row>
    <row r="13" spans="1:10" ht="28.9" hidden="1">
      <c r="A13" s="56"/>
      <c r="B13" s="204"/>
      <c r="C13" s="20" t="s">
        <v>4387</v>
      </c>
      <c r="D13" s="43"/>
      <c r="E13" s="58">
        <v>45182</v>
      </c>
      <c r="F13" s="58"/>
      <c r="G13" s="59" t="s">
        <v>4388</v>
      </c>
      <c r="H13" s="60"/>
      <c r="I13" s="56"/>
      <c r="J13" s="63" t="s">
        <v>4389</v>
      </c>
    </row>
    <row r="14" spans="1:10" ht="28.9" hidden="1">
      <c r="A14" s="56"/>
      <c r="B14" s="204"/>
      <c r="C14" s="20" t="s">
        <v>4390</v>
      </c>
      <c r="D14" s="43"/>
      <c r="E14" s="58">
        <v>45185</v>
      </c>
      <c r="F14" s="58"/>
      <c r="G14" s="59" t="s">
        <v>4391</v>
      </c>
      <c r="H14" s="60"/>
      <c r="I14" s="56"/>
      <c r="J14" s="63" t="s">
        <v>4392</v>
      </c>
    </row>
    <row r="15" spans="1:10" ht="43.15" hidden="1">
      <c r="A15" s="56"/>
      <c r="B15" s="204"/>
      <c r="C15" s="20" t="s">
        <v>4393</v>
      </c>
      <c r="D15" s="43"/>
      <c r="E15" s="58">
        <v>45190</v>
      </c>
      <c r="F15" s="58"/>
      <c r="G15" s="59" t="s">
        <v>4394</v>
      </c>
      <c r="H15" s="60"/>
      <c r="I15" s="56"/>
      <c r="J15" s="63" t="s">
        <v>4395</v>
      </c>
    </row>
    <row r="16" spans="1:10" ht="28.9" hidden="1">
      <c r="A16" s="56"/>
      <c r="B16" s="204"/>
      <c r="C16" s="20" t="s">
        <v>4396</v>
      </c>
      <c r="D16" s="43"/>
      <c r="E16" s="58">
        <v>45197</v>
      </c>
      <c r="F16" s="58"/>
      <c r="G16" s="59" t="s">
        <v>4397</v>
      </c>
      <c r="H16" s="60"/>
      <c r="I16" s="56"/>
      <c r="J16" s="63" t="s">
        <v>4398</v>
      </c>
    </row>
    <row r="17" spans="1:10" ht="28.9" hidden="1">
      <c r="A17" s="56"/>
      <c r="B17" s="204"/>
      <c r="C17" s="20" t="s">
        <v>4399</v>
      </c>
      <c r="D17" s="43"/>
      <c r="E17" s="58">
        <v>45199</v>
      </c>
      <c r="F17" s="58"/>
      <c r="G17" s="59" t="s">
        <v>4400</v>
      </c>
      <c r="H17" s="60"/>
      <c r="I17" s="56"/>
      <c r="J17" s="63" t="s">
        <v>4401</v>
      </c>
    </row>
    <row r="18" spans="1:10" ht="28.9" hidden="1">
      <c r="A18" s="56" t="s">
        <v>279</v>
      </c>
      <c r="B18" s="204" t="s">
        <v>4325</v>
      </c>
      <c r="C18" s="274" t="s">
        <v>4402</v>
      </c>
      <c r="D18" s="43" t="s">
        <v>4354</v>
      </c>
      <c r="E18" s="58">
        <v>45539</v>
      </c>
      <c r="F18" s="58">
        <v>45539</v>
      </c>
      <c r="G18" s="59" t="s">
        <v>4403</v>
      </c>
      <c r="H18" s="60" t="s">
        <v>93</v>
      </c>
      <c r="I18" s="56" t="s">
        <v>75</v>
      </c>
      <c r="J18" s="63" t="s">
        <v>4404</v>
      </c>
    </row>
    <row r="19" spans="1:10" ht="14.45" hidden="1">
      <c r="A19" s="56"/>
      <c r="B19" s="204"/>
      <c r="C19" s="20" t="s">
        <v>4405</v>
      </c>
      <c r="D19" s="43"/>
      <c r="E19" s="58">
        <v>45211</v>
      </c>
      <c r="F19" s="58"/>
      <c r="G19" s="59" t="s">
        <v>4406</v>
      </c>
      <c r="H19" s="60"/>
      <c r="I19" s="56"/>
      <c r="J19" s="63" t="s">
        <v>4407</v>
      </c>
    </row>
    <row r="20" spans="1:10" ht="28.9" hidden="1">
      <c r="A20" s="56"/>
      <c r="B20" s="204"/>
      <c r="C20" s="20" t="s">
        <v>4408</v>
      </c>
      <c r="D20" s="43"/>
      <c r="E20" s="58">
        <v>45212</v>
      </c>
      <c r="F20" s="58"/>
      <c r="G20" s="59" t="s">
        <v>4409</v>
      </c>
      <c r="H20" s="60"/>
      <c r="I20" s="56"/>
      <c r="J20" s="63" t="s">
        <v>4410</v>
      </c>
    </row>
    <row r="21" spans="1:10" ht="28.9" hidden="1">
      <c r="A21" s="56" t="s">
        <v>279</v>
      </c>
      <c r="B21" s="204" t="s">
        <v>4325</v>
      </c>
      <c r="C21" s="274" t="s">
        <v>4411</v>
      </c>
      <c r="D21" s="43" t="s">
        <v>4354</v>
      </c>
      <c r="E21" s="58">
        <v>45566</v>
      </c>
      <c r="F21" s="58">
        <v>45566</v>
      </c>
      <c r="G21" s="59" t="s">
        <v>4412</v>
      </c>
      <c r="H21" s="60" t="s">
        <v>93</v>
      </c>
      <c r="I21" s="56" t="s">
        <v>75</v>
      </c>
      <c r="J21" s="63" t="s">
        <v>4413</v>
      </c>
    </row>
    <row r="22" spans="1:10" ht="28.9" hidden="1">
      <c r="A22" s="56"/>
      <c r="B22" s="204"/>
      <c r="C22" s="20" t="s">
        <v>4414</v>
      </c>
      <c r="D22" s="43"/>
      <c r="E22" s="58">
        <v>45217</v>
      </c>
      <c r="F22" s="58"/>
      <c r="G22" s="59" t="s">
        <v>4415</v>
      </c>
      <c r="H22" s="60"/>
      <c r="I22" s="56"/>
      <c r="J22" s="63" t="s">
        <v>4416</v>
      </c>
    </row>
    <row r="23" spans="1:10" ht="28.9" hidden="1">
      <c r="A23" s="56"/>
      <c r="B23" s="204"/>
      <c r="C23" s="20" t="s">
        <v>4417</v>
      </c>
      <c r="D23" s="43"/>
      <c r="E23" s="58">
        <v>45220</v>
      </c>
      <c r="F23" s="58"/>
      <c r="G23" s="59" t="s">
        <v>4418</v>
      </c>
      <c r="H23" s="60"/>
      <c r="I23" s="56"/>
      <c r="J23" s="63" t="s">
        <v>4419</v>
      </c>
    </row>
    <row r="24" spans="1:10" ht="28.9" hidden="1">
      <c r="A24" s="56"/>
      <c r="B24" s="204"/>
      <c r="C24" s="20" t="s">
        <v>4420</v>
      </c>
      <c r="D24" s="43"/>
      <c r="E24" s="58">
        <v>45221</v>
      </c>
      <c r="F24" s="58"/>
      <c r="G24" s="59" t="s">
        <v>4421</v>
      </c>
      <c r="H24" s="60"/>
      <c r="I24" s="56"/>
      <c r="J24" s="63" t="s">
        <v>4422</v>
      </c>
    </row>
    <row r="25" spans="1:10" ht="28.9" hidden="1">
      <c r="A25" s="56"/>
      <c r="B25" s="204"/>
      <c r="C25" s="20" t="s">
        <v>4423</v>
      </c>
      <c r="D25" s="43"/>
      <c r="E25" s="58">
        <v>45221</v>
      </c>
      <c r="F25" s="58"/>
      <c r="G25" s="59" t="s">
        <v>4424</v>
      </c>
      <c r="H25" s="60"/>
      <c r="I25" s="56"/>
      <c r="J25" s="63" t="s">
        <v>4425</v>
      </c>
    </row>
    <row r="26" spans="1:10" ht="28.9" hidden="1">
      <c r="A26" s="56"/>
      <c r="B26" s="204"/>
      <c r="C26" s="20" t="s">
        <v>4426</v>
      </c>
      <c r="D26" s="43"/>
      <c r="E26" s="58">
        <v>45227</v>
      </c>
      <c r="F26" s="58"/>
      <c r="G26" s="59" t="s">
        <v>4427</v>
      </c>
      <c r="H26" s="60"/>
      <c r="I26" s="56"/>
      <c r="J26" s="63" t="s">
        <v>4428</v>
      </c>
    </row>
    <row r="27" spans="1:10" ht="28.9" hidden="1">
      <c r="A27" s="56"/>
      <c r="B27" s="204"/>
      <c r="C27" s="20" t="s">
        <v>4429</v>
      </c>
      <c r="D27" s="43"/>
      <c r="E27" s="58">
        <v>45230</v>
      </c>
      <c r="F27" s="58"/>
      <c r="G27" s="59" t="s">
        <v>4430</v>
      </c>
      <c r="H27" s="60"/>
      <c r="I27" s="56"/>
      <c r="J27" s="63" t="s">
        <v>4431</v>
      </c>
    </row>
    <row r="28" spans="1:10" ht="28.9" hidden="1">
      <c r="A28" s="56"/>
      <c r="B28" s="204"/>
      <c r="C28" s="20" t="s">
        <v>4432</v>
      </c>
      <c r="D28" s="43"/>
      <c r="E28" s="58">
        <v>45232</v>
      </c>
      <c r="F28" s="58"/>
      <c r="G28" s="59" t="s">
        <v>4433</v>
      </c>
      <c r="H28" s="60"/>
      <c r="I28" s="56"/>
      <c r="J28" s="63" t="s">
        <v>4434</v>
      </c>
    </row>
    <row r="29" spans="1:10" ht="28.9" hidden="1">
      <c r="A29" s="56"/>
      <c r="B29" s="204"/>
      <c r="C29" s="20" t="s">
        <v>4435</v>
      </c>
      <c r="D29" s="43"/>
      <c r="E29" s="58">
        <v>45233</v>
      </c>
      <c r="F29" s="58"/>
      <c r="G29" s="59" t="s">
        <v>4436</v>
      </c>
      <c r="H29" s="60"/>
      <c r="I29" s="56"/>
      <c r="J29" s="63" t="s">
        <v>4437</v>
      </c>
    </row>
    <row r="30" spans="1:10" ht="28.9" hidden="1">
      <c r="A30" s="56"/>
      <c r="B30" s="204"/>
      <c r="C30" s="20" t="s">
        <v>4438</v>
      </c>
      <c r="D30" s="43"/>
      <c r="E30" s="58">
        <v>45237</v>
      </c>
      <c r="F30" s="58"/>
      <c r="G30" s="59" t="s">
        <v>4439</v>
      </c>
      <c r="H30" s="60"/>
      <c r="I30" s="56"/>
      <c r="J30" s="63" t="s">
        <v>4440</v>
      </c>
    </row>
    <row r="31" spans="1:10" ht="28.9" hidden="1">
      <c r="A31" s="56"/>
      <c r="B31" s="204"/>
      <c r="C31" s="20" t="s">
        <v>4441</v>
      </c>
      <c r="D31" s="43"/>
      <c r="E31" s="58">
        <v>45238</v>
      </c>
      <c r="F31" s="58"/>
      <c r="G31" s="59" t="s">
        <v>4442</v>
      </c>
      <c r="H31" s="60"/>
      <c r="I31" s="56"/>
      <c r="J31" s="63" t="s">
        <v>4443</v>
      </c>
    </row>
    <row r="32" spans="1:10" ht="28.9" hidden="1">
      <c r="A32" s="56"/>
      <c r="B32" s="204"/>
      <c r="C32" s="20" t="s">
        <v>4444</v>
      </c>
      <c r="D32" s="43"/>
      <c r="E32" s="58">
        <v>45238</v>
      </c>
      <c r="F32" s="58"/>
      <c r="G32" s="59" t="s">
        <v>4445</v>
      </c>
      <c r="H32" s="60"/>
      <c r="I32" s="56"/>
      <c r="J32" s="63" t="s">
        <v>4446</v>
      </c>
    </row>
    <row r="33" spans="1:10" ht="43.15" hidden="1">
      <c r="A33" s="56"/>
      <c r="B33" s="204"/>
      <c r="C33" s="20" t="s">
        <v>4447</v>
      </c>
      <c r="D33" s="43"/>
      <c r="E33" s="58">
        <v>45239</v>
      </c>
      <c r="F33" s="58"/>
      <c r="G33" s="59" t="s">
        <v>4448</v>
      </c>
      <c r="H33" s="60"/>
      <c r="I33" s="56"/>
      <c r="J33" s="63" t="s">
        <v>4449</v>
      </c>
    </row>
    <row r="34" spans="1:10" ht="14.45" hidden="1">
      <c r="A34" s="56"/>
      <c r="B34" s="204"/>
      <c r="C34" s="20" t="s">
        <v>4450</v>
      </c>
      <c r="D34" s="43"/>
      <c r="E34" s="58">
        <v>45251</v>
      </c>
      <c r="F34" s="58"/>
      <c r="G34" s="59" t="s">
        <v>4451</v>
      </c>
      <c r="H34" s="60"/>
      <c r="I34" s="56"/>
      <c r="J34" s="63" t="s">
        <v>4452</v>
      </c>
    </row>
    <row r="35" spans="1:10" ht="28.9" hidden="1">
      <c r="A35" s="56"/>
      <c r="B35" s="204"/>
      <c r="C35" s="20" t="s">
        <v>4453</v>
      </c>
      <c r="D35" s="43"/>
      <c r="E35" s="58">
        <v>45254</v>
      </c>
      <c r="F35" s="58"/>
      <c r="G35" s="59" t="s">
        <v>4454</v>
      </c>
      <c r="H35" s="60"/>
      <c r="I35" s="56"/>
      <c r="J35" s="63" t="s">
        <v>4455</v>
      </c>
    </row>
    <row r="36" spans="1:10" ht="28.9" hidden="1">
      <c r="A36" s="56"/>
      <c r="B36" s="204"/>
      <c r="C36" s="20" t="s">
        <v>4456</v>
      </c>
      <c r="D36" s="43"/>
      <c r="E36" s="58">
        <v>45257</v>
      </c>
      <c r="F36" s="58"/>
      <c r="G36" s="59" t="s">
        <v>4457</v>
      </c>
      <c r="H36" s="60"/>
      <c r="I36" s="56"/>
      <c r="J36" s="63" t="s">
        <v>4458</v>
      </c>
    </row>
    <row r="37" spans="1:10" ht="14.45" hidden="1">
      <c r="A37" s="56"/>
      <c r="B37" s="204"/>
      <c r="C37" s="20" t="s">
        <v>4459</v>
      </c>
      <c r="D37" s="43"/>
      <c r="E37" s="58">
        <v>45260</v>
      </c>
      <c r="F37" s="58"/>
      <c r="G37" s="59" t="s">
        <v>4460</v>
      </c>
      <c r="H37" s="60"/>
      <c r="I37" s="56"/>
      <c r="J37" s="63" t="s">
        <v>4461</v>
      </c>
    </row>
    <row r="38" spans="1:10" ht="28.9" hidden="1">
      <c r="A38" s="56"/>
      <c r="B38" s="204"/>
      <c r="C38" s="20" t="s">
        <v>4462</v>
      </c>
      <c r="D38" s="43"/>
      <c r="E38" s="58">
        <v>45264</v>
      </c>
      <c r="F38" s="58"/>
      <c r="G38" s="59" t="s">
        <v>4463</v>
      </c>
      <c r="H38" s="60"/>
      <c r="I38" s="56"/>
      <c r="J38" s="63" t="s">
        <v>4464</v>
      </c>
    </row>
    <row r="39" spans="1:10" ht="28.9" hidden="1">
      <c r="A39" s="56"/>
      <c r="B39" s="204"/>
      <c r="C39" s="20" t="s">
        <v>4465</v>
      </c>
      <c r="D39" s="43"/>
      <c r="E39" s="58">
        <v>45265</v>
      </c>
      <c r="F39" s="58"/>
      <c r="G39" s="59" t="s">
        <v>4466</v>
      </c>
      <c r="H39" s="60"/>
      <c r="I39" s="56"/>
      <c r="J39" s="63" t="s">
        <v>4467</v>
      </c>
    </row>
    <row r="40" spans="1:10" ht="14.45">
      <c r="A40" s="56"/>
      <c r="B40" s="204"/>
      <c r="C40" s="20" t="s">
        <v>4468</v>
      </c>
      <c r="D40" s="43"/>
      <c r="E40" s="58">
        <v>45266</v>
      </c>
      <c r="F40" s="58"/>
      <c r="G40" s="59" t="s">
        <v>4469</v>
      </c>
      <c r="H40" s="60"/>
      <c r="I40" s="56"/>
      <c r="J40" s="63" t="s">
        <v>4470</v>
      </c>
    </row>
    <row r="41" spans="1:10" ht="28.9">
      <c r="A41" s="56"/>
      <c r="B41" s="204"/>
      <c r="C41" s="20" t="s">
        <v>4471</v>
      </c>
      <c r="D41" s="43"/>
      <c r="E41" s="58">
        <v>45270</v>
      </c>
      <c r="F41" s="58"/>
      <c r="G41" s="59" t="s">
        <v>4472</v>
      </c>
      <c r="H41" s="60"/>
      <c r="I41" s="56"/>
      <c r="J41" s="63" t="s">
        <v>4473</v>
      </c>
    </row>
    <row r="42" spans="1:10" ht="28.9" hidden="1">
      <c r="A42" s="56"/>
      <c r="B42" s="204"/>
      <c r="C42" s="20" t="s">
        <v>4474</v>
      </c>
      <c r="D42" s="43"/>
      <c r="E42" s="58">
        <v>45271</v>
      </c>
      <c r="F42" s="58"/>
      <c r="G42" s="59" t="s">
        <v>4475</v>
      </c>
      <c r="H42" s="60"/>
      <c r="I42" s="56"/>
      <c r="J42" s="63" t="s">
        <v>4476</v>
      </c>
    </row>
    <row r="43" spans="1:10" ht="72" hidden="1">
      <c r="A43" s="56"/>
      <c r="B43" s="204"/>
      <c r="C43" s="20" t="s">
        <v>4477</v>
      </c>
      <c r="D43" s="43"/>
      <c r="E43" s="58">
        <v>45271</v>
      </c>
      <c r="F43" s="58"/>
      <c r="G43" s="59" t="s">
        <v>4448</v>
      </c>
      <c r="H43" s="60"/>
      <c r="I43" s="56"/>
      <c r="J43" s="63" t="s">
        <v>4478</v>
      </c>
    </row>
    <row r="44" spans="1:10" ht="28.9" hidden="1">
      <c r="A44" s="56"/>
      <c r="B44" s="204"/>
      <c r="C44" s="20" t="s">
        <v>4479</v>
      </c>
      <c r="D44" s="43"/>
      <c r="E44" s="58">
        <v>45272</v>
      </c>
      <c r="F44" s="58"/>
      <c r="G44" s="59" t="s">
        <v>4480</v>
      </c>
      <c r="H44" s="60"/>
      <c r="I44" s="56"/>
      <c r="J44" s="63" t="s">
        <v>4481</v>
      </c>
    </row>
    <row r="45" spans="1:10" ht="28.9">
      <c r="A45" s="56"/>
      <c r="B45" s="204"/>
      <c r="C45" s="20" t="s">
        <v>4471</v>
      </c>
      <c r="D45" s="43"/>
      <c r="E45" s="58">
        <v>45274</v>
      </c>
      <c r="F45" s="58"/>
      <c r="G45" s="59" t="s">
        <v>4482</v>
      </c>
      <c r="H45" s="60"/>
      <c r="I45" s="56"/>
      <c r="J45" s="63" t="s">
        <v>4483</v>
      </c>
    </row>
    <row r="46" spans="1:10" ht="28.9">
      <c r="A46" s="56"/>
      <c r="B46" s="204"/>
      <c r="C46" s="20" t="s">
        <v>4471</v>
      </c>
      <c r="D46" s="43"/>
      <c r="E46" s="58">
        <v>45274</v>
      </c>
      <c r="F46" s="58"/>
      <c r="G46" s="59" t="s">
        <v>4484</v>
      </c>
      <c r="H46" s="60"/>
      <c r="I46" s="56"/>
      <c r="J46" s="63" t="s">
        <v>4485</v>
      </c>
    </row>
    <row r="47" spans="1:10" ht="28.9" hidden="1">
      <c r="A47" s="56"/>
      <c r="B47" s="204"/>
      <c r="C47" s="20" t="s">
        <v>4486</v>
      </c>
      <c r="D47" s="43"/>
      <c r="E47" s="58">
        <v>45276</v>
      </c>
      <c r="F47" s="58"/>
      <c r="G47" s="59" t="s">
        <v>4487</v>
      </c>
      <c r="H47" s="60"/>
      <c r="I47" s="56"/>
      <c r="J47" s="63" t="s">
        <v>4488</v>
      </c>
    </row>
    <row r="48" spans="1:10" ht="28.9" hidden="1">
      <c r="A48" s="56"/>
      <c r="B48" s="204"/>
      <c r="C48" s="20" t="s">
        <v>4489</v>
      </c>
      <c r="D48" s="43"/>
      <c r="E48" s="58">
        <v>45276</v>
      </c>
      <c r="F48" s="58"/>
      <c r="G48" s="59" t="s">
        <v>4490</v>
      </c>
      <c r="H48" s="60"/>
      <c r="I48" s="56"/>
      <c r="J48" s="63" t="s">
        <v>4491</v>
      </c>
    </row>
    <row r="49" spans="1:10" ht="28.9" hidden="1">
      <c r="A49" s="56"/>
      <c r="B49" s="204"/>
      <c r="C49" s="20" t="s">
        <v>4492</v>
      </c>
      <c r="D49" s="43"/>
      <c r="E49" s="58">
        <v>45277</v>
      </c>
      <c r="F49" s="58"/>
      <c r="G49" s="59" t="s">
        <v>4448</v>
      </c>
      <c r="H49" s="60"/>
      <c r="I49" s="56"/>
      <c r="J49" s="63" t="s">
        <v>4493</v>
      </c>
    </row>
    <row r="50" spans="1:10" ht="28.9" hidden="1">
      <c r="A50" s="56"/>
      <c r="B50" s="204"/>
      <c r="C50" s="20" t="s">
        <v>4494</v>
      </c>
      <c r="D50" s="43"/>
      <c r="E50" s="58">
        <v>45277</v>
      </c>
      <c r="F50" s="58"/>
      <c r="G50" s="59" t="s">
        <v>4448</v>
      </c>
      <c r="H50" s="60"/>
      <c r="I50" s="56"/>
      <c r="J50" s="63" t="s">
        <v>4495</v>
      </c>
    </row>
    <row r="51" spans="1:10" ht="28.9" hidden="1">
      <c r="A51" s="56"/>
      <c r="B51" s="204"/>
      <c r="C51" s="20" t="s">
        <v>4496</v>
      </c>
      <c r="D51" s="43"/>
      <c r="E51" s="58">
        <v>45278</v>
      </c>
      <c r="F51" s="58"/>
      <c r="G51" s="59" t="s">
        <v>4497</v>
      </c>
      <c r="H51" s="60"/>
      <c r="I51" s="56"/>
      <c r="J51" s="63" t="s">
        <v>4498</v>
      </c>
    </row>
    <row r="52" spans="1:10" ht="28.9" hidden="1">
      <c r="A52" s="56"/>
      <c r="B52" s="204"/>
      <c r="C52" s="20" t="s">
        <v>4499</v>
      </c>
      <c r="D52" s="43"/>
      <c r="E52" s="58">
        <v>45279</v>
      </c>
      <c r="F52" s="58"/>
      <c r="G52" s="59" t="s">
        <v>4500</v>
      </c>
      <c r="H52" s="60"/>
      <c r="I52" s="56"/>
      <c r="J52" s="63" t="s">
        <v>4501</v>
      </c>
    </row>
    <row r="53" spans="1:10" ht="28.9" hidden="1">
      <c r="A53" s="56"/>
      <c r="B53" s="204"/>
      <c r="C53" s="20" t="s">
        <v>4502</v>
      </c>
      <c r="D53" s="43"/>
      <c r="E53" s="58">
        <v>45291</v>
      </c>
      <c r="F53" s="58"/>
      <c r="G53" s="59" t="s">
        <v>4503</v>
      </c>
      <c r="H53" s="60"/>
      <c r="I53" s="56"/>
      <c r="J53" s="63" t="s">
        <v>4504</v>
      </c>
    </row>
    <row r="54" spans="1:10" ht="14.45" hidden="1">
      <c r="A54" s="56"/>
      <c r="B54" s="204"/>
      <c r="C54" s="20" t="s">
        <v>4505</v>
      </c>
      <c r="D54" s="43"/>
      <c r="E54" s="58">
        <v>45291</v>
      </c>
      <c r="F54" s="58"/>
      <c r="G54" s="59" t="s">
        <v>4506</v>
      </c>
      <c r="H54" s="60"/>
      <c r="I54" s="56"/>
      <c r="J54" s="63" t="s">
        <v>4507</v>
      </c>
    </row>
    <row r="55" spans="1:10" ht="14.45" hidden="1">
      <c r="A55" s="56"/>
      <c r="B55" s="204"/>
      <c r="C55" s="20" t="s">
        <v>4508</v>
      </c>
      <c r="D55" s="43"/>
      <c r="E55" s="58">
        <v>45291</v>
      </c>
      <c r="F55" s="58"/>
      <c r="G55" s="59" t="s">
        <v>4509</v>
      </c>
      <c r="H55" s="60"/>
      <c r="I55" s="56"/>
      <c r="J55" s="63" t="s">
        <v>4510</v>
      </c>
    </row>
    <row r="56" spans="1:10" ht="28.9" hidden="1">
      <c r="A56" s="56"/>
      <c r="B56" s="204"/>
      <c r="C56" s="20" t="s">
        <v>4511</v>
      </c>
      <c r="D56" s="43"/>
      <c r="E56" s="58">
        <v>45291</v>
      </c>
      <c r="F56" s="58"/>
      <c r="G56" s="59" t="s">
        <v>4512</v>
      </c>
      <c r="H56" s="60"/>
      <c r="I56" s="56"/>
      <c r="J56" s="63" t="s">
        <v>4513</v>
      </c>
    </row>
    <row r="57" spans="1:10" ht="28.9" hidden="1">
      <c r="A57" s="56"/>
      <c r="B57" s="204"/>
      <c r="C57" s="20" t="s">
        <v>4514</v>
      </c>
      <c r="D57" s="43"/>
      <c r="E57" s="58">
        <v>45291</v>
      </c>
      <c r="F57" s="58"/>
      <c r="G57" s="59" t="s">
        <v>4448</v>
      </c>
      <c r="H57" s="60"/>
      <c r="I57" s="56"/>
      <c r="J57" s="63" t="s">
        <v>4515</v>
      </c>
    </row>
    <row r="58" spans="1:10" ht="28.9" hidden="1">
      <c r="A58" s="56"/>
      <c r="B58" s="204"/>
      <c r="C58" s="20" t="s">
        <v>4516</v>
      </c>
      <c r="D58" s="43"/>
      <c r="E58" s="58">
        <v>45300</v>
      </c>
      <c r="F58" s="58"/>
      <c r="G58" s="59" t="s">
        <v>4517</v>
      </c>
      <c r="H58" s="60"/>
      <c r="I58" s="56"/>
      <c r="J58" s="63" t="s">
        <v>4518</v>
      </c>
    </row>
    <row r="59" spans="1:10" ht="14.45" hidden="1">
      <c r="A59" s="56"/>
      <c r="B59" s="204"/>
      <c r="C59" s="20" t="s">
        <v>4519</v>
      </c>
      <c r="D59" s="43"/>
      <c r="E59" s="58">
        <v>45301</v>
      </c>
      <c r="F59" s="58"/>
      <c r="G59" s="59" t="s">
        <v>4448</v>
      </c>
      <c r="H59" s="60"/>
      <c r="I59" s="56"/>
      <c r="J59" s="63" t="s">
        <v>4520</v>
      </c>
    </row>
    <row r="60" spans="1:10" ht="28.9" hidden="1">
      <c r="A60" s="56"/>
      <c r="B60" s="204"/>
      <c r="C60" s="20" t="s">
        <v>4521</v>
      </c>
      <c r="D60" s="43"/>
      <c r="E60" s="58">
        <v>45311</v>
      </c>
      <c r="F60" s="58"/>
      <c r="G60" s="59" t="s">
        <v>4522</v>
      </c>
      <c r="H60" s="60"/>
      <c r="I60" s="56"/>
      <c r="J60" s="63" t="s">
        <v>4523</v>
      </c>
    </row>
    <row r="61" spans="1:10" ht="28.9" hidden="1">
      <c r="A61" s="56"/>
      <c r="B61" s="204"/>
      <c r="C61" s="20" t="s">
        <v>4524</v>
      </c>
      <c r="D61" s="43"/>
      <c r="E61" s="58">
        <v>45311</v>
      </c>
      <c r="F61" s="58"/>
      <c r="G61" s="59" t="s">
        <v>4448</v>
      </c>
      <c r="H61" s="60"/>
      <c r="I61" s="56"/>
      <c r="J61" s="63" t="s">
        <v>4525</v>
      </c>
    </row>
    <row r="62" spans="1:10" ht="43.15" hidden="1">
      <c r="A62" s="56"/>
      <c r="B62" s="204"/>
      <c r="C62" s="20" t="s">
        <v>4526</v>
      </c>
      <c r="D62" s="43"/>
      <c r="E62" s="58">
        <v>45312</v>
      </c>
      <c r="F62" s="58"/>
      <c r="G62" s="59" t="s">
        <v>4448</v>
      </c>
      <c r="H62" s="60"/>
      <c r="I62" s="56"/>
      <c r="J62" s="63" t="s">
        <v>4527</v>
      </c>
    </row>
    <row r="63" spans="1:10" ht="28.9" hidden="1">
      <c r="A63" s="56"/>
      <c r="B63" s="204"/>
      <c r="C63" s="20" t="s">
        <v>4528</v>
      </c>
      <c r="D63" s="43"/>
      <c r="E63" s="58">
        <v>45315</v>
      </c>
      <c r="F63" s="58"/>
      <c r="G63" s="59" t="s">
        <v>4448</v>
      </c>
      <c r="H63" s="60"/>
      <c r="I63" s="56"/>
      <c r="J63" s="63" t="s">
        <v>4529</v>
      </c>
    </row>
    <row r="64" spans="1:10" ht="28.9" hidden="1">
      <c r="A64" s="56"/>
      <c r="B64" s="204"/>
      <c r="C64" s="20" t="s">
        <v>4530</v>
      </c>
      <c r="D64" s="43"/>
      <c r="E64" s="58">
        <v>45315</v>
      </c>
      <c r="F64" s="58"/>
      <c r="G64" s="59" t="s">
        <v>4448</v>
      </c>
      <c r="H64" s="60"/>
      <c r="I64" s="56"/>
      <c r="J64" s="63" t="s">
        <v>4531</v>
      </c>
    </row>
    <row r="65" spans="1:10" ht="14.45" hidden="1">
      <c r="A65" s="56"/>
      <c r="B65" s="204"/>
      <c r="C65" s="20" t="s">
        <v>4532</v>
      </c>
      <c r="D65" s="43"/>
      <c r="E65" s="58">
        <v>45316</v>
      </c>
      <c r="F65" s="58"/>
      <c r="G65" s="59" t="s">
        <v>4448</v>
      </c>
      <c r="H65" s="60"/>
      <c r="I65" s="56"/>
      <c r="J65" s="63" t="s">
        <v>4533</v>
      </c>
    </row>
    <row r="66" spans="1:10" ht="28.9" hidden="1">
      <c r="A66" s="56"/>
      <c r="B66" s="204"/>
      <c r="C66" s="20" t="s">
        <v>4534</v>
      </c>
      <c r="D66" s="43"/>
      <c r="E66" s="58">
        <v>45317</v>
      </c>
      <c r="F66" s="58"/>
      <c r="G66" s="59" t="s">
        <v>4448</v>
      </c>
      <c r="H66" s="60"/>
      <c r="I66" s="56"/>
      <c r="J66" s="63" t="s">
        <v>4535</v>
      </c>
    </row>
    <row r="67" spans="1:10" ht="28.9" hidden="1">
      <c r="A67" s="56"/>
      <c r="B67" s="204"/>
      <c r="C67" s="20" t="s">
        <v>4536</v>
      </c>
      <c r="D67" s="43"/>
      <c r="E67" s="58">
        <v>45322</v>
      </c>
      <c r="F67" s="58"/>
      <c r="G67" s="59" t="s">
        <v>4537</v>
      </c>
      <c r="H67" s="60"/>
      <c r="I67" s="56"/>
      <c r="J67" s="63" t="s">
        <v>4538</v>
      </c>
    </row>
    <row r="68" spans="1:10" ht="28.9" hidden="1">
      <c r="A68" s="56"/>
      <c r="B68" s="204"/>
      <c r="C68" s="20" t="s">
        <v>4539</v>
      </c>
      <c r="D68" s="43"/>
      <c r="E68" s="58">
        <v>45322</v>
      </c>
      <c r="F68" s="58"/>
      <c r="G68" s="59" t="s">
        <v>4540</v>
      </c>
      <c r="H68" s="60"/>
      <c r="I68" s="56"/>
      <c r="J68" s="63" t="s">
        <v>4541</v>
      </c>
    </row>
    <row r="69" spans="1:10" ht="28.9" hidden="1">
      <c r="A69" s="56"/>
      <c r="B69" s="204"/>
      <c r="C69" s="20" t="s">
        <v>4542</v>
      </c>
      <c r="D69" s="43"/>
      <c r="E69" s="58">
        <v>45322</v>
      </c>
      <c r="F69" s="58"/>
      <c r="G69" s="59" t="s">
        <v>4448</v>
      </c>
      <c r="H69" s="60"/>
      <c r="I69" s="56"/>
      <c r="J69" s="63" t="s">
        <v>4543</v>
      </c>
    </row>
    <row r="70" spans="1:10" ht="28.9" hidden="1">
      <c r="A70" s="56"/>
      <c r="B70" s="204"/>
      <c r="C70" s="20" t="s">
        <v>4544</v>
      </c>
      <c r="D70" s="43"/>
      <c r="E70" s="58">
        <v>45327</v>
      </c>
      <c r="F70" s="58"/>
      <c r="G70" s="59" t="s">
        <v>4448</v>
      </c>
      <c r="H70" s="60"/>
      <c r="I70" s="56"/>
      <c r="J70" s="63" t="s">
        <v>4545</v>
      </c>
    </row>
    <row r="71" spans="1:10" ht="57.6" hidden="1">
      <c r="A71" s="56"/>
      <c r="B71" s="204"/>
      <c r="C71" s="20" t="s">
        <v>4546</v>
      </c>
      <c r="D71" s="43"/>
      <c r="E71" s="58">
        <v>45327</v>
      </c>
      <c r="F71" s="58"/>
      <c r="G71" s="59" t="s">
        <v>4448</v>
      </c>
      <c r="H71" s="60"/>
      <c r="I71" s="56"/>
      <c r="J71" s="63" t="s">
        <v>4547</v>
      </c>
    </row>
    <row r="72" spans="1:10" ht="28.9" hidden="1">
      <c r="A72" s="56"/>
      <c r="B72" s="204"/>
      <c r="C72" s="20" t="s">
        <v>4548</v>
      </c>
      <c r="D72" s="43"/>
      <c r="E72" s="58">
        <v>45330</v>
      </c>
      <c r="F72" s="58"/>
      <c r="G72" s="59" t="s">
        <v>4549</v>
      </c>
      <c r="H72" s="60"/>
      <c r="I72" s="56"/>
      <c r="J72" s="63" t="s">
        <v>4550</v>
      </c>
    </row>
    <row r="73" spans="1:10" ht="28.9" hidden="1">
      <c r="A73" s="56"/>
      <c r="B73" s="204"/>
      <c r="C73" s="20" t="s">
        <v>4551</v>
      </c>
      <c r="D73" s="43"/>
      <c r="E73" s="58">
        <v>45332</v>
      </c>
      <c r="F73" s="58"/>
      <c r="G73" s="59" t="s">
        <v>4448</v>
      </c>
      <c r="H73" s="60"/>
      <c r="I73" s="56"/>
      <c r="J73" s="63" t="s">
        <v>4552</v>
      </c>
    </row>
    <row r="74" spans="1:10" ht="28.9" hidden="1">
      <c r="A74" s="56"/>
      <c r="B74" s="204"/>
      <c r="C74" s="20" t="s">
        <v>4553</v>
      </c>
      <c r="D74" s="43"/>
      <c r="E74" s="58">
        <v>45334</v>
      </c>
      <c r="F74" s="58"/>
      <c r="G74" s="59" t="s">
        <v>4554</v>
      </c>
      <c r="H74" s="60"/>
      <c r="I74" s="56"/>
      <c r="J74" s="63" t="s">
        <v>4555</v>
      </c>
    </row>
    <row r="75" spans="1:10" ht="28.9" hidden="1">
      <c r="A75" s="56"/>
      <c r="B75" s="204"/>
      <c r="C75" s="20" t="s">
        <v>4556</v>
      </c>
      <c r="D75" s="43"/>
      <c r="E75" s="58">
        <v>45336</v>
      </c>
      <c r="F75" s="58"/>
      <c r="G75" s="59" t="s">
        <v>4557</v>
      </c>
      <c r="H75" s="60"/>
      <c r="I75" s="56"/>
      <c r="J75" s="63" t="s">
        <v>4558</v>
      </c>
    </row>
    <row r="76" spans="1:10" ht="28.9" hidden="1">
      <c r="A76" s="56"/>
      <c r="B76" s="204"/>
      <c r="C76" s="20" t="s">
        <v>4559</v>
      </c>
      <c r="D76" s="43"/>
      <c r="E76" s="58">
        <v>45341</v>
      </c>
      <c r="F76" s="58"/>
      <c r="G76" s="59" t="s">
        <v>4560</v>
      </c>
      <c r="H76" s="60"/>
      <c r="I76" s="56"/>
      <c r="J76" s="63" t="s">
        <v>4561</v>
      </c>
    </row>
    <row r="77" spans="1:10" ht="28.9" hidden="1">
      <c r="A77" s="56"/>
      <c r="B77" s="204"/>
      <c r="C77" s="20" t="s">
        <v>4562</v>
      </c>
      <c r="D77" s="43"/>
      <c r="E77" s="58">
        <v>45343</v>
      </c>
      <c r="F77" s="58"/>
      <c r="G77" s="59" t="s">
        <v>4563</v>
      </c>
      <c r="H77" s="60"/>
      <c r="I77" s="56"/>
      <c r="J77" s="63" t="s">
        <v>4564</v>
      </c>
    </row>
    <row r="78" spans="1:10" ht="28.9" hidden="1">
      <c r="A78" s="56"/>
      <c r="B78" s="204"/>
      <c r="C78" s="20" t="s">
        <v>4565</v>
      </c>
      <c r="D78" s="43"/>
      <c r="E78" s="58">
        <v>45343</v>
      </c>
      <c r="F78" s="58"/>
      <c r="G78" s="59" t="s">
        <v>4448</v>
      </c>
      <c r="H78" s="60"/>
      <c r="I78" s="56"/>
      <c r="J78" s="63" t="s">
        <v>4566</v>
      </c>
    </row>
    <row r="79" spans="1:10" ht="28.9" hidden="1">
      <c r="A79" s="56"/>
      <c r="B79" s="204"/>
      <c r="C79" s="20" t="s">
        <v>4567</v>
      </c>
      <c r="D79" s="43"/>
      <c r="E79" s="58">
        <v>45344</v>
      </c>
      <c r="F79" s="58"/>
      <c r="G79" s="59" t="s">
        <v>4448</v>
      </c>
      <c r="H79" s="60"/>
      <c r="I79" s="56"/>
      <c r="J79" s="63" t="s">
        <v>4568</v>
      </c>
    </row>
    <row r="80" spans="1:10" ht="28.9" hidden="1">
      <c r="A80" s="56"/>
      <c r="B80" s="204"/>
      <c r="C80" s="20" t="s">
        <v>4569</v>
      </c>
      <c r="D80" s="43"/>
      <c r="E80" s="58">
        <v>45345</v>
      </c>
      <c r="F80" s="58"/>
      <c r="G80" s="59" t="s">
        <v>4448</v>
      </c>
      <c r="H80" s="60"/>
      <c r="I80" s="56"/>
      <c r="J80" s="63" t="s">
        <v>4570</v>
      </c>
    </row>
    <row r="81" spans="1:10" ht="14.45" hidden="1">
      <c r="A81" s="56"/>
      <c r="B81" s="204"/>
      <c r="C81" s="20" t="s">
        <v>4571</v>
      </c>
      <c r="D81" s="43"/>
      <c r="E81" s="58">
        <v>45345</v>
      </c>
      <c r="F81" s="58"/>
      <c r="G81" s="59" t="s">
        <v>4448</v>
      </c>
      <c r="H81" s="60"/>
      <c r="I81" s="56"/>
      <c r="J81" s="63" t="s">
        <v>4572</v>
      </c>
    </row>
    <row r="82" spans="1:10" ht="28.9" hidden="1">
      <c r="A82" s="56"/>
      <c r="B82" s="204"/>
      <c r="C82" s="20" t="s">
        <v>4573</v>
      </c>
      <c r="D82" s="43"/>
      <c r="E82" s="58">
        <v>45348</v>
      </c>
      <c r="F82" s="58"/>
      <c r="G82" s="59" t="s">
        <v>4574</v>
      </c>
      <c r="H82" s="60"/>
      <c r="I82" s="56"/>
      <c r="J82" s="63" t="s">
        <v>4575</v>
      </c>
    </row>
    <row r="83" spans="1:10" ht="57.6" hidden="1">
      <c r="A83" s="56"/>
      <c r="B83" s="204"/>
      <c r="C83" s="20" t="s">
        <v>4576</v>
      </c>
      <c r="D83" s="43"/>
      <c r="E83" s="58">
        <v>45357</v>
      </c>
      <c r="F83" s="58"/>
      <c r="G83" s="59"/>
      <c r="H83" s="60"/>
      <c r="I83" s="56"/>
      <c r="J83" s="63" t="s">
        <v>4577</v>
      </c>
    </row>
    <row r="84" spans="1:10" ht="28.9" hidden="1">
      <c r="A84" s="56"/>
      <c r="B84" s="204"/>
      <c r="C84" s="20" t="s">
        <v>4578</v>
      </c>
      <c r="D84" s="43"/>
      <c r="E84" s="58">
        <v>45363</v>
      </c>
      <c r="F84" s="58"/>
      <c r="G84" s="59"/>
      <c r="H84" s="60"/>
      <c r="I84" s="56"/>
      <c r="J84" s="63" t="s">
        <v>4579</v>
      </c>
    </row>
    <row r="85" spans="1:10" ht="28.9" hidden="1">
      <c r="A85" s="64"/>
      <c r="B85" s="205"/>
      <c r="C85" s="20" t="s">
        <v>4580</v>
      </c>
      <c r="D85" s="43"/>
      <c r="E85" s="58">
        <v>45364</v>
      </c>
      <c r="F85" s="58"/>
      <c r="G85" s="59"/>
      <c r="H85" s="60"/>
      <c r="I85" s="56"/>
      <c r="J85" s="63" t="s">
        <v>4581</v>
      </c>
    </row>
    <row r="86" spans="1:10" ht="28.9" hidden="1">
      <c r="A86" s="11"/>
      <c r="B86" s="206"/>
      <c r="C86" s="203" t="s">
        <v>4582</v>
      </c>
      <c r="D86" s="43"/>
      <c r="E86" s="58">
        <v>45366</v>
      </c>
      <c r="F86" s="58"/>
      <c r="G86" s="59" t="s">
        <v>4583</v>
      </c>
      <c r="H86" s="60"/>
      <c r="I86" s="56"/>
      <c r="J86" s="63" t="s">
        <v>4584</v>
      </c>
    </row>
    <row r="87" spans="1:10" ht="14.45" hidden="1">
      <c r="A87" s="94"/>
      <c r="B87" s="207"/>
      <c r="C87" s="20" t="s">
        <v>4585</v>
      </c>
      <c r="D87" s="43"/>
      <c r="E87" s="58">
        <v>45372</v>
      </c>
      <c r="F87" s="58"/>
      <c r="G87" s="59"/>
      <c r="H87" s="60"/>
      <c r="I87" s="56"/>
      <c r="J87" s="63" t="s">
        <v>4586</v>
      </c>
    </row>
    <row r="88" spans="1:10" ht="28.9" hidden="1">
      <c r="A88" s="56"/>
      <c r="B88" s="204"/>
      <c r="C88" s="20" t="s">
        <v>4587</v>
      </c>
      <c r="D88" s="43"/>
      <c r="E88" s="58">
        <v>45376</v>
      </c>
      <c r="F88" s="58"/>
      <c r="G88" s="59" t="s">
        <v>4588</v>
      </c>
      <c r="H88" s="60"/>
      <c r="I88" s="56"/>
      <c r="J88" s="63" t="s">
        <v>4589</v>
      </c>
    </row>
    <row r="89" spans="1:10" ht="28.9" hidden="1">
      <c r="A89" s="56"/>
      <c r="B89" s="204"/>
      <c r="C89" s="20" t="s">
        <v>4590</v>
      </c>
      <c r="D89" s="43"/>
      <c r="E89" s="58">
        <v>45378</v>
      </c>
      <c r="F89" s="58"/>
      <c r="G89" s="59"/>
      <c r="H89" s="60"/>
      <c r="I89" s="56"/>
      <c r="J89" s="63" t="s">
        <v>4591</v>
      </c>
    </row>
    <row r="90" spans="1:10" ht="28.9" hidden="1">
      <c r="A90" s="56"/>
      <c r="B90" s="204"/>
      <c r="C90" s="20" t="s">
        <v>4592</v>
      </c>
      <c r="D90" s="43"/>
      <c r="E90" s="58">
        <v>45382</v>
      </c>
      <c r="F90" s="58"/>
      <c r="G90" s="59" t="s">
        <v>4593</v>
      </c>
      <c r="H90" s="60"/>
      <c r="I90" s="56"/>
      <c r="J90" s="63" t="s">
        <v>4594</v>
      </c>
    </row>
    <row r="91" spans="1:10" ht="28.9" hidden="1">
      <c r="A91" s="56"/>
      <c r="B91" s="204"/>
      <c r="C91" s="20" t="s">
        <v>4595</v>
      </c>
      <c r="D91" s="43"/>
      <c r="E91" s="58">
        <v>45385</v>
      </c>
      <c r="F91" s="58"/>
      <c r="G91" s="59" t="s">
        <v>4596</v>
      </c>
      <c r="H91" s="60"/>
      <c r="I91" s="56"/>
      <c r="J91" s="63" t="s">
        <v>4597</v>
      </c>
    </row>
    <row r="92" spans="1:10" ht="28.9" hidden="1">
      <c r="A92" s="56"/>
      <c r="B92" s="204"/>
      <c r="C92" s="20" t="s">
        <v>4598</v>
      </c>
      <c r="D92" s="43"/>
      <c r="E92" s="58">
        <v>45394</v>
      </c>
      <c r="F92" s="58"/>
      <c r="G92" s="59" t="s">
        <v>4599</v>
      </c>
      <c r="H92" s="60"/>
      <c r="I92" s="56"/>
      <c r="J92" s="63" t="s">
        <v>4600</v>
      </c>
    </row>
    <row r="93" spans="1:10" ht="28.9" hidden="1">
      <c r="A93" s="56"/>
      <c r="B93" s="204"/>
      <c r="C93" s="20" t="s">
        <v>4601</v>
      </c>
      <c r="D93" s="43"/>
      <c r="E93" s="58">
        <v>45406</v>
      </c>
      <c r="F93" s="58"/>
      <c r="G93" s="59" t="s">
        <v>4602</v>
      </c>
      <c r="H93" s="60"/>
      <c r="I93" s="56"/>
      <c r="J93" s="63" t="s">
        <v>4603</v>
      </c>
    </row>
    <row r="94" spans="1:10" ht="43.15" hidden="1">
      <c r="A94" s="56"/>
      <c r="B94" s="204"/>
      <c r="C94" s="20" t="s">
        <v>4604</v>
      </c>
      <c r="D94" s="43"/>
      <c r="E94" s="58">
        <v>45413</v>
      </c>
      <c r="F94" s="58"/>
      <c r="G94" s="59"/>
      <c r="H94" s="60"/>
      <c r="I94" s="56"/>
      <c r="J94" s="63" t="s">
        <v>4605</v>
      </c>
    </row>
    <row r="95" spans="1:10" ht="28.9" hidden="1">
      <c r="A95" s="56"/>
      <c r="B95" s="204"/>
      <c r="C95" s="20" t="s">
        <v>4606</v>
      </c>
      <c r="D95" s="43"/>
      <c r="E95" s="58">
        <v>45423</v>
      </c>
      <c r="F95" s="58"/>
      <c r="G95" s="59"/>
      <c r="H95" s="60"/>
      <c r="I95" s="56"/>
      <c r="J95" s="63" t="s">
        <v>4607</v>
      </c>
    </row>
    <row r="96" spans="1:10" ht="28.9" hidden="1">
      <c r="A96" s="56"/>
      <c r="B96" s="204"/>
      <c r="C96" s="20" t="s">
        <v>4608</v>
      </c>
      <c r="D96" s="43"/>
      <c r="E96" s="58">
        <v>45424</v>
      </c>
      <c r="F96" s="58"/>
      <c r="G96" s="59" t="s">
        <v>4609</v>
      </c>
      <c r="H96" s="60"/>
      <c r="I96" s="56"/>
      <c r="J96" s="63" t="s">
        <v>4610</v>
      </c>
    </row>
    <row r="97" spans="1:10" ht="28.9" hidden="1">
      <c r="A97" s="56"/>
      <c r="B97" s="204"/>
      <c r="C97" s="20" t="s">
        <v>4611</v>
      </c>
      <c r="D97" s="43"/>
      <c r="E97" s="58">
        <v>45424</v>
      </c>
      <c r="F97" s="58"/>
      <c r="G97" s="59" t="s">
        <v>4612</v>
      </c>
      <c r="H97" s="60"/>
      <c r="I97" s="56"/>
      <c r="J97" s="63" t="s">
        <v>4613</v>
      </c>
    </row>
    <row r="98" spans="1:10" ht="28.9" hidden="1">
      <c r="A98" s="56"/>
      <c r="B98" s="204"/>
      <c r="C98" s="20" t="s">
        <v>4614</v>
      </c>
      <c r="D98" s="43"/>
      <c r="E98" s="58">
        <v>45425</v>
      </c>
      <c r="F98" s="58"/>
      <c r="G98" s="59" t="s">
        <v>4615</v>
      </c>
      <c r="H98" s="60"/>
      <c r="I98" s="56"/>
      <c r="J98" s="63" t="s">
        <v>4616</v>
      </c>
    </row>
    <row r="99" spans="1:10" ht="28.9" hidden="1">
      <c r="A99" s="56"/>
      <c r="B99" s="204"/>
      <c r="C99" s="20" t="s">
        <v>4617</v>
      </c>
      <c r="D99" s="43"/>
      <c r="E99" s="58">
        <v>45429</v>
      </c>
      <c r="F99" s="58"/>
      <c r="G99" s="59"/>
      <c r="H99" s="60"/>
      <c r="I99" s="56"/>
      <c r="J99" s="63" t="s">
        <v>4618</v>
      </c>
    </row>
    <row r="100" spans="1:10" ht="14.45" hidden="1">
      <c r="A100" s="56"/>
      <c r="B100" s="204"/>
      <c r="C100" s="20" t="s">
        <v>4619</v>
      </c>
      <c r="D100" s="43"/>
      <c r="E100" s="58">
        <v>45430</v>
      </c>
      <c r="F100" s="58"/>
      <c r="G100" s="59"/>
      <c r="H100" s="60"/>
      <c r="I100" s="56"/>
      <c r="J100" s="63" t="s">
        <v>4620</v>
      </c>
    </row>
    <row r="101" spans="1:10" ht="28.9" hidden="1">
      <c r="A101" s="56"/>
      <c r="B101" s="204"/>
      <c r="C101" s="20" t="s">
        <v>4621</v>
      </c>
      <c r="D101" s="43"/>
      <c r="E101" s="58">
        <v>45431</v>
      </c>
      <c r="F101" s="58"/>
      <c r="G101" s="59" t="s">
        <v>4622</v>
      </c>
      <c r="H101" s="60"/>
      <c r="I101" s="56"/>
      <c r="J101" s="63" t="s">
        <v>4623</v>
      </c>
    </row>
    <row r="102" spans="1:10" ht="28.9" hidden="1">
      <c r="A102" s="56"/>
      <c r="B102" s="204"/>
      <c r="C102" s="20" t="s">
        <v>4624</v>
      </c>
      <c r="D102" s="43"/>
      <c r="E102" s="58">
        <v>45435</v>
      </c>
      <c r="F102" s="58"/>
      <c r="G102" s="59"/>
      <c r="H102" s="60"/>
      <c r="I102" s="56"/>
      <c r="J102" s="63" t="s">
        <v>4625</v>
      </c>
    </row>
    <row r="103" spans="1:10" ht="28.9" hidden="1">
      <c r="A103" s="56"/>
      <c r="B103" s="204"/>
      <c r="C103" s="20" t="s">
        <v>4626</v>
      </c>
      <c r="D103" s="43"/>
      <c r="E103" s="58">
        <v>45436</v>
      </c>
      <c r="F103" s="58"/>
      <c r="G103" s="59"/>
      <c r="H103" s="60"/>
      <c r="I103" s="56"/>
      <c r="J103" s="63" t="s">
        <v>4627</v>
      </c>
    </row>
    <row r="104" spans="1:10" ht="28.9" hidden="1">
      <c r="A104" s="56"/>
      <c r="B104" s="204"/>
      <c r="C104" s="20" t="s">
        <v>4494</v>
      </c>
      <c r="D104" s="43"/>
      <c r="E104" s="58">
        <v>45441</v>
      </c>
      <c r="F104" s="58"/>
      <c r="G104" s="59"/>
      <c r="H104" s="60"/>
      <c r="I104" s="56"/>
      <c r="J104" s="63" t="s">
        <v>4628</v>
      </c>
    </row>
    <row r="105" spans="1:10" ht="28.9" hidden="1">
      <c r="A105" s="56"/>
      <c r="B105" s="204"/>
      <c r="C105" s="20" t="s">
        <v>4494</v>
      </c>
      <c r="D105" s="43"/>
      <c r="E105" s="58">
        <v>45441</v>
      </c>
      <c r="F105" s="58"/>
      <c r="G105" s="59"/>
      <c r="H105" s="60"/>
      <c r="I105" s="56"/>
      <c r="J105" s="63" t="s">
        <v>4629</v>
      </c>
    </row>
    <row r="106" spans="1:10" ht="14.45" hidden="1">
      <c r="A106" s="56"/>
      <c r="B106" s="204"/>
      <c r="C106" s="20" t="s">
        <v>4630</v>
      </c>
      <c r="D106" s="43"/>
      <c r="E106" s="58">
        <v>45451</v>
      </c>
      <c r="F106" s="58"/>
      <c r="G106" s="59" t="s">
        <v>4631</v>
      </c>
      <c r="H106" s="60"/>
      <c r="I106" s="56"/>
      <c r="J106" s="63" t="s">
        <v>4632</v>
      </c>
    </row>
    <row r="107" spans="1:10" ht="28.9" hidden="1">
      <c r="A107" s="56"/>
      <c r="B107" s="204"/>
      <c r="C107" s="20" t="s">
        <v>4633</v>
      </c>
      <c r="D107" s="43"/>
      <c r="E107" s="58">
        <v>45452</v>
      </c>
      <c r="F107" s="58"/>
      <c r="G107" s="59" t="s">
        <v>4634</v>
      </c>
      <c r="H107" s="60"/>
      <c r="I107" s="56"/>
      <c r="J107" s="63" t="s">
        <v>4635</v>
      </c>
    </row>
    <row r="108" spans="1:10" ht="14.45" hidden="1">
      <c r="A108" s="56"/>
      <c r="B108" s="204"/>
      <c r="C108" s="20" t="s">
        <v>4636</v>
      </c>
      <c r="D108" s="43"/>
      <c r="E108" s="58">
        <v>45454</v>
      </c>
      <c r="F108" s="58"/>
      <c r="G108" s="59"/>
      <c r="H108" s="60"/>
      <c r="I108" s="56"/>
      <c r="J108" s="63" t="s">
        <v>4637</v>
      </c>
    </row>
    <row r="109" spans="1:10" ht="57.6" hidden="1">
      <c r="A109" s="56"/>
      <c r="B109" s="204"/>
      <c r="C109" s="20" t="s">
        <v>4638</v>
      </c>
      <c r="D109" s="43"/>
      <c r="E109" s="58">
        <v>45456</v>
      </c>
      <c r="F109" s="58"/>
      <c r="G109" s="59" t="s">
        <v>4639</v>
      </c>
      <c r="H109" s="60"/>
      <c r="I109" s="56"/>
      <c r="J109" s="63" t="s">
        <v>4640</v>
      </c>
    </row>
    <row r="110" spans="1:10" ht="57.6" hidden="1">
      <c r="A110" s="56"/>
      <c r="B110" s="204"/>
      <c r="C110" s="20" t="s">
        <v>4638</v>
      </c>
      <c r="D110" s="43"/>
      <c r="E110" s="58">
        <v>45457</v>
      </c>
      <c r="F110" s="58"/>
      <c r="G110" s="59" t="s">
        <v>4641</v>
      </c>
      <c r="H110" s="60"/>
      <c r="I110" s="56"/>
      <c r="J110" s="63" t="s">
        <v>4642</v>
      </c>
    </row>
    <row r="111" spans="1:10" ht="28.9" hidden="1">
      <c r="A111" s="56"/>
      <c r="B111" s="204"/>
      <c r="C111" s="20" t="s">
        <v>4643</v>
      </c>
      <c r="D111" s="43"/>
      <c r="E111" s="58">
        <v>45458</v>
      </c>
      <c r="F111" s="58"/>
      <c r="G111" s="59" t="s">
        <v>4644</v>
      </c>
      <c r="H111" s="60"/>
      <c r="I111" s="56"/>
      <c r="J111" s="63" t="s">
        <v>4645</v>
      </c>
    </row>
    <row r="112" spans="1:10" ht="28.9" hidden="1">
      <c r="A112" s="56"/>
      <c r="B112" s="204"/>
      <c r="C112" s="20" t="s">
        <v>4646</v>
      </c>
      <c r="D112" s="43"/>
      <c r="E112" s="58">
        <v>45458</v>
      </c>
      <c r="F112" s="58"/>
      <c r="G112" s="59"/>
      <c r="H112" s="60"/>
      <c r="I112" s="56"/>
      <c r="J112" s="63" t="s">
        <v>4647</v>
      </c>
    </row>
    <row r="113" spans="1:10" ht="57.6" hidden="1">
      <c r="A113" s="56"/>
      <c r="B113" s="204"/>
      <c r="C113" s="20" t="s">
        <v>4648</v>
      </c>
      <c r="D113" s="43"/>
      <c r="E113" s="58">
        <v>45459</v>
      </c>
      <c r="F113" s="58"/>
      <c r="G113" s="59"/>
      <c r="H113" s="60"/>
      <c r="I113" s="56"/>
      <c r="J113" s="63" t="s">
        <v>4649</v>
      </c>
    </row>
    <row r="114" spans="1:10" ht="28.9" hidden="1">
      <c r="A114" s="56"/>
      <c r="B114" s="204"/>
      <c r="C114" s="20" t="s">
        <v>4650</v>
      </c>
      <c r="D114" s="43"/>
      <c r="E114" s="58">
        <v>45460</v>
      </c>
      <c r="F114" s="58"/>
      <c r="G114" s="59" t="s">
        <v>4651</v>
      </c>
      <c r="H114" s="60"/>
      <c r="I114" s="56"/>
      <c r="J114" s="63" t="s">
        <v>4652</v>
      </c>
    </row>
    <row r="115" spans="1:10" ht="28.9" hidden="1">
      <c r="A115" s="56"/>
      <c r="B115" s="204"/>
      <c r="C115" s="20" t="s">
        <v>4653</v>
      </c>
      <c r="D115" s="43"/>
      <c r="E115" s="58">
        <v>45466</v>
      </c>
      <c r="F115" s="58"/>
      <c r="G115" s="59" t="s">
        <v>4654</v>
      </c>
      <c r="H115" s="60"/>
      <c r="I115" s="56"/>
      <c r="J115" s="63" t="s">
        <v>4655</v>
      </c>
    </row>
    <row r="116" spans="1:10" ht="28.9" hidden="1">
      <c r="A116" s="56"/>
      <c r="B116" s="204"/>
      <c r="C116" s="20" t="s">
        <v>4656</v>
      </c>
      <c r="D116" s="43"/>
      <c r="E116" s="58">
        <v>45467</v>
      </c>
      <c r="F116" s="58"/>
      <c r="G116" s="59" t="s">
        <v>4657</v>
      </c>
      <c r="H116" s="60"/>
      <c r="I116" s="56"/>
      <c r="J116" s="63" t="s">
        <v>4658</v>
      </c>
    </row>
    <row r="117" spans="1:10" ht="28.9" hidden="1">
      <c r="A117" s="56"/>
      <c r="B117" s="204"/>
      <c r="C117" s="113" t="s">
        <v>4659</v>
      </c>
      <c r="D117" s="43"/>
      <c r="E117" s="58">
        <v>45467</v>
      </c>
      <c r="F117" s="58"/>
      <c r="G117" s="59" t="s">
        <v>4660</v>
      </c>
      <c r="H117" s="60"/>
      <c r="I117" s="56"/>
      <c r="J117" s="63" t="s">
        <v>4661</v>
      </c>
    </row>
    <row r="118" spans="1:10" ht="28.9" hidden="1">
      <c r="A118" s="56"/>
      <c r="B118" s="204"/>
      <c r="C118" s="20" t="s">
        <v>4662</v>
      </c>
      <c r="D118" s="43"/>
      <c r="E118" s="61">
        <v>45479</v>
      </c>
      <c r="F118" s="61"/>
      <c r="G118" s="59"/>
      <c r="H118" s="60"/>
      <c r="I118" s="56"/>
      <c r="J118" s="63" t="s">
        <v>4663</v>
      </c>
    </row>
    <row r="119" spans="1:10" ht="28.9" hidden="1">
      <c r="A119" s="56"/>
      <c r="B119" s="204"/>
      <c r="C119" s="20" t="s">
        <v>4664</v>
      </c>
      <c r="D119" s="43"/>
      <c r="E119" s="61">
        <v>45482</v>
      </c>
      <c r="F119" s="61"/>
      <c r="G119" s="59" t="s">
        <v>4665</v>
      </c>
      <c r="H119" s="60"/>
      <c r="I119" s="56"/>
      <c r="J119" s="63" t="s">
        <v>4666</v>
      </c>
    </row>
    <row r="120" spans="1:10" ht="28.9" hidden="1">
      <c r="A120" s="56"/>
      <c r="B120" s="204"/>
      <c r="C120" s="20" t="s">
        <v>4667</v>
      </c>
      <c r="D120" s="43"/>
      <c r="E120" s="61">
        <v>45484</v>
      </c>
      <c r="F120" s="61"/>
      <c r="G120" s="59" t="s">
        <v>4668</v>
      </c>
      <c r="H120" s="60"/>
      <c r="I120" s="56"/>
      <c r="J120" s="63" t="s">
        <v>4669</v>
      </c>
    </row>
    <row r="121" spans="1:10" ht="43.15" hidden="1">
      <c r="A121" s="56"/>
      <c r="B121" s="204"/>
      <c r="C121" s="20" t="s">
        <v>4670</v>
      </c>
      <c r="D121" s="43"/>
      <c r="E121" s="61">
        <v>45486</v>
      </c>
      <c r="F121" s="58"/>
      <c r="G121" s="59"/>
      <c r="H121" s="60"/>
      <c r="I121" s="56"/>
      <c r="J121" s="63" t="s">
        <v>4671</v>
      </c>
    </row>
    <row r="122" spans="1:10" ht="72" hidden="1">
      <c r="A122" s="56"/>
      <c r="B122" s="204"/>
      <c r="C122" s="20" t="s">
        <v>4672</v>
      </c>
      <c r="D122" s="43"/>
      <c r="E122" s="61">
        <v>45490</v>
      </c>
      <c r="F122" s="61"/>
      <c r="G122" s="59"/>
      <c r="H122" s="60"/>
      <c r="I122" s="56"/>
      <c r="J122" s="63" t="s">
        <v>4673</v>
      </c>
    </row>
    <row r="123" spans="1:10" ht="72" hidden="1">
      <c r="A123" s="56"/>
      <c r="B123" s="204"/>
      <c r="C123" s="20" t="s">
        <v>4672</v>
      </c>
      <c r="D123" s="43"/>
      <c r="E123" s="61">
        <v>45490</v>
      </c>
      <c r="F123" s="61"/>
      <c r="G123" s="59"/>
      <c r="H123" s="60"/>
      <c r="I123" s="56"/>
      <c r="J123" s="63" t="s">
        <v>4674</v>
      </c>
    </row>
    <row r="124" spans="1:10" ht="14.45" hidden="1">
      <c r="A124" s="56"/>
      <c r="B124" s="204"/>
      <c r="C124" s="20" t="s">
        <v>4675</v>
      </c>
      <c r="D124" s="43"/>
      <c r="E124" s="61">
        <v>45493</v>
      </c>
      <c r="F124" s="61"/>
      <c r="G124" s="59"/>
      <c r="H124" s="60"/>
      <c r="I124" s="56"/>
      <c r="J124" s="63" t="s">
        <v>4676</v>
      </c>
    </row>
    <row r="125" spans="1:10" ht="28.9" hidden="1">
      <c r="A125" s="56"/>
      <c r="B125" s="204"/>
      <c r="C125" s="20" t="s">
        <v>4677</v>
      </c>
      <c r="D125" s="43"/>
      <c r="E125" s="61">
        <v>45504</v>
      </c>
      <c r="F125" s="61"/>
      <c r="G125" s="59" t="s">
        <v>4678</v>
      </c>
      <c r="H125" s="60"/>
      <c r="I125" s="56"/>
      <c r="J125" s="63" t="s">
        <v>4679</v>
      </c>
    </row>
    <row r="126" spans="1:10" ht="28.9">
      <c r="A126" s="56"/>
      <c r="B126" s="204"/>
      <c r="C126" s="20" t="s">
        <v>4680</v>
      </c>
      <c r="D126" s="62"/>
      <c r="E126" s="61">
        <v>45504</v>
      </c>
      <c r="F126" s="61"/>
      <c r="G126" s="59" t="s">
        <v>4681</v>
      </c>
      <c r="H126" s="60"/>
      <c r="I126" s="56"/>
      <c r="J126" s="63" t="s">
        <v>4682</v>
      </c>
    </row>
    <row r="127" spans="1:10" ht="28.9" hidden="1">
      <c r="A127" s="56"/>
      <c r="B127" s="204"/>
      <c r="C127" s="20" t="s">
        <v>4683</v>
      </c>
      <c r="D127" s="43"/>
      <c r="E127" s="61">
        <v>45506</v>
      </c>
      <c r="F127" s="61"/>
      <c r="G127" s="59" t="s">
        <v>4684</v>
      </c>
      <c r="H127" s="60"/>
      <c r="I127" s="56"/>
      <c r="J127" s="63" t="s">
        <v>4685</v>
      </c>
    </row>
    <row r="128" spans="1:10" ht="14.45" hidden="1">
      <c r="A128" s="56"/>
      <c r="B128" s="204"/>
      <c r="C128" s="20" t="s">
        <v>4686</v>
      </c>
      <c r="D128" s="43"/>
      <c r="E128" s="61">
        <v>45507</v>
      </c>
      <c r="F128" s="61"/>
      <c r="G128" s="59"/>
      <c r="H128" s="60"/>
      <c r="I128" s="56"/>
      <c r="J128" s="63" t="s">
        <v>4687</v>
      </c>
    </row>
    <row r="129" spans="1:10" ht="14.45" hidden="1">
      <c r="A129" s="56"/>
      <c r="B129" s="204"/>
      <c r="C129" s="20" t="s">
        <v>4688</v>
      </c>
      <c r="D129" s="43"/>
      <c r="E129" s="61">
        <v>45510</v>
      </c>
      <c r="F129" s="61"/>
      <c r="G129" s="59"/>
      <c r="H129" s="60"/>
      <c r="I129" s="56"/>
      <c r="J129" s="63" t="s">
        <v>4689</v>
      </c>
    </row>
    <row r="130" spans="1:10" ht="28.9" hidden="1">
      <c r="A130" s="56" t="s">
        <v>279</v>
      </c>
      <c r="B130" s="204" t="s">
        <v>4325</v>
      </c>
      <c r="C130" s="274" t="s">
        <v>4690</v>
      </c>
      <c r="D130" s="43" t="s">
        <v>4691</v>
      </c>
      <c r="E130" s="61">
        <v>45581</v>
      </c>
      <c r="F130" s="61">
        <v>45581</v>
      </c>
      <c r="G130" s="59" t="s">
        <v>4692</v>
      </c>
      <c r="H130" s="60" t="s">
        <v>93</v>
      </c>
      <c r="I130" s="56" t="s">
        <v>75</v>
      </c>
      <c r="J130" s="63" t="s">
        <v>4693</v>
      </c>
    </row>
    <row r="131" spans="1:10" ht="28.9" hidden="1">
      <c r="A131" s="56"/>
      <c r="B131" s="204"/>
      <c r="C131" s="20" t="s">
        <v>4694</v>
      </c>
      <c r="D131" s="43"/>
      <c r="E131" s="61">
        <v>45522</v>
      </c>
      <c r="F131" s="61"/>
      <c r="G131" s="59" t="s">
        <v>4695</v>
      </c>
      <c r="H131" s="60"/>
      <c r="I131" s="56"/>
      <c r="J131" s="63" t="s">
        <v>4696</v>
      </c>
    </row>
    <row r="132" spans="1:10" ht="14.45" hidden="1">
      <c r="A132" s="56"/>
      <c r="B132" s="204"/>
      <c r="C132" s="20" t="s">
        <v>4697</v>
      </c>
      <c r="D132" s="43"/>
      <c r="E132" s="61">
        <v>45523</v>
      </c>
      <c r="F132" s="61"/>
      <c r="G132" s="59" t="s">
        <v>4698</v>
      </c>
      <c r="H132" s="60"/>
      <c r="I132" s="56"/>
      <c r="J132" s="63" t="s">
        <v>4699</v>
      </c>
    </row>
    <row r="133" spans="1:10" ht="43.15" hidden="1">
      <c r="A133" s="56"/>
      <c r="B133" s="204"/>
      <c r="C133" s="20" t="s">
        <v>4700</v>
      </c>
      <c r="D133" s="43"/>
      <c r="E133" s="61">
        <v>45525</v>
      </c>
      <c r="F133" s="61"/>
      <c r="G133" s="59"/>
      <c r="H133" s="60"/>
      <c r="I133" s="56"/>
      <c r="J133" s="63" t="s">
        <v>4701</v>
      </c>
    </row>
    <row r="134" spans="1:10" ht="28.9" hidden="1">
      <c r="A134" s="56"/>
      <c r="B134" s="204"/>
      <c r="C134" s="20" t="s">
        <v>4702</v>
      </c>
      <c r="D134" s="43"/>
      <c r="E134" s="61">
        <v>45534</v>
      </c>
      <c r="F134" s="61"/>
      <c r="G134" s="59" t="s">
        <v>4703</v>
      </c>
      <c r="H134" s="60"/>
      <c r="I134" s="56"/>
      <c r="J134" s="63" t="s">
        <v>4704</v>
      </c>
    </row>
    <row r="135" spans="1:10" ht="43.15" hidden="1">
      <c r="A135" s="56"/>
      <c r="B135" s="204"/>
      <c r="C135" s="20" t="s">
        <v>4705</v>
      </c>
      <c r="D135" s="43"/>
      <c r="E135" s="61">
        <v>45535</v>
      </c>
      <c r="F135" s="61"/>
      <c r="G135" s="59"/>
      <c r="H135" s="60"/>
      <c r="I135" s="56"/>
      <c r="J135" s="63" t="s">
        <v>4706</v>
      </c>
    </row>
    <row r="136" spans="1:10" ht="28.9" hidden="1">
      <c r="A136" s="56"/>
      <c r="B136" s="204"/>
      <c r="C136" s="20" t="s">
        <v>4707</v>
      </c>
      <c r="D136" s="43"/>
      <c r="E136" s="61">
        <v>45549</v>
      </c>
      <c r="F136" s="58"/>
      <c r="G136" s="59" t="s">
        <v>4708</v>
      </c>
      <c r="H136" s="60"/>
      <c r="I136" s="56"/>
      <c r="J136" s="63" t="s">
        <v>4709</v>
      </c>
    </row>
    <row r="137" spans="1:10" ht="28.9" hidden="1">
      <c r="A137" s="56"/>
      <c r="B137" s="204"/>
      <c r="C137" s="20" t="s">
        <v>4710</v>
      </c>
      <c r="D137" s="43"/>
      <c r="E137" s="61">
        <v>45550</v>
      </c>
      <c r="F137" s="61"/>
      <c r="G137" s="59" t="s">
        <v>4711</v>
      </c>
      <c r="H137" s="60"/>
      <c r="I137" s="56"/>
      <c r="J137" s="59" t="s">
        <v>4712</v>
      </c>
    </row>
    <row r="138" spans="1:10" ht="28.9" hidden="1">
      <c r="A138" s="56"/>
      <c r="B138" s="204"/>
      <c r="C138" s="20" t="s">
        <v>4713</v>
      </c>
      <c r="D138" s="43"/>
      <c r="E138" s="61">
        <v>45572</v>
      </c>
      <c r="F138" s="61"/>
      <c r="G138" s="59" t="s">
        <v>4714</v>
      </c>
      <c r="H138" s="60"/>
      <c r="I138" s="56"/>
      <c r="J138" s="59" t="s">
        <v>4715</v>
      </c>
    </row>
    <row r="139" spans="1:10" ht="28.9" hidden="1">
      <c r="A139" s="56"/>
      <c r="B139" s="204"/>
      <c r="C139" s="20" t="s">
        <v>4716</v>
      </c>
      <c r="D139" s="43"/>
      <c r="E139" s="61">
        <v>45572</v>
      </c>
      <c r="F139" s="61"/>
      <c r="G139" s="59" t="s">
        <v>4717</v>
      </c>
      <c r="H139" s="60"/>
      <c r="I139" s="56"/>
      <c r="J139" s="59" t="s">
        <v>4718</v>
      </c>
    </row>
    <row r="140" spans="1:10" ht="28.9" hidden="1">
      <c r="A140" s="56"/>
      <c r="B140" s="204"/>
      <c r="C140" s="20" t="s">
        <v>4719</v>
      </c>
      <c r="D140" s="43"/>
      <c r="E140" s="61">
        <v>45582</v>
      </c>
      <c r="F140" s="58"/>
      <c r="G140" s="59"/>
      <c r="H140" s="60"/>
      <c r="I140" s="56"/>
      <c r="J140" s="63" t="s">
        <v>4720</v>
      </c>
    </row>
    <row r="141" spans="1:10" ht="43.15" hidden="1">
      <c r="A141" s="56"/>
      <c r="B141" s="204"/>
      <c r="C141" s="20" t="s">
        <v>4721</v>
      </c>
      <c r="D141" s="43"/>
      <c r="E141" s="61">
        <v>45598</v>
      </c>
      <c r="F141" s="61"/>
      <c r="G141" s="59"/>
      <c r="H141" s="60"/>
      <c r="I141" s="56"/>
      <c r="J141" s="63" t="s">
        <v>4722</v>
      </c>
    </row>
    <row r="142" spans="1:10" ht="43.15" hidden="1">
      <c r="A142" s="56"/>
      <c r="B142" s="204"/>
      <c r="C142" s="20" t="s">
        <v>4723</v>
      </c>
      <c r="D142" s="43"/>
      <c r="E142" s="61">
        <v>45598</v>
      </c>
      <c r="F142" s="58"/>
      <c r="G142" s="59"/>
      <c r="H142" s="60"/>
      <c r="I142" s="56"/>
      <c r="J142" s="63" t="s">
        <v>4724</v>
      </c>
    </row>
    <row r="143" spans="1:10" ht="28.9" hidden="1">
      <c r="A143" s="56"/>
      <c r="B143" s="204"/>
      <c r="C143" s="20" t="s">
        <v>4725</v>
      </c>
      <c r="D143" s="43"/>
      <c r="E143" s="61">
        <v>45622</v>
      </c>
      <c r="F143" s="61"/>
      <c r="G143" s="59" t="s">
        <v>4726</v>
      </c>
      <c r="H143" s="60"/>
      <c r="I143" s="56"/>
      <c r="J143" s="59" t="s">
        <v>4727</v>
      </c>
    </row>
    <row r="144" spans="1:10" ht="28.9" hidden="1">
      <c r="A144" s="56"/>
      <c r="B144" s="204"/>
      <c r="C144" s="20" t="s">
        <v>4728</v>
      </c>
      <c r="D144" s="43"/>
      <c r="E144" s="61">
        <v>45627</v>
      </c>
      <c r="F144" s="61"/>
      <c r="G144" s="59"/>
      <c r="H144" s="60"/>
      <c r="I144" s="56"/>
      <c r="J144" s="59" t="s">
        <v>4729</v>
      </c>
    </row>
    <row r="145" spans="1:10" ht="28.9" hidden="1">
      <c r="A145" s="56"/>
      <c r="B145" s="204"/>
      <c r="C145" s="20" t="s">
        <v>4730</v>
      </c>
      <c r="D145" s="43"/>
      <c r="E145" s="61">
        <v>45629</v>
      </c>
      <c r="F145" s="61"/>
      <c r="G145" s="59" t="s">
        <v>4731</v>
      </c>
      <c r="H145" s="60"/>
      <c r="I145" s="56"/>
      <c r="J145" s="59" t="s">
        <v>4732</v>
      </c>
    </row>
    <row r="146" spans="1:10" ht="28.9" hidden="1">
      <c r="A146" s="56"/>
      <c r="B146" s="204"/>
      <c r="C146" s="20" t="s">
        <v>4733</v>
      </c>
      <c r="D146" s="43"/>
      <c r="E146" s="61">
        <v>45634</v>
      </c>
      <c r="F146" s="61"/>
      <c r="G146" s="59" t="s">
        <v>4734</v>
      </c>
      <c r="H146" s="60"/>
      <c r="I146" s="56"/>
      <c r="J146" s="59" t="s">
        <v>4735</v>
      </c>
    </row>
    <row r="147" spans="1:10" ht="28.9">
      <c r="A147" s="56"/>
      <c r="B147" s="204"/>
      <c r="C147" s="20" t="s">
        <v>4736</v>
      </c>
      <c r="D147" s="43"/>
      <c r="E147" s="61">
        <v>45640</v>
      </c>
      <c r="F147" s="61"/>
      <c r="G147" s="59" t="s">
        <v>4737</v>
      </c>
      <c r="H147" s="60"/>
      <c r="I147" s="56"/>
      <c r="J147" s="59" t="s">
        <v>4738</v>
      </c>
    </row>
    <row r="148" spans="1:10" ht="43.15" hidden="1">
      <c r="A148" s="56"/>
      <c r="B148" s="204"/>
      <c r="C148" s="20" t="s">
        <v>4739</v>
      </c>
      <c r="D148" s="43"/>
      <c r="E148" s="61">
        <v>45640</v>
      </c>
      <c r="F148" s="61"/>
      <c r="G148" s="59"/>
      <c r="H148" s="60"/>
      <c r="I148" s="56"/>
      <c r="J148" s="59" t="s">
        <v>4740</v>
      </c>
    </row>
    <row r="149" spans="1:10" ht="14.45" hidden="1">
      <c r="A149" s="56"/>
      <c r="B149" s="204"/>
      <c r="C149" s="20" t="s">
        <v>4741</v>
      </c>
      <c r="D149" s="43"/>
      <c r="E149" s="61">
        <v>45657</v>
      </c>
      <c r="F149" s="61"/>
      <c r="G149" s="59"/>
      <c r="H149" s="60"/>
      <c r="I149" s="56"/>
      <c r="J149" s="59" t="s">
        <v>4742</v>
      </c>
    </row>
    <row r="150" spans="1:10" ht="28.9" hidden="1">
      <c r="A150" s="56" t="s">
        <v>279</v>
      </c>
      <c r="B150" s="204" t="s">
        <v>4325</v>
      </c>
      <c r="C150" s="274" t="s">
        <v>4743</v>
      </c>
      <c r="D150" s="43" t="s">
        <v>4691</v>
      </c>
      <c r="E150" s="61">
        <v>45608</v>
      </c>
      <c r="F150" s="61">
        <v>45608</v>
      </c>
      <c r="G150" s="59"/>
      <c r="H150" s="60" t="s">
        <v>1118</v>
      </c>
      <c r="I150" s="56" t="s">
        <v>94</v>
      </c>
      <c r="J150" s="59" t="s">
        <v>4744</v>
      </c>
    </row>
    <row r="151" spans="1:10" ht="28.9" hidden="1">
      <c r="A151" s="56" t="s">
        <v>279</v>
      </c>
      <c r="B151" s="204" t="s">
        <v>4325</v>
      </c>
      <c r="C151" s="274" t="s">
        <v>4745</v>
      </c>
      <c r="D151" s="43" t="s">
        <v>4691</v>
      </c>
      <c r="E151" s="61">
        <v>45607</v>
      </c>
      <c r="F151" s="61">
        <v>45607</v>
      </c>
      <c r="G151" s="59" t="s">
        <v>4746</v>
      </c>
      <c r="H151" s="60" t="s">
        <v>1118</v>
      </c>
      <c r="I151" s="56" t="s">
        <v>94</v>
      </c>
      <c r="J151" s="59" t="s">
        <v>4747</v>
      </c>
    </row>
    <row r="152" spans="1:10" ht="28.9" hidden="1">
      <c r="A152" s="56" t="s">
        <v>279</v>
      </c>
      <c r="B152" s="204" t="s">
        <v>4325</v>
      </c>
      <c r="C152" s="274" t="s">
        <v>4748</v>
      </c>
      <c r="D152" s="62" t="s">
        <v>4691</v>
      </c>
      <c r="E152" s="61">
        <v>45561</v>
      </c>
      <c r="F152" s="61">
        <v>45561</v>
      </c>
      <c r="G152" s="59" t="s">
        <v>4749</v>
      </c>
      <c r="H152" s="60" t="s">
        <v>93</v>
      </c>
      <c r="I152" s="56" t="s">
        <v>94</v>
      </c>
      <c r="J152" s="59" t="s">
        <v>4750</v>
      </c>
    </row>
    <row r="153" spans="1:10" ht="28.9" hidden="1">
      <c r="A153" s="56" t="s">
        <v>279</v>
      </c>
      <c r="B153" s="204" t="s">
        <v>4325</v>
      </c>
      <c r="C153" s="274" t="s">
        <v>4751</v>
      </c>
      <c r="D153" s="62" t="s">
        <v>4691</v>
      </c>
      <c r="E153" s="61">
        <v>46706</v>
      </c>
      <c r="F153" s="61">
        <v>46706</v>
      </c>
      <c r="G153" s="59" t="s">
        <v>4752</v>
      </c>
      <c r="H153" s="60" t="s">
        <v>93</v>
      </c>
      <c r="I153" s="56" t="s">
        <v>94</v>
      </c>
      <c r="J153" s="59" t="s">
        <v>4753</v>
      </c>
    </row>
    <row r="154" spans="1:10" ht="28.9" hidden="1">
      <c r="A154" s="56" t="s">
        <v>279</v>
      </c>
      <c r="B154" s="204" t="s">
        <v>4325</v>
      </c>
      <c r="C154" s="274" t="s">
        <v>4754</v>
      </c>
      <c r="D154" s="43" t="s">
        <v>4691</v>
      </c>
      <c r="E154" s="61">
        <v>46702</v>
      </c>
      <c r="F154" s="61">
        <v>46702</v>
      </c>
      <c r="G154" s="59" t="s">
        <v>4755</v>
      </c>
      <c r="H154" s="60" t="s">
        <v>93</v>
      </c>
      <c r="I154" s="56" t="s">
        <v>94</v>
      </c>
      <c r="J154" s="59" t="s">
        <v>4756</v>
      </c>
    </row>
    <row r="155" spans="1:10" ht="28.9" hidden="1">
      <c r="A155" s="56" t="s">
        <v>279</v>
      </c>
      <c r="B155" s="204" t="s">
        <v>4325</v>
      </c>
      <c r="C155" s="274" t="s">
        <v>4757</v>
      </c>
      <c r="D155" s="43" t="s">
        <v>4691</v>
      </c>
      <c r="E155" s="61"/>
      <c r="F155" s="61"/>
      <c r="G155" s="59"/>
      <c r="H155" s="60" t="s">
        <v>745</v>
      </c>
      <c r="I155" s="56" t="s">
        <v>122</v>
      </c>
      <c r="J155" s="59"/>
    </row>
    <row r="156" spans="1:10" ht="14.45" hidden="1">
      <c r="A156" s="56" t="s">
        <v>4758</v>
      </c>
      <c r="B156" s="204" t="e">
        <f>IF(A156="","",VLOOKUP(A156,dados!$A$1:$B$24,2,FALSE))</f>
        <v>#N/A</v>
      </c>
      <c r="C156" s="20" t="s">
        <v>4759</v>
      </c>
      <c r="D156" s="43" t="s">
        <v>411</v>
      </c>
      <c r="E156" s="61"/>
      <c r="F156" s="61"/>
      <c r="G156" s="59"/>
      <c r="H156" s="60" t="s">
        <v>745</v>
      </c>
      <c r="I156" s="56" t="s">
        <v>310</v>
      </c>
      <c r="J156" s="59" t="s">
        <v>4760</v>
      </c>
    </row>
    <row r="157" spans="1:10" ht="28.9" hidden="1">
      <c r="A157" s="56" t="s">
        <v>4758</v>
      </c>
      <c r="B157" s="204" t="e">
        <f>IF(A157="","",VLOOKUP(A157,dados!$A$1:$B$24,2,FALSE))</f>
        <v>#N/A</v>
      </c>
      <c r="C157" s="20" t="s">
        <v>4761</v>
      </c>
      <c r="D157" s="43" t="s">
        <v>411</v>
      </c>
      <c r="E157" s="61"/>
      <c r="F157" s="61"/>
      <c r="G157" s="59"/>
      <c r="H157" s="60" t="s">
        <v>1118</v>
      </c>
      <c r="I157" s="56" t="s">
        <v>194</v>
      </c>
      <c r="J157" s="59" t="s">
        <v>4762</v>
      </c>
    </row>
    <row r="158" spans="1:10" ht="28.9" hidden="1">
      <c r="A158" s="56" t="s">
        <v>4758</v>
      </c>
      <c r="B158" s="204" t="e">
        <f>IF(A158="","",VLOOKUP(A158,dados!$A$1:$B$24,2,FALSE))</f>
        <v>#N/A</v>
      </c>
      <c r="C158" s="20" t="s">
        <v>4763</v>
      </c>
      <c r="D158" s="43" t="s">
        <v>411</v>
      </c>
      <c r="E158" s="61"/>
      <c r="F158" s="61"/>
      <c r="G158" s="59"/>
      <c r="H158" s="60" t="s">
        <v>1118</v>
      </c>
      <c r="I158" s="56" t="s">
        <v>194</v>
      </c>
      <c r="J158" s="59" t="s">
        <v>4764</v>
      </c>
    </row>
    <row r="159" spans="1:10" ht="28.9" hidden="1">
      <c r="A159" s="56" t="s">
        <v>4758</v>
      </c>
      <c r="B159" s="204" t="e">
        <f>IF(A159="","",VLOOKUP(A159,dados!$A$1:$B$24,2,FALSE))</f>
        <v>#N/A</v>
      </c>
      <c r="C159" s="20" t="s">
        <v>4765</v>
      </c>
      <c r="D159" s="43" t="s">
        <v>411</v>
      </c>
      <c r="E159" s="61"/>
      <c r="F159" s="61"/>
      <c r="G159" s="59"/>
      <c r="H159" s="60" t="s">
        <v>1118</v>
      </c>
      <c r="I159" s="56" t="s">
        <v>194</v>
      </c>
      <c r="J159" s="59" t="s">
        <v>4766</v>
      </c>
    </row>
    <row r="160" spans="1:10" ht="43.15" hidden="1">
      <c r="A160" s="56" t="s">
        <v>4758</v>
      </c>
      <c r="B160" s="204" t="e">
        <f>IF(A160="","",VLOOKUP(A160,dados!$A$1:$B$24,2,FALSE))</f>
        <v>#N/A</v>
      </c>
      <c r="C160" s="20" t="s">
        <v>4767</v>
      </c>
      <c r="D160" s="43" t="s">
        <v>411</v>
      </c>
      <c r="E160" s="61"/>
      <c r="F160" s="61"/>
      <c r="G160" s="59"/>
      <c r="H160" s="60" t="s">
        <v>1118</v>
      </c>
      <c r="I160" s="56" t="s">
        <v>194</v>
      </c>
      <c r="J160" s="59" t="s">
        <v>4768</v>
      </c>
    </row>
    <row r="161" spans="1:10" ht="15.75" hidden="1" customHeight="1">
      <c r="A161" s="56"/>
      <c r="B161" s="57" t="str">
        <f>IF(A161="","",VLOOKUP(A161,dados!$A$1:$B$24,2,FALSE))</f>
        <v/>
      </c>
      <c r="C161" s="43"/>
      <c r="D161" s="43"/>
      <c r="E161" s="61"/>
      <c r="F161" s="61"/>
      <c r="G161" s="59"/>
      <c r="H161" s="60"/>
      <c r="I161" s="56"/>
      <c r="J161" s="59"/>
    </row>
    <row r="162" spans="1:10" ht="15.75" hidden="1" customHeight="1">
      <c r="A162" s="56"/>
      <c r="B162" s="57" t="str">
        <f>IF(A162="","",VLOOKUP(A162,dados!$A$1:$B$24,2,FALSE))</f>
        <v/>
      </c>
      <c r="C162" s="43"/>
      <c r="D162" s="43"/>
      <c r="E162" s="61"/>
      <c r="F162" s="61"/>
      <c r="G162" s="59"/>
      <c r="H162" s="60"/>
      <c r="I162" s="56"/>
      <c r="J162" s="59"/>
    </row>
    <row r="163" spans="1:10" ht="15.75" hidden="1" customHeight="1">
      <c r="A163" s="56"/>
      <c r="B163" s="57" t="str">
        <f>IF(A163="","",VLOOKUP(A163,dados!$A$1:$B$24,2,FALSE))</f>
        <v/>
      </c>
      <c r="C163" s="43"/>
      <c r="D163" s="43"/>
      <c r="E163" s="61"/>
      <c r="F163" s="61"/>
      <c r="G163" s="59"/>
      <c r="H163" s="60"/>
      <c r="I163" s="56"/>
      <c r="J163" s="59"/>
    </row>
    <row r="164" spans="1:10" ht="15.75" hidden="1" customHeight="1">
      <c r="A164" s="56"/>
      <c r="B164" s="57" t="str">
        <f>IF(A164="","",VLOOKUP(A164,dados!$A$1:$B$24,2,FALSE))</f>
        <v/>
      </c>
      <c r="C164" s="43"/>
      <c r="D164" s="43"/>
      <c r="E164" s="61"/>
      <c r="F164" s="61"/>
      <c r="G164" s="59"/>
      <c r="H164" s="60"/>
      <c r="I164" s="56"/>
      <c r="J164" s="59"/>
    </row>
    <row r="165" spans="1:10" ht="15.75" hidden="1" customHeight="1">
      <c r="A165" s="56"/>
      <c r="B165" s="57" t="str">
        <f>IF(A165="","",VLOOKUP(A165,dados!$A$1:$B$24,2,FALSE))</f>
        <v/>
      </c>
      <c r="C165" s="43"/>
      <c r="D165" s="43"/>
      <c r="E165" s="61"/>
      <c r="F165" s="61"/>
      <c r="G165" s="59"/>
      <c r="H165" s="60"/>
      <c r="I165" s="56"/>
      <c r="J165" s="59"/>
    </row>
    <row r="166" spans="1:10" ht="15.75" hidden="1" customHeight="1">
      <c r="A166" s="56"/>
      <c r="B166" s="57" t="str">
        <f>IF(A166="","",VLOOKUP(A166,dados!$A$1:$B$24,2,FALSE))</f>
        <v/>
      </c>
      <c r="C166" s="43"/>
      <c r="D166" s="43"/>
      <c r="E166" s="61"/>
      <c r="F166" s="61"/>
      <c r="G166" s="59"/>
      <c r="H166" s="60"/>
      <c r="I166" s="56"/>
      <c r="J166" s="59"/>
    </row>
    <row r="167" spans="1:10" ht="15.75" hidden="1" customHeight="1">
      <c r="A167" s="56"/>
      <c r="B167" s="57" t="str">
        <f>IF(A167="","",VLOOKUP(A167,dados!$A$1:$B$24,2,FALSE))</f>
        <v/>
      </c>
      <c r="C167" s="43"/>
      <c r="D167" s="43"/>
      <c r="E167" s="61"/>
      <c r="F167" s="61"/>
      <c r="G167" s="59"/>
      <c r="H167" s="60"/>
      <c r="I167" s="56"/>
      <c r="J167" s="59"/>
    </row>
    <row r="168" spans="1:10" ht="15.75" hidden="1" customHeight="1">
      <c r="A168" s="56"/>
      <c r="B168" s="57" t="str">
        <f>IF(A168="","",VLOOKUP(A168,dados!$A$1:$B$24,2,FALSE))</f>
        <v/>
      </c>
      <c r="C168" s="43"/>
      <c r="D168" s="43"/>
      <c r="E168" s="61"/>
      <c r="F168" s="61"/>
      <c r="G168" s="59"/>
      <c r="H168" s="60"/>
      <c r="I168" s="56"/>
      <c r="J168" s="59"/>
    </row>
    <row r="169" spans="1:10" ht="15.75" hidden="1" customHeight="1">
      <c r="A169" s="56"/>
      <c r="B169" s="57" t="str">
        <f>IF(A169="","",VLOOKUP(A169,dados!$A$1:$B$24,2,FALSE))</f>
        <v/>
      </c>
      <c r="C169" s="43"/>
      <c r="D169" s="43"/>
      <c r="E169" s="61"/>
      <c r="F169" s="61"/>
      <c r="G169" s="59"/>
      <c r="H169" s="60"/>
      <c r="I169" s="56"/>
      <c r="J169" s="59"/>
    </row>
    <row r="170" spans="1:10" ht="15.75" hidden="1" customHeight="1">
      <c r="A170" s="56"/>
      <c r="B170" s="57" t="str">
        <f>IF(A170="","",VLOOKUP(A170,dados!$A$1:$B$24,2,FALSE))</f>
        <v/>
      </c>
      <c r="C170" s="43"/>
      <c r="D170" s="43"/>
      <c r="E170" s="61"/>
      <c r="F170" s="61"/>
      <c r="G170" s="59"/>
      <c r="H170" s="60"/>
      <c r="I170" s="56"/>
      <c r="J170" s="59"/>
    </row>
    <row r="171" spans="1:10" ht="15.75" hidden="1" customHeight="1">
      <c r="A171" s="56"/>
      <c r="B171" s="57" t="str">
        <f>IF(A171="","",VLOOKUP(A171,dados!$A$1:$B$24,2,FALSE))</f>
        <v/>
      </c>
      <c r="C171" s="43"/>
      <c r="D171" s="43"/>
      <c r="E171" s="61"/>
      <c r="F171" s="61"/>
      <c r="G171" s="59"/>
      <c r="H171" s="60"/>
      <c r="I171" s="56"/>
      <c r="J171" s="59"/>
    </row>
    <row r="172" spans="1:10" ht="15.75" hidden="1" customHeight="1">
      <c r="A172" s="56"/>
      <c r="B172" s="57" t="str">
        <f>IF(A172="","",VLOOKUP(A172,dados!$A$1:$B$24,2,FALSE))</f>
        <v/>
      </c>
      <c r="C172" s="43"/>
      <c r="D172" s="43"/>
      <c r="E172" s="61"/>
      <c r="F172" s="61"/>
      <c r="G172" s="59"/>
      <c r="H172" s="60"/>
      <c r="I172" s="56"/>
      <c r="J172" s="59"/>
    </row>
    <row r="173" spans="1:10" ht="15.75" hidden="1" customHeight="1">
      <c r="A173" s="56"/>
      <c r="B173" s="57" t="str">
        <f>IF(A173="","",VLOOKUP(A173,dados!$A$1:$B$24,2,FALSE))</f>
        <v/>
      </c>
      <c r="C173" s="43"/>
      <c r="D173" s="43"/>
      <c r="E173" s="61"/>
      <c r="F173" s="61"/>
      <c r="G173" s="59"/>
      <c r="H173" s="60"/>
      <c r="I173" s="56"/>
      <c r="J173" s="59"/>
    </row>
    <row r="174" spans="1:10" ht="15.75" hidden="1" customHeight="1">
      <c r="A174" s="56"/>
      <c r="B174" s="57" t="str">
        <f>IF(A174="","",VLOOKUP(A174,dados!$A$1:$B$24,2,FALSE))</f>
        <v/>
      </c>
      <c r="C174" s="43"/>
      <c r="D174" s="43"/>
      <c r="E174" s="61"/>
      <c r="F174" s="61"/>
      <c r="G174" s="59"/>
      <c r="H174" s="60"/>
      <c r="I174" s="56"/>
      <c r="J174" s="59"/>
    </row>
    <row r="175" spans="1:10" ht="15.75" hidden="1" customHeight="1">
      <c r="A175" s="56"/>
      <c r="B175" s="57" t="str">
        <f>IF(A175="","",VLOOKUP(A175,dados!$A$1:$B$24,2,FALSE))</f>
        <v/>
      </c>
      <c r="C175" s="43"/>
      <c r="D175" s="43"/>
      <c r="E175" s="61"/>
      <c r="F175" s="61"/>
      <c r="G175" s="59"/>
      <c r="H175" s="60"/>
      <c r="I175" s="56"/>
      <c r="J175" s="59"/>
    </row>
    <row r="176" spans="1:10" ht="15.75" hidden="1" customHeight="1">
      <c r="A176" s="56"/>
      <c r="B176" s="57" t="str">
        <f>IF(A176="","",VLOOKUP(A176,dados!$A$1:$B$24,2,FALSE))</f>
        <v/>
      </c>
      <c r="C176" s="43"/>
      <c r="D176" s="43"/>
      <c r="E176" s="61"/>
      <c r="F176" s="61"/>
      <c r="G176" s="59"/>
      <c r="H176" s="60"/>
      <c r="I176" s="56"/>
      <c r="J176" s="59"/>
    </row>
    <row r="177" spans="1:10" ht="15.75" hidden="1" customHeight="1">
      <c r="A177" s="56"/>
      <c r="B177" s="57" t="str">
        <f>IF(A177="","",VLOOKUP(A177,dados!$A$1:$B$24,2,FALSE))</f>
        <v/>
      </c>
      <c r="C177" s="43"/>
      <c r="D177" s="43"/>
      <c r="E177" s="61"/>
      <c r="F177" s="61"/>
      <c r="G177" s="59"/>
      <c r="H177" s="60"/>
      <c r="I177" s="56"/>
      <c r="J177" s="59"/>
    </row>
    <row r="178" spans="1:10" ht="15.75" hidden="1" customHeight="1">
      <c r="A178" s="56"/>
      <c r="B178" s="57" t="str">
        <f>IF(A178="","",VLOOKUP(A178,dados!$A$1:$B$24,2,FALSE))</f>
        <v/>
      </c>
      <c r="C178" s="43"/>
      <c r="D178" s="43"/>
      <c r="E178" s="61"/>
      <c r="F178" s="61"/>
      <c r="G178" s="59"/>
      <c r="H178" s="60"/>
      <c r="I178" s="56"/>
      <c r="J178" s="59"/>
    </row>
    <row r="179" spans="1:10" ht="15.75" hidden="1" customHeight="1">
      <c r="A179" s="56"/>
      <c r="B179" s="57" t="str">
        <f>IF(A179="","",VLOOKUP(A179,dados!$A$1:$B$24,2,FALSE))</f>
        <v/>
      </c>
      <c r="C179" s="43"/>
      <c r="D179" s="43"/>
      <c r="E179" s="61"/>
      <c r="F179" s="61"/>
      <c r="G179" s="59"/>
      <c r="H179" s="60"/>
      <c r="I179" s="56"/>
      <c r="J179" s="59"/>
    </row>
    <row r="180" spans="1:10" ht="15.75" hidden="1" customHeight="1">
      <c r="A180" s="56"/>
      <c r="B180" s="57" t="str">
        <f>IF(A180="","",VLOOKUP(A180,dados!$A$1:$B$24,2,FALSE))</f>
        <v/>
      </c>
      <c r="C180" s="43"/>
      <c r="D180" s="43"/>
      <c r="E180" s="61"/>
      <c r="F180" s="61"/>
      <c r="G180" s="59"/>
      <c r="H180" s="60"/>
      <c r="I180" s="56"/>
      <c r="J180" s="59"/>
    </row>
    <row r="181" spans="1:10" ht="15.75" hidden="1" customHeight="1">
      <c r="A181" s="56"/>
      <c r="B181" s="57" t="str">
        <f>IF(A181="","",VLOOKUP(A181,dados!$A$1:$B$24,2,FALSE))</f>
        <v/>
      </c>
      <c r="C181" s="43"/>
      <c r="D181" s="43"/>
      <c r="E181" s="61"/>
      <c r="F181" s="61"/>
      <c r="G181" s="59"/>
      <c r="H181" s="60"/>
      <c r="I181" s="56"/>
      <c r="J181" s="59"/>
    </row>
    <row r="182" spans="1:10" ht="15.75" hidden="1" customHeight="1">
      <c r="A182" s="56"/>
      <c r="B182" s="57" t="str">
        <f>IF(A182="","",VLOOKUP(A182,dados!$A$1:$B$24,2,FALSE))</f>
        <v/>
      </c>
      <c r="C182" s="43"/>
      <c r="D182" s="43"/>
      <c r="E182" s="61"/>
      <c r="F182" s="61"/>
      <c r="G182" s="59"/>
      <c r="H182" s="60"/>
      <c r="I182" s="56"/>
      <c r="J182" s="59"/>
    </row>
    <row r="183" spans="1:10" ht="15.75" hidden="1" customHeight="1">
      <c r="A183" s="56"/>
      <c r="B183" s="57" t="str">
        <f>IF(A183="","",VLOOKUP(A183,dados!$A$1:$B$24,2,FALSE))</f>
        <v/>
      </c>
      <c r="C183" s="43"/>
      <c r="D183" s="43"/>
      <c r="E183" s="61"/>
      <c r="F183" s="61"/>
      <c r="G183" s="59"/>
      <c r="H183" s="60"/>
      <c r="I183" s="56"/>
      <c r="J183" s="59"/>
    </row>
    <row r="184" spans="1:10" ht="15.75" hidden="1" customHeight="1">
      <c r="A184" s="56"/>
      <c r="B184" s="57" t="str">
        <f>IF(A184="","",VLOOKUP(A184,dados!$A$1:$B$24,2,FALSE))</f>
        <v/>
      </c>
      <c r="C184" s="43"/>
      <c r="D184" s="43"/>
      <c r="E184" s="61"/>
      <c r="F184" s="61"/>
      <c r="G184" s="59"/>
      <c r="H184" s="60"/>
      <c r="I184" s="56"/>
      <c r="J184" s="59"/>
    </row>
    <row r="185" spans="1:10" ht="15.75" hidden="1" customHeight="1">
      <c r="A185" s="56"/>
      <c r="B185" s="57" t="str">
        <f>IF(A185="","",VLOOKUP(A185,dados!$A$1:$B$24,2,FALSE))</f>
        <v/>
      </c>
      <c r="C185" s="43"/>
      <c r="D185" s="43"/>
      <c r="E185" s="61"/>
      <c r="F185" s="61"/>
      <c r="G185" s="59"/>
      <c r="H185" s="60"/>
      <c r="I185" s="56"/>
      <c r="J185" s="59"/>
    </row>
    <row r="186" spans="1:10" ht="15.75" hidden="1" customHeight="1">
      <c r="A186" s="56"/>
      <c r="B186" s="57" t="str">
        <f>IF(A186="","",VLOOKUP(A186,dados!$A$1:$B$24,2,FALSE))</f>
        <v/>
      </c>
      <c r="C186" s="43"/>
      <c r="D186" s="43"/>
      <c r="E186" s="61"/>
      <c r="F186" s="61"/>
      <c r="G186" s="59"/>
      <c r="H186" s="60"/>
      <c r="I186" s="56"/>
      <c r="J186" s="59"/>
    </row>
    <row r="187" spans="1:10" ht="15.75" hidden="1" customHeight="1">
      <c r="A187" s="56"/>
      <c r="B187" s="57" t="str">
        <f>IF(A187="","",VLOOKUP(A187,dados!$A$1:$B$24,2,FALSE))</f>
        <v/>
      </c>
      <c r="C187" s="43"/>
      <c r="D187" s="43"/>
      <c r="E187" s="61"/>
      <c r="F187" s="61"/>
      <c r="G187" s="59"/>
      <c r="H187" s="60"/>
      <c r="I187" s="56"/>
      <c r="J187" s="59"/>
    </row>
    <row r="188" spans="1:10" ht="15.75" hidden="1" customHeight="1">
      <c r="A188" s="56"/>
      <c r="B188" s="57" t="str">
        <f>IF(A188="","",VLOOKUP(A188,dados!$A$1:$B$24,2,FALSE))</f>
        <v/>
      </c>
      <c r="C188" s="43"/>
      <c r="D188" s="43"/>
      <c r="E188" s="61"/>
      <c r="F188" s="61"/>
      <c r="G188" s="59"/>
      <c r="H188" s="60"/>
      <c r="I188" s="56"/>
      <c r="J188" s="59"/>
    </row>
    <row r="189" spans="1:10" ht="15.75" hidden="1" customHeight="1">
      <c r="A189" s="56"/>
      <c r="B189" s="57" t="str">
        <f>IF(A189="","",VLOOKUP(A189,dados!$A$1:$B$24,2,FALSE))</f>
        <v/>
      </c>
      <c r="C189" s="43"/>
      <c r="D189" s="43"/>
      <c r="E189" s="61"/>
      <c r="F189" s="61"/>
      <c r="G189" s="59"/>
      <c r="H189" s="60"/>
      <c r="I189" s="56"/>
      <c r="J189" s="59"/>
    </row>
    <row r="190" spans="1:10" ht="15.75" hidden="1" customHeight="1">
      <c r="A190" s="56"/>
      <c r="B190" s="57" t="str">
        <f>IF(A190="","",VLOOKUP(A190,dados!$A$1:$B$24,2,FALSE))</f>
        <v/>
      </c>
      <c r="C190" s="43"/>
      <c r="D190" s="43"/>
      <c r="E190" s="61"/>
      <c r="F190" s="61"/>
      <c r="G190" s="59"/>
      <c r="H190" s="60"/>
      <c r="I190" s="56"/>
      <c r="J190" s="59"/>
    </row>
    <row r="191" spans="1:10" ht="15.75" hidden="1" customHeight="1">
      <c r="A191" s="56"/>
      <c r="B191" s="57" t="str">
        <f>IF(A191="","",VLOOKUP(A191,dados!$A$1:$B$24,2,FALSE))</f>
        <v/>
      </c>
      <c r="C191" s="43"/>
      <c r="D191" s="43"/>
      <c r="E191" s="61"/>
      <c r="F191" s="61"/>
      <c r="G191" s="59"/>
      <c r="H191" s="60"/>
      <c r="I191" s="56"/>
      <c r="J191" s="59"/>
    </row>
    <row r="192" spans="1:10" ht="15.75" hidden="1" customHeight="1">
      <c r="A192" s="56"/>
      <c r="B192" s="57" t="str">
        <f>IF(A192="","",VLOOKUP(A192,dados!$A$1:$B$24,2,FALSE))</f>
        <v/>
      </c>
      <c r="C192" s="43"/>
      <c r="D192" s="43"/>
      <c r="E192" s="61"/>
      <c r="F192" s="61"/>
      <c r="G192" s="59"/>
      <c r="H192" s="60"/>
      <c r="I192" s="56"/>
      <c r="J192" s="59"/>
    </row>
    <row r="193" spans="1:10" ht="15.75" hidden="1" customHeight="1">
      <c r="A193" s="56"/>
      <c r="B193" s="57" t="str">
        <f>IF(A193="","",VLOOKUP(A193,dados!$A$1:$B$24,2,FALSE))</f>
        <v/>
      </c>
      <c r="C193" s="43"/>
      <c r="D193" s="43"/>
      <c r="E193" s="61"/>
      <c r="F193" s="61"/>
      <c r="G193" s="59"/>
      <c r="H193" s="60"/>
      <c r="I193" s="56"/>
      <c r="J193" s="59"/>
    </row>
    <row r="194" spans="1:10" ht="15.75" hidden="1" customHeight="1">
      <c r="A194" s="56"/>
      <c r="B194" s="57" t="str">
        <f>IF(A194="","",VLOOKUP(A194,dados!$A$1:$B$24,2,FALSE))</f>
        <v/>
      </c>
      <c r="C194" s="43"/>
      <c r="D194" s="43"/>
      <c r="E194" s="61"/>
      <c r="F194" s="61"/>
      <c r="G194" s="59"/>
      <c r="H194" s="60"/>
      <c r="I194" s="56"/>
      <c r="J194" s="59"/>
    </row>
    <row r="195" spans="1:10" ht="15.75" hidden="1" customHeight="1">
      <c r="A195" s="56"/>
      <c r="B195" s="57" t="str">
        <f>IF(A195="","",VLOOKUP(A195,dados!$A$1:$B$24,2,FALSE))</f>
        <v/>
      </c>
      <c r="C195" s="43"/>
      <c r="D195" s="43"/>
      <c r="E195" s="61"/>
      <c r="F195" s="61"/>
      <c r="G195" s="59"/>
      <c r="H195" s="60"/>
      <c r="I195" s="56"/>
      <c r="J195" s="59"/>
    </row>
    <row r="196" spans="1:10" ht="15.75" hidden="1" customHeight="1">
      <c r="A196" s="56"/>
      <c r="B196" s="57" t="str">
        <f>IF(A196="","",VLOOKUP(A196,dados!$A$1:$B$24,2,FALSE))</f>
        <v/>
      </c>
      <c r="C196" s="43"/>
      <c r="D196" s="43"/>
      <c r="E196" s="61"/>
      <c r="F196" s="61"/>
      <c r="G196" s="59"/>
      <c r="H196" s="60"/>
      <c r="I196" s="56"/>
      <c r="J196" s="59"/>
    </row>
    <row r="197" spans="1:10" ht="15.75" hidden="1" customHeight="1">
      <c r="A197" s="56"/>
      <c r="B197" s="57" t="str">
        <f>IF(A197="","",VLOOKUP(A197,dados!$A$1:$B$24,2,FALSE))</f>
        <v/>
      </c>
      <c r="C197" s="43"/>
      <c r="D197" s="43"/>
      <c r="E197" s="61"/>
      <c r="F197" s="61"/>
      <c r="G197" s="59"/>
      <c r="H197" s="60"/>
      <c r="I197" s="56"/>
      <c r="J197" s="59"/>
    </row>
    <row r="198" spans="1:10" ht="15.75" hidden="1" customHeight="1">
      <c r="A198" s="56"/>
      <c r="B198" s="57" t="str">
        <f>IF(A198="","",VLOOKUP(A198,dados!$A$1:$B$24,2,FALSE))</f>
        <v/>
      </c>
      <c r="C198" s="43"/>
      <c r="D198" s="43"/>
      <c r="E198" s="61"/>
      <c r="F198" s="61"/>
      <c r="G198" s="59"/>
      <c r="H198" s="60"/>
      <c r="I198" s="56"/>
      <c r="J198" s="59"/>
    </row>
    <row r="199" spans="1:10" ht="15.75" hidden="1" customHeight="1">
      <c r="A199" s="56"/>
      <c r="B199" s="57" t="str">
        <f>IF(A199="","",VLOOKUP(A199,dados!$A$1:$B$24,2,FALSE))</f>
        <v/>
      </c>
      <c r="C199" s="43"/>
      <c r="D199" s="43"/>
      <c r="E199" s="61"/>
      <c r="F199" s="61"/>
      <c r="G199" s="59"/>
      <c r="H199" s="60"/>
      <c r="I199" s="56"/>
      <c r="J199" s="59"/>
    </row>
    <row r="200" spans="1:10" ht="15.75" hidden="1" customHeight="1">
      <c r="A200" s="56"/>
      <c r="B200" s="57" t="str">
        <f>IF(A200="","",VLOOKUP(A200,dados!$A$1:$B$24,2,FALSE))</f>
        <v/>
      </c>
      <c r="C200" s="43"/>
      <c r="D200" s="43"/>
      <c r="E200" s="61"/>
      <c r="F200" s="61"/>
      <c r="G200" s="59"/>
      <c r="H200" s="60"/>
      <c r="I200" s="56"/>
      <c r="J200" s="59"/>
    </row>
    <row r="201" spans="1:10" ht="15.75" hidden="1" customHeight="1">
      <c r="A201" s="56"/>
      <c r="B201" s="57" t="str">
        <f>IF(A201="","",VLOOKUP(A201,dados!$A$1:$B$24,2,FALSE))</f>
        <v/>
      </c>
      <c r="C201" s="43"/>
      <c r="D201" s="43"/>
      <c r="E201" s="61"/>
      <c r="F201" s="61"/>
      <c r="G201" s="59"/>
      <c r="H201" s="60"/>
      <c r="I201" s="56"/>
      <c r="J201" s="59"/>
    </row>
    <row r="202" spans="1:10" ht="15.75" hidden="1" customHeight="1">
      <c r="A202" s="56"/>
      <c r="B202" s="57" t="str">
        <f>IF(A202="","",VLOOKUP(A202,dados!$A$1:$B$24,2,FALSE))</f>
        <v/>
      </c>
      <c r="C202" s="43"/>
      <c r="D202" s="43"/>
      <c r="E202" s="61"/>
      <c r="F202" s="61"/>
      <c r="G202" s="59"/>
      <c r="H202" s="60"/>
      <c r="I202" s="56"/>
      <c r="J202" s="59"/>
    </row>
    <row r="203" spans="1:10" ht="15.75" hidden="1" customHeight="1">
      <c r="A203" s="56"/>
      <c r="B203" s="57" t="str">
        <f>IF(A203="","",VLOOKUP(A203,dados!$A$1:$B$24,2,FALSE))</f>
        <v/>
      </c>
      <c r="C203" s="43"/>
      <c r="D203" s="43"/>
      <c r="E203" s="61"/>
      <c r="F203" s="61"/>
      <c r="G203" s="59"/>
      <c r="H203" s="60"/>
      <c r="I203" s="56"/>
      <c r="J203" s="59"/>
    </row>
    <row r="204" spans="1:10" ht="15.75" hidden="1" customHeight="1">
      <c r="A204" s="56"/>
      <c r="B204" s="57" t="str">
        <f>IF(A204="","",VLOOKUP(A204,dados!$A$1:$B$24,2,FALSE))</f>
        <v/>
      </c>
      <c r="C204" s="43"/>
      <c r="D204" s="43"/>
      <c r="E204" s="61"/>
      <c r="F204" s="61"/>
      <c r="G204" s="59"/>
      <c r="H204" s="60"/>
      <c r="I204" s="56"/>
      <c r="J204" s="59"/>
    </row>
    <row r="205" spans="1:10" ht="15.75" hidden="1" customHeight="1">
      <c r="A205" s="56"/>
      <c r="B205" s="57" t="str">
        <f>IF(A205="","",VLOOKUP(A205,dados!$A$1:$B$24,2,FALSE))</f>
        <v/>
      </c>
      <c r="C205" s="43"/>
      <c r="D205" s="43"/>
      <c r="E205" s="61"/>
      <c r="F205" s="61"/>
      <c r="G205" s="59"/>
      <c r="H205" s="60"/>
      <c r="I205" s="56"/>
      <c r="J205" s="59"/>
    </row>
    <row r="206" spans="1:10" ht="15.75" hidden="1" customHeight="1">
      <c r="A206" s="56"/>
      <c r="B206" s="57" t="str">
        <f>IF(A206="","",VLOOKUP(A206,dados!$A$1:$B$24,2,FALSE))</f>
        <v/>
      </c>
      <c r="C206" s="43"/>
      <c r="D206" s="43"/>
      <c r="E206" s="61"/>
      <c r="F206" s="61"/>
      <c r="G206" s="59"/>
      <c r="H206" s="60"/>
      <c r="I206" s="56"/>
      <c r="J206" s="59"/>
    </row>
    <row r="207" spans="1:10" ht="15.75" hidden="1" customHeight="1">
      <c r="A207" s="56"/>
      <c r="B207" s="57" t="str">
        <f>IF(A207="","",VLOOKUP(A207,dados!$A$1:$B$24,2,FALSE))</f>
        <v/>
      </c>
      <c r="C207" s="43"/>
      <c r="D207" s="43"/>
      <c r="E207" s="61"/>
      <c r="F207" s="61"/>
      <c r="G207" s="59"/>
      <c r="H207" s="60"/>
      <c r="I207" s="56"/>
      <c r="J207" s="59"/>
    </row>
    <row r="208" spans="1:10" ht="15.75" hidden="1" customHeight="1">
      <c r="A208" s="56"/>
      <c r="B208" s="57" t="str">
        <f>IF(A208="","",VLOOKUP(A208,dados!$A$1:$B$24,2,FALSE))</f>
        <v/>
      </c>
      <c r="C208" s="43"/>
      <c r="D208" s="43"/>
      <c r="E208" s="61"/>
      <c r="F208" s="61"/>
      <c r="G208" s="59"/>
      <c r="H208" s="60"/>
      <c r="I208" s="56"/>
      <c r="J208" s="59"/>
    </row>
    <row r="209" spans="1:10" ht="15.75" hidden="1" customHeight="1">
      <c r="A209" s="56"/>
      <c r="B209" s="57" t="str">
        <f>IF(A209="","",VLOOKUP(A209,dados!$A$1:$B$24,2,FALSE))</f>
        <v/>
      </c>
      <c r="C209" s="43"/>
      <c r="D209" s="43"/>
      <c r="E209" s="61"/>
      <c r="F209" s="61"/>
      <c r="G209" s="59"/>
      <c r="H209" s="60"/>
      <c r="I209" s="56"/>
      <c r="J209" s="59"/>
    </row>
    <row r="210" spans="1:10" ht="15.75" hidden="1" customHeight="1">
      <c r="A210" s="56"/>
      <c r="B210" s="57" t="str">
        <f>IF(A210="","",VLOOKUP(A210,dados!$A$1:$B$24,2,FALSE))</f>
        <v/>
      </c>
      <c r="C210" s="43"/>
      <c r="D210" s="43"/>
      <c r="E210" s="61"/>
      <c r="F210" s="61"/>
      <c r="G210" s="59"/>
      <c r="H210" s="60"/>
      <c r="I210" s="56"/>
      <c r="J210" s="59"/>
    </row>
    <row r="211" spans="1:10" ht="15.75" hidden="1" customHeight="1">
      <c r="A211" s="56"/>
      <c r="B211" s="57" t="str">
        <f>IF(A211="","",VLOOKUP(A211,dados!$A$1:$B$24,2,FALSE))</f>
        <v/>
      </c>
      <c r="C211" s="43"/>
      <c r="D211" s="43"/>
      <c r="E211" s="61"/>
      <c r="F211" s="61"/>
      <c r="G211" s="59"/>
      <c r="H211" s="60"/>
      <c r="I211" s="56"/>
      <c r="J211" s="59"/>
    </row>
    <row r="212" spans="1:10" ht="15.75" hidden="1" customHeight="1">
      <c r="A212" s="56"/>
      <c r="B212" s="57" t="str">
        <f>IF(A212="","",VLOOKUP(A212,dados!$A$1:$B$24,2,FALSE))</f>
        <v/>
      </c>
      <c r="C212" s="43"/>
      <c r="D212" s="43"/>
      <c r="E212" s="61"/>
      <c r="F212" s="61"/>
      <c r="G212" s="59"/>
      <c r="H212" s="60"/>
      <c r="I212" s="56"/>
      <c r="J212" s="59"/>
    </row>
    <row r="213" spans="1:10" ht="15.75" hidden="1" customHeight="1">
      <c r="A213" s="56"/>
      <c r="B213" s="57" t="str">
        <f>IF(A213="","",VLOOKUP(A213,dados!$A$1:$B$24,2,FALSE))</f>
        <v/>
      </c>
      <c r="C213" s="43"/>
      <c r="D213" s="43"/>
      <c r="E213" s="61"/>
      <c r="F213" s="61"/>
      <c r="G213" s="59"/>
      <c r="H213" s="60"/>
      <c r="I213" s="56"/>
      <c r="J213" s="59"/>
    </row>
    <row r="214" spans="1:10" ht="15.75" hidden="1" customHeight="1">
      <c r="A214" s="56"/>
      <c r="B214" s="57" t="str">
        <f>IF(A214="","",VLOOKUP(A214,dados!$A$1:$B$24,2,FALSE))</f>
        <v/>
      </c>
      <c r="C214" s="43"/>
      <c r="D214" s="43"/>
      <c r="E214" s="61"/>
      <c r="F214" s="61"/>
      <c r="G214" s="59"/>
      <c r="H214" s="60"/>
      <c r="I214" s="56"/>
      <c r="J214" s="59"/>
    </row>
    <row r="215" spans="1:10" ht="15.75" hidden="1" customHeight="1">
      <c r="A215" s="56"/>
      <c r="B215" s="57" t="str">
        <f>IF(A215="","",VLOOKUP(A215,dados!$A$1:$B$24,2,FALSE))</f>
        <v/>
      </c>
      <c r="C215" s="43"/>
      <c r="D215" s="43"/>
      <c r="E215" s="61"/>
      <c r="F215" s="61"/>
      <c r="G215" s="59"/>
      <c r="H215" s="60"/>
      <c r="I215" s="56"/>
      <c r="J215" s="59"/>
    </row>
    <row r="216" spans="1:10" ht="15.75" hidden="1" customHeight="1">
      <c r="A216" s="56"/>
      <c r="B216" s="57" t="str">
        <f>IF(A216="","",VLOOKUP(A216,dados!$A$1:$B$24,2,FALSE))</f>
        <v/>
      </c>
      <c r="C216" s="43"/>
      <c r="D216" s="43"/>
      <c r="E216" s="61"/>
      <c r="F216" s="61"/>
      <c r="G216" s="59"/>
      <c r="H216" s="60"/>
      <c r="I216" s="56"/>
      <c r="J216" s="59"/>
    </row>
    <row r="217" spans="1:10" ht="15.75" hidden="1" customHeight="1">
      <c r="A217" s="56"/>
      <c r="B217" s="57" t="str">
        <f>IF(A217="","",VLOOKUP(A217,dados!$A$1:$B$24,2,FALSE))</f>
        <v/>
      </c>
      <c r="C217" s="43"/>
      <c r="D217" s="43"/>
      <c r="E217" s="61"/>
      <c r="F217" s="61"/>
      <c r="G217" s="59"/>
      <c r="H217" s="60"/>
      <c r="I217" s="56"/>
      <c r="J217" s="59"/>
    </row>
    <row r="218" spans="1:10" ht="15.75" hidden="1" customHeight="1">
      <c r="A218" s="56"/>
      <c r="B218" s="57" t="str">
        <f>IF(A218="","",VLOOKUP(A218,dados!$A$1:$B$24,2,FALSE))</f>
        <v/>
      </c>
      <c r="C218" s="43"/>
      <c r="D218" s="43"/>
      <c r="E218" s="61"/>
      <c r="F218" s="61"/>
      <c r="G218" s="59"/>
      <c r="H218" s="60"/>
      <c r="I218" s="56"/>
      <c r="J218" s="59"/>
    </row>
    <row r="219" spans="1:10" ht="15.75" hidden="1" customHeight="1">
      <c r="A219" s="56"/>
      <c r="B219" s="57" t="str">
        <f>IF(A219="","",VLOOKUP(A219,dados!$A$1:$B$24,2,FALSE))</f>
        <v/>
      </c>
      <c r="C219" s="43"/>
      <c r="D219" s="43"/>
      <c r="E219" s="61"/>
      <c r="F219" s="61"/>
      <c r="G219" s="59"/>
      <c r="H219" s="60"/>
      <c r="I219" s="56"/>
      <c r="J219" s="59"/>
    </row>
    <row r="220" spans="1:10" ht="15.75" hidden="1" customHeight="1">
      <c r="A220" s="56"/>
      <c r="B220" s="57" t="str">
        <f>IF(A220="","",VLOOKUP(A220,dados!$A$1:$B$24,2,FALSE))</f>
        <v/>
      </c>
      <c r="C220" s="43"/>
      <c r="D220" s="43"/>
      <c r="E220" s="61"/>
      <c r="F220" s="61"/>
      <c r="G220" s="59"/>
      <c r="H220" s="60"/>
      <c r="I220" s="56"/>
      <c r="J220" s="59"/>
    </row>
    <row r="221" spans="1:10" ht="15.75" hidden="1" customHeight="1">
      <c r="A221" s="56"/>
      <c r="B221" s="57" t="str">
        <f>IF(A221="","",VLOOKUP(A221,dados!$A$1:$B$24,2,FALSE))</f>
        <v/>
      </c>
      <c r="C221" s="43"/>
      <c r="D221" s="43"/>
      <c r="E221" s="61"/>
      <c r="F221" s="61"/>
      <c r="G221" s="59"/>
      <c r="H221" s="60"/>
      <c r="I221" s="56"/>
      <c r="J221" s="59"/>
    </row>
    <row r="222" spans="1:10" ht="15.75" hidden="1" customHeight="1">
      <c r="A222" s="56"/>
      <c r="B222" s="57" t="str">
        <f>IF(A222="","",VLOOKUP(A222,dados!$A$1:$B$24,2,FALSE))</f>
        <v/>
      </c>
      <c r="C222" s="43"/>
      <c r="D222" s="43"/>
      <c r="E222" s="61"/>
      <c r="F222" s="61"/>
      <c r="G222" s="59"/>
      <c r="H222" s="60"/>
      <c r="I222" s="56"/>
      <c r="J222" s="59"/>
    </row>
    <row r="223" spans="1:10" ht="15.75" hidden="1" customHeight="1">
      <c r="A223" s="56"/>
      <c r="B223" s="57" t="str">
        <f>IF(A223="","",VLOOKUP(A223,dados!$A$1:$B$24,2,FALSE))</f>
        <v/>
      </c>
      <c r="C223" s="43"/>
      <c r="D223" s="43"/>
      <c r="E223" s="61"/>
      <c r="F223" s="61"/>
      <c r="G223" s="59"/>
      <c r="H223" s="60"/>
      <c r="I223" s="56"/>
      <c r="J223" s="59"/>
    </row>
    <row r="224" spans="1:10" ht="15.75" hidden="1" customHeight="1">
      <c r="A224" s="56"/>
      <c r="B224" s="57" t="str">
        <f>IF(A224="","",VLOOKUP(A224,dados!$A$1:$B$24,2,FALSE))</f>
        <v/>
      </c>
      <c r="C224" s="43"/>
      <c r="D224" s="43"/>
      <c r="E224" s="61"/>
      <c r="F224" s="61"/>
      <c r="G224" s="59"/>
      <c r="H224" s="60"/>
      <c r="I224" s="56"/>
      <c r="J224" s="59"/>
    </row>
    <row r="225" spans="1:10" ht="15.75" hidden="1" customHeight="1">
      <c r="A225" s="56"/>
      <c r="B225" s="57" t="str">
        <f>IF(A225="","",VLOOKUP(A225,dados!$A$1:$B$24,2,FALSE))</f>
        <v/>
      </c>
      <c r="C225" s="43"/>
      <c r="D225" s="43"/>
      <c r="E225" s="61"/>
      <c r="F225" s="61"/>
      <c r="G225" s="59"/>
      <c r="H225" s="60"/>
      <c r="I225" s="56"/>
      <c r="J225" s="59"/>
    </row>
    <row r="226" spans="1:10" ht="15.75" hidden="1" customHeight="1">
      <c r="A226" s="56"/>
      <c r="B226" s="57" t="str">
        <f>IF(A226="","",VLOOKUP(A226,dados!$A$1:$B$24,2,FALSE))</f>
        <v/>
      </c>
      <c r="C226" s="43"/>
      <c r="D226" s="43"/>
      <c r="E226" s="61"/>
      <c r="F226" s="61"/>
      <c r="G226" s="59"/>
      <c r="H226" s="60"/>
      <c r="I226" s="56"/>
      <c r="J226" s="59"/>
    </row>
    <row r="227" spans="1:10" ht="15.75" hidden="1" customHeight="1">
      <c r="A227" s="56"/>
      <c r="B227" s="57" t="str">
        <f>IF(A227="","",VLOOKUP(A227,dados!$A$1:$B$24,2,FALSE))</f>
        <v/>
      </c>
      <c r="C227" s="43"/>
      <c r="D227" s="43"/>
      <c r="E227" s="61"/>
      <c r="F227" s="61"/>
      <c r="G227" s="59"/>
      <c r="H227" s="60"/>
      <c r="I227" s="56"/>
      <c r="J227" s="59"/>
    </row>
    <row r="228" spans="1:10" ht="15.75" hidden="1" customHeight="1">
      <c r="A228" s="56"/>
      <c r="B228" s="57" t="str">
        <f>IF(A228="","",VLOOKUP(A228,dados!$A$1:$B$24,2,FALSE))</f>
        <v/>
      </c>
      <c r="C228" s="43"/>
      <c r="D228" s="43"/>
      <c r="E228" s="61"/>
      <c r="F228" s="61"/>
      <c r="G228" s="59"/>
      <c r="H228" s="60"/>
      <c r="I228" s="56"/>
      <c r="J228" s="59"/>
    </row>
    <row r="229" spans="1:10" ht="15.75" hidden="1" customHeight="1">
      <c r="A229" s="56"/>
      <c r="B229" s="57" t="str">
        <f>IF(A229="","",VLOOKUP(A229,dados!$A$1:$B$24,2,FALSE))</f>
        <v/>
      </c>
      <c r="C229" s="43"/>
      <c r="D229" s="43"/>
      <c r="E229" s="61"/>
      <c r="F229" s="61"/>
      <c r="G229" s="59"/>
      <c r="H229" s="60"/>
      <c r="I229" s="56"/>
      <c r="J229" s="59"/>
    </row>
    <row r="230" spans="1:10" ht="15.75" hidden="1" customHeight="1">
      <c r="A230" s="56"/>
      <c r="B230" s="57" t="str">
        <f>IF(A230="","",VLOOKUP(A230,dados!$A$1:$B$24,2,FALSE))</f>
        <v/>
      </c>
      <c r="C230" s="43"/>
      <c r="D230" s="43"/>
      <c r="E230" s="61"/>
      <c r="F230" s="61"/>
      <c r="G230" s="59"/>
      <c r="H230" s="60"/>
      <c r="I230" s="56"/>
      <c r="J230" s="59"/>
    </row>
    <row r="231" spans="1:10" ht="15.75" hidden="1" customHeight="1">
      <c r="A231" s="56"/>
      <c r="B231" s="57" t="str">
        <f>IF(A231="","",VLOOKUP(A231,dados!$A$1:$B$24,2,FALSE))</f>
        <v/>
      </c>
      <c r="C231" s="43"/>
      <c r="D231" s="43"/>
      <c r="E231" s="61"/>
      <c r="F231" s="61"/>
      <c r="G231" s="59"/>
      <c r="H231" s="60"/>
      <c r="I231" s="56"/>
      <c r="J231" s="59"/>
    </row>
    <row r="232" spans="1:10" ht="15.75" hidden="1" customHeight="1">
      <c r="A232" s="56"/>
      <c r="B232" s="57" t="str">
        <f>IF(A232="","",VLOOKUP(A232,dados!$A$1:$B$24,2,FALSE))</f>
        <v/>
      </c>
      <c r="C232" s="43"/>
      <c r="D232" s="43"/>
      <c r="E232" s="61"/>
      <c r="F232" s="61"/>
      <c r="G232" s="59"/>
      <c r="H232" s="60"/>
      <c r="I232" s="56"/>
      <c r="J232" s="59"/>
    </row>
    <row r="233" spans="1:10" ht="15.75" hidden="1" customHeight="1">
      <c r="A233" s="56"/>
      <c r="B233" s="57" t="str">
        <f>IF(A233="","",VLOOKUP(A233,dados!$A$1:$B$24,2,FALSE))</f>
        <v/>
      </c>
      <c r="C233" s="43"/>
      <c r="D233" s="43"/>
      <c r="E233" s="61"/>
      <c r="F233" s="61"/>
      <c r="G233" s="59"/>
      <c r="H233" s="60"/>
      <c r="I233" s="56"/>
      <c r="J233" s="59"/>
    </row>
    <row r="234" spans="1:10" ht="15.75" hidden="1" customHeight="1">
      <c r="A234" s="56"/>
      <c r="B234" s="57" t="str">
        <f>IF(A234="","",VLOOKUP(A234,dados!$A$1:$B$24,2,FALSE))</f>
        <v/>
      </c>
      <c r="C234" s="43"/>
      <c r="D234" s="43"/>
      <c r="E234" s="61"/>
      <c r="F234" s="61"/>
      <c r="G234" s="59"/>
      <c r="H234" s="60"/>
      <c r="I234" s="56"/>
      <c r="J234" s="59"/>
    </row>
    <row r="235" spans="1:10" ht="15.75" hidden="1" customHeight="1">
      <c r="A235" s="56"/>
      <c r="B235" s="57" t="str">
        <f>IF(A235="","",VLOOKUP(A235,dados!$A$1:$B$24,2,FALSE))</f>
        <v/>
      </c>
      <c r="C235" s="43"/>
      <c r="D235" s="43"/>
      <c r="E235" s="61"/>
      <c r="F235" s="61"/>
      <c r="G235" s="59"/>
      <c r="H235" s="60"/>
      <c r="I235" s="56"/>
      <c r="J235" s="59"/>
    </row>
    <row r="236" spans="1:10" ht="15.75" hidden="1" customHeight="1">
      <c r="A236" s="56"/>
      <c r="B236" s="57" t="str">
        <f>IF(A236="","",VLOOKUP(A236,dados!$A$1:$B$24,2,FALSE))</f>
        <v/>
      </c>
      <c r="C236" s="43"/>
      <c r="D236" s="43"/>
      <c r="E236" s="61"/>
      <c r="F236" s="61"/>
      <c r="G236" s="59"/>
      <c r="H236" s="60"/>
      <c r="I236" s="56"/>
      <c r="J236" s="59"/>
    </row>
    <row r="237" spans="1:10" ht="15.75" hidden="1" customHeight="1">
      <c r="A237" s="56"/>
      <c r="B237" s="57" t="str">
        <f>IF(A237="","",VLOOKUP(A237,dados!$A$1:$B$24,2,FALSE))</f>
        <v/>
      </c>
      <c r="C237" s="43"/>
      <c r="D237" s="43"/>
      <c r="E237" s="61"/>
      <c r="F237" s="61"/>
      <c r="G237" s="59"/>
      <c r="H237" s="60"/>
      <c r="I237" s="56"/>
      <c r="J237" s="59"/>
    </row>
    <row r="238" spans="1:10" ht="15.75" hidden="1" customHeight="1">
      <c r="A238" s="56"/>
      <c r="B238" s="57" t="str">
        <f>IF(A238="","",VLOOKUP(A238,dados!$A$1:$B$24,2,FALSE))</f>
        <v/>
      </c>
      <c r="C238" s="43"/>
      <c r="D238" s="43"/>
      <c r="E238" s="61"/>
      <c r="F238" s="61"/>
      <c r="G238" s="59"/>
      <c r="H238" s="60"/>
      <c r="I238" s="56"/>
      <c r="J238" s="59"/>
    </row>
    <row r="239" spans="1:10" ht="15.75" hidden="1" customHeight="1">
      <c r="A239" s="56"/>
      <c r="B239" s="57" t="str">
        <f>IF(A239="","",VLOOKUP(A239,dados!$A$1:$B$24,2,FALSE))</f>
        <v/>
      </c>
      <c r="C239" s="43"/>
      <c r="D239" s="43"/>
      <c r="E239" s="61"/>
      <c r="F239" s="61"/>
      <c r="G239" s="59"/>
      <c r="H239" s="60"/>
      <c r="I239" s="56"/>
      <c r="J239" s="59"/>
    </row>
    <row r="240" spans="1:10" ht="15.75" hidden="1" customHeight="1">
      <c r="A240" s="56"/>
      <c r="B240" s="57" t="str">
        <f>IF(A240="","",VLOOKUP(A240,dados!$A$1:$B$24,2,FALSE))</f>
        <v/>
      </c>
      <c r="C240" s="43"/>
      <c r="D240" s="43"/>
      <c r="E240" s="61"/>
      <c r="F240" s="61"/>
      <c r="G240" s="59"/>
      <c r="H240" s="60"/>
      <c r="I240" s="56"/>
      <c r="J240" s="59"/>
    </row>
    <row r="241" spans="1:10" ht="15.75" hidden="1" customHeight="1">
      <c r="A241" s="56"/>
      <c r="B241" s="57" t="str">
        <f>IF(A241="","",VLOOKUP(A241,dados!$A$1:$B$24,2,FALSE))</f>
        <v/>
      </c>
      <c r="C241" s="43"/>
      <c r="D241" s="43"/>
      <c r="E241" s="61"/>
      <c r="F241" s="61"/>
      <c r="G241" s="59"/>
      <c r="H241" s="60"/>
      <c r="I241" s="56"/>
      <c r="J241" s="59"/>
    </row>
    <row r="242" spans="1:10" ht="15.75" hidden="1" customHeight="1">
      <c r="A242" s="56"/>
      <c r="B242" s="57" t="str">
        <f>IF(A242="","",VLOOKUP(A242,dados!$A$1:$B$24,2,FALSE))</f>
        <v/>
      </c>
      <c r="C242" s="43"/>
      <c r="D242" s="43"/>
      <c r="E242" s="61"/>
      <c r="F242" s="61"/>
      <c r="G242" s="59"/>
      <c r="H242" s="60"/>
      <c r="I242" s="56"/>
      <c r="J242" s="59"/>
    </row>
    <row r="243" spans="1:10" ht="15.75" hidden="1" customHeight="1">
      <c r="A243" s="56"/>
      <c r="B243" s="57" t="str">
        <f>IF(A243="","",VLOOKUP(A243,dados!$A$1:$B$24,2,FALSE))</f>
        <v/>
      </c>
      <c r="C243" s="43"/>
      <c r="D243" s="43"/>
      <c r="E243" s="61"/>
      <c r="F243" s="61"/>
      <c r="G243" s="59"/>
      <c r="H243" s="60"/>
      <c r="I243" s="56"/>
      <c r="J243" s="59"/>
    </row>
    <row r="244" spans="1:10" ht="15.75" hidden="1" customHeight="1">
      <c r="A244" s="56"/>
      <c r="B244" s="57" t="str">
        <f>IF(A244="","",VLOOKUP(A244,dados!$A$1:$B$24,2,FALSE))</f>
        <v/>
      </c>
      <c r="C244" s="43"/>
      <c r="D244" s="43"/>
      <c r="E244" s="61"/>
      <c r="F244" s="61"/>
      <c r="G244" s="59"/>
      <c r="H244" s="60"/>
      <c r="I244" s="56"/>
      <c r="J244" s="59"/>
    </row>
    <row r="245" spans="1:10" ht="15.75" hidden="1" customHeight="1">
      <c r="A245" s="56"/>
      <c r="B245" s="57" t="str">
        <f>IF(A245="","",VLOOKUP(A245,dados!$A$1:$B$24,2,FALSE))</f>
        <v/>
      </c>
      <c r="C245" s="43"/>
      <c r="D245" s="43"/>
      <c r="E245" s="61"/>
      <c r="F245" s="61"/>
      <c r="G245" s="59"/>
      <c r="H245" s="60"/>
      <c r="I245" s="56"/>
      <c r="J245" s="59"/>
    </row>
    <row r="246" spans="1:10" ht="15.75" hidden="1" customHeight="1">
      <c r="A246" s="56"/>
      <c r="B246" s="57" t="str">
        <f>IF(A246="","",VLOOKUP(A246,dados!$A$1:$B$24,2,FALSE))</f>
        <v/>
      </c>
      <c r="C246" s="43"/>
      <c r="D246" s="43"/>
      <c r="E246" s="61"/>
      <c r="F246" s="61"/>
      <c r="G246" s="59"/>
      <c r="H246" s="60"/>
      <c r="I246" s="56"/>
      <c r="J246" s="59"/>
    </row>
    <row r="247" spans="1:10" ht="15.75" hidden="1" customHeight="1">
      <c r="A247" s="56"/>
      <c r="B247" s="57" t="str">
        <f>IF(A247="","",VLOOKUP(A247,dados!$A$1:$B$24,2,FALSE))</f>
        <v/>
      </c>
      <c r="C247" s="43"/>
      <c r="D247" s="43"/>
      <c r="E247" s="61"/>
      <c r="F247" s="61"/>
      <c r="G247" s="59"/>
      <c r="H247" s="60"/>
      <c r="I247" s="56"/>
      <c r="J247" s="59"/>
    </row>
    <row r="248" spans="1:10" ht="15.75" hidden="1" customHeight="1">
      <c r="A248" s="56"/>
      <c r="B248" s="57" t="str">
        <f>IF(A248="","",VLOOKUP(A248,dados!$A$1:$B$24,2,FALSE))</f>
        <v/>
      </c>
      <c r="C248" s="43"/>
      <c r="D248" s="43"/>
      <c r="E248" s="61"/>
      <c r="F248" s="61"/>
      <c r="G248" s="59"/>
      <c r="H248" s="60"/>
      <c r="I248" s="56"/>
      <c r="J248" s="59"/>
    </row>
    <row r="249" spans="1:10" ht="15.75" hidden="1" customHeight="1">
      <c r="A249" s="56"/>
      <c r="B249" s="57" t="str">
        <f>IF(A249="","",VLOOKUP(A249,dados!$A$1:$B$24,2,FALSE))</f>
        <v/>
      </c>
      <c r="C249" s="43"/>
      <c r="D249" s="43"/>
      <c r="E249" s="61"/>
      <c r="F249" s="61"/>
      <c r="G249" s="59"/>
      <c r="H249" s="60"/>
      <c r="I249" s="56"/>
      <c r="J249" s="59"/>
    </row>
    <row r="250" spans="1:10" ht="15.75" hidden="1" customHeight="1">
      <c r="A250" s="56"/>
      <c r="B250" s="57" t="str">
        <f>IF(A250="","",VLOOKUP(A250,dados!$A$1:$B$24,2,FALSE))</f>
        <v/>
      </c>
      <c r="C250" s="43"/>
      <c r="D250" s="43"/>
      <c r="E250" s="61"/>
      <c r="F250" s="61"/>
      <c r="G250" s="59"/>
      <c r="H250" s="60"/>
      <c r="I250" s="56"/>
      <c r="J250" s="59"/>
    </row>
    <row r="251" spans="1:10" ht="15.75" hidden="1" customHeight="1">
      <c r="A251" s="56"/>
      <c r="B251" s="57" t="str">
        <f>IF(A251="","",VLOOKUP(A251,dados!$A$1:$B$24,2,FALSE))</f>
        <v/>
      </c>
      <c r="C251" s="43"/>
      <c r="D251" s="43"/>
      <c r="E251" s="61"/>
      <c r="F251" s="61"/>
      <c r="G251" s="59"/>
      <c r="H251" s="60"/>
      <c r="I251" s="56"/>
      <c r="J251" s="59"/>
    </row>
    <row r="252" spans="1:10" ht="15.75" hidden="1" customHeight="1">
      <c r="A252" s="56"/>
      <c r="B252" s="57" t="str">
        <f>IF(A252="","",VLOOKUP(A252,dados!$A$1:$B$24,2,FALSE))</f>
        <v/>
      </c>
      <c r="C252" s="43"/>
      <c r="D252" s="43"/>
      <c r="E252" s="61"/>
      <c r="F252" s="61"/>
      <c r="G252" s="59"/>
      <c r="H252" s="60"/>
      <c r="I252" s="56"/>
      <c r="J252" s="59"/>
    </row>
    <row r="253" spans="1:10" ht="15.75" hidden="1" customHeight="1">
      <c r="A253" s="56"/>
      <c r="B253" s="57" t="str">
        <f>IF(A253="","",VLOOKUP(A253,dados!$A$1:$B$24,2,FALSE))</f>
        <v/>
      </c>
      <c r="C253" s="43"/>
      <c r="D253" s="43"/>
      <c r="E253" s="61"/>
      <c r="F253" s="61"/>
      <c r="G253" s="59"/>
      <c r="H253" s="60"/>
      <c r="I253" s="56"/>
      <c r="J253" s="59"/>
    </row>
    <row r="254" spans="1:10" ht="15.75" hidden="1" customHeight="1">
      <c r="A254" s="56"/>
      <c r="B254" s="57" t="str">
        <f>IF(A254="","",VLOOKUP(A254,dados!$A$1:$B$24,2,FALSE))</f>
        <v/>
      </c>
      <c r="C254" s="43"/>
      <c r="D254" s="43"/>
      <c r="E254" s="61"/>
      <c r="F254" s="61"/>
      <c r="G254" s="59"/>
      <c r="H254" s="60"/>
      <c r="I254" s="56"/>
      <c r="J254" s="59"/>
    </row>
    <row r="255" spans="1:10" ht="15.75" hidden="1" customHeight="1">
      <c r="A255" s="56"/>
      <c r="B255" s="57" t="str">
        <f>IF(A255="","",VLOOKUP(A255,dados!$A$1:$B$24,2,FALSE))</f>
        <v/>
      </c>
      <c r="C255" s="43"/>
      <c r="D255" s="43"/>
      <c r="E255" s="61"/>
      <c r="F255" s="61"/>
      <c r="G255" s="59"/>
      <c r="H255" s="60"/>
      <c r="I255" s="56"/>
      <c r="J255" s="59"/>
    </row>
    <row r="256" spans="1:10" ht="15.75" hidden="1" customHeight="1">
      <c r="A256" s="56"/>
      <c r="B256" s="57" t="str">
        <f>IF(A256="","",VLOOKUP(A256,dados!$A$1:$B$24,2,FALSE))</f>
        <v/>
      </c>
      <c r="C256" s="43"/>
      <c r="D256" s="43"/>
      <c r="E256" s="61"/>
      <c r="F256" s="61"/>
      <c r="G256" s="59"/>
      <c r="H256" s="60"/>
      <c r="I256" s="56"/>
      <c r="J256" s="59"/>
    </row>
    <row r="257" spans="1:10" ht="15.75" hidden="1" customHeight="1">
      <c r="A257" s="56"/>
      <c r="B257" s="57" t="str">
        <f>IF(A257="","",VLOOKUP(A257,dados!$A$1:$B$24,2,FALSE))</f>
        <v/>
      </c>
      <c r="C257" s="43"/>
      <c r="D257" s="43"/>
      <c r="E257" s="61"/>
      <c r="F257" s="61"/>
      <c r="G257" s="59"/>
      <c r="H257" s="60"/>
      <c r="I257" s="56"/>
      <c r="J257" s="59"/>
    </row>
    <row r="258" spans="1:10" ht="15.75" hidden="1" customHeight="1">
      <c r="A258" s="56"/>
      <c r="B258" s="57" t="str">
        <f>IF(A258="","",VLOOKUP(A258,dados!$A$1:$B$24,2,FALSE))</f>
        <v/>
      </c>
      <c r="C258" s="43"/>
      <c r="D258" s="43"/>
      <c r="E258" s="61"/>
      <c r="F258" s="61"/>
      <c r="G258" s="59"/>
      <c r="H258" s="60"/>
      <c r="I258" s="56"/>
      <c r="J258" s="59"/>
    </row>
    <row r="259" spans="1:10" ht="15.75" hidden="1" customHeight="1">
      <c r="A259" s="56"/>
      <c r="B259" s="57" t="str">
        <f>IF(A259="","",VLOOKUP(A259,dados!$A$1:$B$24,2,FALSE))</f>
        <v/>
      </c>
      <c r="C259" s="43"/>
      <c r="D259" s="43"/>
      <c r="E259" s="61"/>
      <c r="F259" s="61"/>
      <c r="G259" s="59"/>
      <c r="H259" s="60"/>
      <c r="I259" s="56"/>
      <c r="J259" s="59"/>
    </row>
    <row r="260" spans="1:10" ht="15.75" hidden="1" customHeight="1">
      <c r="A260" s="56"/>
      <c r="B260" s="57" t="str">
        <f>IF(A260="","",VLOOKUP(A260,dados!$A$1:$B$24,2,FALSE))</f>
        <v/>
      </c>
      <c r="C260" s="43"/>
      <c r="D260" s="43"/>
      <c r="E260" s="61"/>
      <c r="F260" s="61"/>
      <c r="G260" s="59"/>
      <c r="H260" s="60"/>
      <c r="I260" s="56"/>
      <c r="J260" s="59"/>
    </row>
    <row r="261" spans="1:10" ht="15.75" hidden="1" customHeight="1">
      <c r="A261" s="56"/>
      <c r="B261" s="57" t="str">
        <f>IF(A261="","",VLOOKUP(A261,dados!$A$1:$B$24,2,FALSE))</f>
        <v/>
      </c>
      <c r="C261" s="43"/>
      <c r="D261" s="43"/>
      <c r="E261" s="61"/>
      <c r="F261" s="61"/>
      <c r="G261" s="59"/>
      <c r="H261" s="60"/>
      <c r="I261" s="56"/>
      <c r="J261" s="59"/>
    </row>
    <row r="262" spans="1:10" ht="15.75" hidden="1" customHeight="1">
      <c r="A262" s="56"/>
      <c r="B262" s="57" t="str">
        <f>IF(A262="","",VLOOKUP(A262,dados!$A$1:$B$24,2,FALSE))</f>
        <v/>
      </c>
      <c r="C262" s="43"/>
      <c r="D262" s="43"/>
      <c r="E262" s="61"/>
      <c r="F262" s="61"/>
      <c r="G262" s="59"/>
      <c r="H262" s="60"/>
      <c r="I262" s="56"/>
      <c r="J262" s="59"/>
    </row>
    <row r="263" spans="1:10" ht="15.75" hidden="1" customHeight="1">
      <c r="A263" s="56"/>
      <c r="B263" s="57" t="str">
        <f>IF(A263="","",VLOOKUP(A263,dados!$A$1:$B$24,2,FALSE))</f>
        <v/>
      </c>
      <c r="C263" s="43"/>
      <c r="D263" s="43"/>
      <c r="E263" s="61"/>
      <c r="F263" s="61"/>
      <c r="G263" s="59"/>
      <c r="H263" s="60"/>
      <c r="I263" s="56"/>
      <c r="J263" s="59"/>
    </row>
    <row r="264" spans="1:10" ht="15.75" hidden="1" customHeight="1">
      <c r="A264" s="56"/>
      <c r="B264" s="57" t="str">
        <f>IF(A264="","",VLOOKUP(A264,dados!$A$1:$B$24,2,FALSE))</f>
        <v/>
      </c>
      <c r="C264" s="43"/>
      <c r="D264" s="43"/>
      <c r="E264" s="61"/>
      <c r="F264" s="61"/>
      <c r="G264" s="59"/>
      <c r="H264" s="60"/>
      <c r="I264" s="56"/>
      <c r="J264" s="59"/>
    </row>
    <row r="265" spans="1:10" ht="15.75" hidden="1" customHeight="1">
      <c r="A265" s="56"/>
      <c r="B265" s="57" t="str">
        <f>IF(A265="","",VLOOKUP(A265,dados!$A$1:$B$24,2,FALSE))</f>
        <v/>
      </c>
      <c r="C265" s="43"/>
      <c r="D265" s="43"/>
      <c r="E265" s="61"/>
      <c r="F265" s="61"/>
      <c r="G265" s="59"/>
      <c r="H265" s="60"/>
      <c r="I265" s="56"/>
      <c r="J265" s="59"/>
    </row>
    <row r="266" spans="1:10" ht="15.75" hidden="1" customHeight="1">
      <c r="A266" s="56"/>
      <c r="B266" s="57" t="str">
        <f>IF(A266="","",VLOOKUP(A266,dados!$A$1:$B$24,2,FALSE))</f>
        <v/>
      </c>
      <c r="C266" s="43"/>
      <c r="D266" s="43"/>
      <c r="E266" s="61"/>
      <c r="F266" s="61"/>
      <c r="G266" s="59"/>
      <c r="H266" s="60"/>
      <c r="I266" s="56"/>
      <c r="J266" s="59"/>
    </row>
    <row r="267" spans="1:10" ht="15.75" hidden="1" customHeight="1">
      <c r="A267" s="56"/>
      <c r="B267" s="57" t="str">
        <f>IF(A267="","",VLOOKUP(A267,dados!$A$1:$B$24,2,FALSE))</f>
        <v/>
      </c>
      <c r="C267" s="43"/>
      <c r="D267" s="43"/>
      <c r="E267" s="61"/>
      <c r="F267" s="61"/>
      <c r="G267" s="59"/>
      <c r="H267" s="60"/>
      <c r="I267" s="56"/>
      <c r="J267" s="59"/>
    </row>
    <row r="268" spans="1:10" ht="15.75" hidden="1" customHeight="1">
      <c r="A268" s="56"/>
      <c r="B268" s="57" t="str">
        <f>IF(A268="","",VLOOKUP(A268,dados!$A$1:$B$24,2,FALSE))</f>
        <v/>
      </c>
      <c r="C268" s="43"/>
      <c r="D268" s="43"/>
      <c r="E268" s="61"/>
      <c r="F268" s="61"/>
      <c r="G268" s="59"/>
      <c r="H268" s="60"/>
      <c r="I268" s="56"/>
      <c r="J268" s="59"/>
    </row>
    <row r="269" spans="1:10" ht="15.75" hidden="1" customHeight="1">
      <c r="A269" s="56"/>
      <c r="B269" s="57" t="str">
        <f>IF(A269="","",VLOOKUP(A269,dados!$A$1:$B$24,2,FALSE))</f>
        <v/>
      </c>
      <c r="C269" s="43"/>
      <c r="D269" s="43"/>
      <c r="E269" s="61"/>
      <c r="F269" s="61"/>
      <c r="G269" s="59"/>
      <c r="H269" s="60"/>
      <c r="I269" s="56"/>
      <c r="J269" s="59"/>
    </row>
    <row r="270" spans="1:10" ht="15.75" hidden="1" customHeight="1">
      <c r="A270" s="56"/>
      <c r="B270" s="57" t="str">
        <f>IF(A270="","",VLOOKUP(A270,dados!$A$1:$B$24,2,FALSE))</f>
        <v/>
      </c>
      <c r="C270" s="43"/>
      <c r="D270" s="43"/>
      <c r="E270" s="61"/>
      <c r="F270" s="61"/>
      <c r="G270" s="59"/>
      <c r="H270" s="60"/>
      <c r="I270" s="56"/>
      <c r="J270" s="59"/>
    </row>
    <row r="271" spans="1:10" ht="15.75" hidden="1" customHeight="1">
      <c r="A271" s="56"/>
      <c r="B271" s="57" t="str">
        <f>IF(A271="","",VLOOKUP(A271,dados!$A$1:$B$24,2,FALSE))</f>
        <v/>
      </c>
      <c r="C271" s="43"/>
      <c r="D271" s="43"/>
      <c r="E271" s="61"/>
      <c r="F271" s="61"/>
      <c r="G271" s="59"/>
      <c r="H271" s="60"/>
      <c r="I271" s="56"/>
      <c r="J271" s="59"/>
    </row>
    <row r="272" spans="1:10" ht="15.75" hidden="1" customHeight="1">
      <c r="A272" s="56"/>
      <c r="B272" s="57" t="str">
        <f>IF(A272="","",VLOOKUP(A272,dados!$A$1:$B$24,2,FALSE))</f>
        <v/>
      </c>
      <c r="C272" s="43"/>
      <c r="D272" s="43"/>
      <c r="E272" s="61"/>
      <c r="F272" s="61"/>
      <c r="G272" s="59"/>
      <c r="H272" s="60"/>
      <c r="I272" s="56"/>
      <c r="J272" s="59"/>
    </row>
    <row r="273" spans="1:10" ht="15.75" hidden="1" customHeight="1">
      <c r="A273" s="56"/>
      <c r="B273" s="57" t="str">
        <f>IF(A273="","",VLOOKUP(A273,dados!$A$1:$B$24,2,FALSE))</f>
        <v/>
      </c>
      <c r="C273" s="43"/>
      <c r="D273" s="43"/>
      <c r="E273" s="61"/>
      <c r="F273" s="61"/>
      <c r="G273" s="59"/>
      <c r="H273" s="60"/>
      <c r="I273" s="56"/>
      <c r="J273" s="59"/>
    </row>
    <row r="274" spans="1:10" ht="15.75" hidden="1" customHeight="1">
      <c r="A274" s="56"/>
      <c r="B274" s="57" t="str">
        <f>IF(A274="","",VLOOKUP(A274,dados!$A$1:$B$24,2,FALSE))</f>
        <v/>
      </c>
      <c r="C274" s="43"/>
      <c r="D274" s="43"/>
      <c r="E274" s="61"/>
      <c r="F274" s="61"/>
      <c r="G274" s="59"/>
      <c r="H274" s="60"/>
      <c r="I274" s="56"/>
      <c r="J274" s="59"/>
    </row>
    <row r="275" spans="1:10" ht="15.75" hidden="1" customHeight="1">
      <c r="A275" s="56"/>
      <c r="B275" s="57" t="str">
        <f>IF(A275="","",VLOOKUP(A275,dados!$A$1:$B$24,2,FALSE))</f>
        <v/>
      </c>
      <c r="C275" s="43"/>
      <c r="D275" s="43"/>
      <c r="E275" s="61"/>
      <c r="F275" s="61"/>
      <c r="G275" s="59"/>
      <c r="H275" s="60"/>
      <c r="I275" s="56"/>
      <c r="J275" s="59"/>
    </row>
    <row r="276" spans="1:10" ht="15.75" hidden="1" customHeight="1">
      <c r="A276" s="56"/>
      <c r="B276" s="57" t="str">
        <f>IF(A276="","",VLOOKUP(A276,dados!$A$1:$B$24,2,FALSE))</f>
        <v/>
      </c>
      <c r="C276" s="43"/>
      <c r="D276" s="43"/>
      <c r="E276" s="61"/>
      <c r="F276" s="61"/>
      <c r="G276" s="59"/>
      <c r="H276" s="60"/>
      <c r="I276" s="56"/>
      <c r="J276" s="59"/>
    </row>
    <row r="277" spans="1:10" ht="15.75" hidden="1" customHeight="1">
      <c r="A277" s="56"/>
      <c r="B277" s="57" t="str">
        <f>IF(A277="","",VLOOKUP(A277,dados!$A$1:$B$24,2,FALSE))</f>
        <v/>
      </c>
      <c r="C277" s="43"/>
      <c r="D277" s="43"/>
      <c r="E277" s="61"/>
      <c r="F277" s="61"/>
      <c r="G277" s="59"/>
      <c r="H277" s="60"/>
      <c r="I277" s="56"/>
      <c r="J277" s="59"/>
    </row>
    <row r="278" spans="1:10" ht="15.75" hidden="1" customHeight="1">
      <c r="A278" s="56"/>
      <c r="B278" s="57" t="str">
        <f>IF(A278="","",VLOOKUP(A278,dados!$A$1:$B$24,2,FALSE))</f>
        <v/>
      </c>
      <c r="C278" s="43"/>
      <c r="D278" s="43"/>
      <c r="E278" s="61"/>
      <c r="F278" s="61"/>
      <c r="G278" s="59"/>
      <c r="H278" s="60"/>
      <c r="I278" s="56"/>
      <c r="J278" s="59"/>
    </row>
    <row r="279" spans="1:10" ht="15.75" hidden="1" customHeight="1">
      <c r="A279" s="56"/>
      <c r="B279" s="57" t="str">
        <f>IF(A279="","",VLOOKUP(A279,dados!$A$1:$B$24,2,FALSE))</f>
        <v/>
      </c>
      <c r="C279" s="43"/>
      <c r="D279" s="43"/>
      <c r="E279" s="61"/>
      <c r="F279" s="61"/>
      <c r="G279" s="59"/>
      <c r="H279" s="60"/>
      <c r="I279" s="56"/>
      <c r="J279" s="59"/>
    </row>
    <row r="280" spans="1:10" ht="15.75" hidden="1" customHeight="1">
      <c r="A280" s="56"/>
      <c r="B280" s="57" t="str">
        <f>IF(A280="","",VLOOKUP(A280,dados!$A$1:$B$24,2,FALSE))</f>
        <v/>
      </c>
      <c r="C280" s="43"/>
      <c r="D280" s="43"/>
      <c r="E280" s="61"/>
      <c r="F280" s="61"/>
      <c r="G280" s="59"/>
      <c r="H280" s="60"/>
      <c r="I280" s="56"/>
      <c r="J280" s="59"/>
    </row>
    <row r="281" spans="1:10" ht="15.75" hidden="1" customHeight="1">
      <c r="A281" s="56"/>
      <c r="B281" s="57" t="str">
        <f>IF(A281="","",VLOOKUP(A281,dados!$A$1:$B$24,2,FALSE))</f>
        <v/>
      </c>
      <c r="C281" s="43"/>
      <c r="D281" s="43"/>
      <c r="E281" s="61"/>
      <c r="F281" s="61"/>
      <c r="G281" s="59"/>
      <c r="H281" s="60"/>
      <c r="I281" s="56"/>
      <c r="J281" s="59"/>
    </row>
    <row r="282" spans="1:10" ht="15.75" hidden="1" customHeight="1">
      <c r="A282" s="56"/>
      <c r="B282" s="57" t="str">
        <f>IF(A282="","",VLOOKUP(A282,dados!$A$1:$B$24,2,FALSE))</f>
        <v/>
      </c>
      <c r="C282" s="43"/>
      <c r="D282" s="43"/>
      <c r="E282" s="61"/>
      <c r="F282" s="61"/>
      <c r="G282" s="59"/>
      <c r="H282" s="60"/>
      <c r="I282" s="56"/>
      <c r="J282" s="59"/>
    </row>
    <row r="283" spans="1:10" ht="15.75" hidden="1" customHeight="1">
      <c r="A283" s="56"/>
      <c r="B283" s="57" t="str">
        <f>IF(A283="","",VLOOKUP(A283,dados!$A$1:$B$24,2,FALSE))</f>
        <v/>
      </c>
      <c r="C283" s="43"/>
      <c r="D283" s="43"/>
      <c r="E283" s="61"/>
      <c r="F283" s="61"/>
      <c r="G283" s="59"/>
      <c r="H283" s="60"/>
      <c r="I283" s="56"/>
      <c r="J283" s="59"/>
    </row>
    <row r="284" spans="1:10" ht="15.75" hidden="1" customHeight="1">
      <c r="A284" s="56"/>
      <c r="B284" s="57" t="str">
        <f>IF(A284="","",VLOOKUP(A284,dados!$A$1:$B$24,2,FALSE))</f>
        <v/>
      </c>
      <c r="C284" s="43"/>
      <c r="D284" s="43"/>
      <c r="E284" s="61"/>
      <c r="F284" s="61"/>
      <c r="G284" s="59"/>
      <c r="H284" s="60"/>
      <c r="I284" s="56"/>
      <c r="J284" s="59"/>
    </row>
    <row r="285" spans="1:10" ht="15.75" hidden="1" customHeight="1">
      <c r="A285" s="56"/>
      <c r="B285" s="57" t="str">
        <f>IF(A285="","",VLOOKUP(A285,dados!$A$1:$B$24,2,FALSE))</f>
        <v/>
      </c>
      <c r="C285" s="43"/>
      <c r="D285" s="43"/>
      <c r="E285" s="61"/>
      <c r="F285" s="61"/>
      <c r="G285" s="59"/>
      <c r="H285" s="60"/>
      <c r="I285" s="56"/>
      <c r="J285" s="59"/>
    </row>
    <row r="286" spans="1:10" ht="15.75" hidden="1" customHeight="1">
      <c r="A286" s="56"/>
      <c r="B286" s="57" t="str">
        <f>IF(A286="","",VLOOKUP(A286,dados!$A$1:$B$24,2,FALSE))</f>
        <v/>
      </c>
      <c r="C286" s="43"/>
      <c r="D286" s="43"/>
      <c r="E286" s="61"/>
      <c r="F286" s="61"/>
      <c r="G286" s="59"/>
      <c r="H286" s="60"/>
      <c r="I286" s="56"/>
      <c r="J286" s="59"/>
    </row>
    <row r="287" spans="1:10" ht="15.75" hidden="1" customHeight="1">
      <c r="A287" s="56"/>
      <c r="B287" s="57" t="str">
        <f>IF(A287="","",VLOOKUP(A287,dados!$A$1:$B$24,2,FALSE))</f>
        <v/>
      </c>
      <c r="C287" s="43"/>
      <c r="D287" s="43"/>
      <c r="E287" s="61"/>
      <c r="F287" s="61"/>
      <c r="G287" s="59"/>
      <c r="H287" s="60"/>
      <c r="I287" s="56"/>
      <c r="J287" s="59"/>
    </row>
    <row r="288" spans="1:10" ht="15.75" hidden="1" customHeight="1">
      <c r="A288" s="56"/>
      <c r="B288" s="57" t="str">
        <f>IF(A288="","",VLOOKUP(A288,dados!$A$1:$B$24,2,FALSE))</f>
        <v/>
      </c>
      <c r="C288" s="43"/>
      <c r="D288" s="43"/>
      <c r="E288" s="61"/>
      <c r="F288" s="61"/>
      <c r="G288" s="59"/>
      <c r="H288" s="60"/>
      <c r="I288" s="56"/>
      <c r="J288" s="59"/>
    </row>
    <row r="289" spans="1:10" ht="15.75" hidden="1" customHeight="1">
      <c r="A289" s="56"/>
      <c r="B289" s="57" t="str">
        <f>IF(A289="","",VLOOKUP(A289,dados!$A$1:$B$24,2,FALSE))</f>
        <v/>
      </c>
      <c r="C289" s="43"/>
      <c r="D289" s="43"/>
      <c r="E289" s="61"/>
      <c r="F289" s="61"/>
      <c r="G289" s="59"/>
      <c r="H289" s="60"/>
      <c r="I289" s="56"/>
      <c r="J289" s="59"/>
    </row>
    <row r="290" spans="1:10" ht="15.75" hidden="1" customHeight="1">
      <c r="A290" s="56"/>
      <c r="B290" s="57" t="str">
        <f>IF(A290="","",VLOOKUP(A290,dados!$A$1:$B$24,2,FALSE))</f>
        <v/>
      </c>
      <c r="C290" s="43"/>
      <c r="D290" s="43"/>
      <c r="E290" s="61"/>
      <c r="F290" s="61"/>
      <c r="G290" s="59"/>
      <c r="H290" s="60"/>
      <c r="I290" s="56"/>
      <c r="J290" s="59"/>
    </row>
    <row r="291" spans="1:10" ht="15.75" hidden="1" customHeight="1">
      <c r="A291" s="56"/>
      <c r="B291" s="57" t="str">
        <f>IF(A291="","",VLOOKUP(A291,dados!$A$1:$B$24,2,FALSE))</f>
        <v/>
      </c>
      <c r="C291" s="43"/>
      <c r="D291" s="43"/>
      <c r="E291" s="61"/>
      <c r="F291" s="61"/>
      <c r="G291" s="59"/>
      <c r="H291" s="60"/>
      <c r="I291" s="56"/>
      <c r="J291" s="59"/>
    </row>
    <row r="292" spans="1:10" ht="15.75" hidden="1" customHeight="1">
      <c r="A292" s="56"/>
      <c r="B292" s="57" t="str">
        <f>IF(A292="","",VLOOKUP(A292,dados!$A$1:$B$24,2,FALSE))</f>
        <v/>
      </c>
      <c r="C292" s="43"/>
      <c r="D292" s="43"/>
      <c r="E292" s="61"/>
      <c r="F292" s="61"/>
      <c r="G292" s="59"/>
      <c r="H292" s="60"/>
      <c r="I292" s="56"/>
      <c r="J292" s="59"/>
    </row>
    <row r="293" spans="1:10" ht="15.75" hidden="1" customHeight="1">
      <c r="A293" s="56"/>
      <c r="B293" s="57" t="str">
        <f>IF(A293="","",VLOOKUP(A293,dados!$A$1:$B$24,2,FALSE))</f>
        <v/>
      </c>
      <c r="C293" s="43"/>
      <c r="D293" s="43"/>
      <c r="E293" s="61"/>
      <c r="F293" s="61"/>
      <c r="G293" s="59"/>
      <c r="H293" s="60"/>
      <c r="I293" s="56"/>
      <c r="J293" s="59"/>
    </row>
    <row r="294" spans="1:10" ht="15.75" hidden="1" customHeight="1">
      <c r="A294" s="56"/>
      <c r="B294" s="57" t="str">
        <f>IF(A294="","",VLOOKUP(A294,dados!$A$1:$B$24,2,FALSE))</f>
        <v/>
      </c>
      <c r="C294" s="43"/>
      <c r="D294" s="43"/>
      <c r="E294" s="61"/>
      <c r="F294" s="61"/>
      <c r="G294" s="59"/>
      <c r="H294" s="60"/>
      <c r="I294" s="56"/>
      <c r="J294" s="59"/>
    </row>
    <row r="295" spans="1:10" ht="15.75" hidden="1" customHeight="1">
      <c r="A295" s="56"/>
      <c r="B295" s="57" t="str">
        <f>IF(A295="","",VLOOKUP(A295,dados!$A$1:$B$24,2,FALSE))</f>
        <v/>
      </c>
      <c r="C295" s="43"/>
      <c r="D295" s="43"/>
      <c r="E295" s="61"/>
      <c r="F295" s="61"/>
      <c r="G295" s="59"/>
      <c r="H295" s="60"/>
      <c r="I295" s="56"/>
      <c r="J295" s="59"/>
    </row>
    <row r="296" spans="1:10" ht="15.75" hidden="1" customHeight="1">
      <c r="A296" s="56"/>
      <c r="B296" s="57" t="str">
        <f>IF(A296="","",VLOOKUP(A296,dados!$A$1:$B$24,2,FALSE))</f>
        <v/>
      </c>
      <c r="C296" s="43"/>
      <c r="D296" s="43"/>
      <c r="E296" s="61"/>
      <c r="F296" s="61"/>
      <c r="G296" s="59"/>
      <c r="H296" s="60"/>
      <c r="I296" s="56"/>
      <c r="J296" s="59"/>
    </row>
    <row r="297" spans="1:10" ht="15.75" hidden="1" customHeight="1">
      <c r="A297" s="56"/>
      <c r="B297" s="57" t="str">
        <f>IF(A297="","",VLOOKUP(A297,dados!$A$1:$B$24,2,FALSE))</f>
        <v/>
      </c>
      <c r="C297" s="43"/>
      <c r="D297" s="43"/>
      <c r="E297" s="61"/>
      <c r="F297" s="61"/>
      <c r="G297" s="59"/>
      <c r="H297" s="60"/>
      <c r="I297" s="56"/>
      <c r="J297" s="59"/>
    </row>
    <row r="298" spans="1:10" ht="15.75" hidden="1" customHeight="1">
      <c r="A298" s="56"/>
      <c r="B298" s="57" t="str">
        <f>IF(A298="","",VLOOKUP(A298,dados!$A$1:$B$24,2,FALSE))</f>
        <v/>
      </c>
      <c r="C298" s="43"/>
      <c r="D298" s="43"/>
      <c r="E298" s="61"/>
      <c r="F298" s="61"/>
      <c r="G298" s="59"/>
      <c r="H298" s="60"/>
      <c r="I298" s="56"/>
      <c r="J298" s="59"/>
    </row>
    <row r="299" spans="1:10" ht="15.75" hidden="1" customHeight="1">
      <c r="A299" s="56"/>
      <c r="B299" s="57" t="str">
        <f>IF(A299="","",VLOOKUP(A299,dados!$A$1:$B$24,2,FALSE))</f>
        <v/>
      </c>
      <c r="C299" s="43"/>
      <c r="D299" s="43"/>
      <c r="E299" s="61"/>
      <c r="F299" s="61"/>
      <c r="G299" s="59"/>
      <c r="H299" s="60"/>
      <c r="I299" s="56"/>
      <c r="J299" s="59"/>
    </row>
    <row r="300" spans="1:10" ht="15.75" hidden="1" customHeight="1">
      <c r="A300" s="56"/>
      <c r="B300" s="57" t="str">
        <f>IF(A300="","",VLOOKUP(A300,dados!$A$1:$B$24,2,FALSE))</f>
        <v/>
      </c>
      <c r="C300" s="43"/>
      <c r="D300" s="43"/>
      <c r="E300" s="61"/>
      <c r="F300" s="61"/>
      <c r="G300" s="59"/>
      <c r="H300" s="60"/>
      <c r="I300" s="56"/>
      <c r="J300" s="59"/>
    </row>
    <row r="301" spans="1:10" ht="15.75" hidden="1" customHeight="1">
      <c r="A301" s="56"/>
      <c r="B301" s="57" t="str">
        <f>IF(A301="","",VLOOKUP(A301,dados!$A$1:$B$24,2,FALSE))</f>
        <v/>
      </c>
      <c r="C301" s="43"/>
      <c r="D301" s="43"/>
      <c r="E301" s="61"/>
      <c r="F301" s="61"/>
      <c r="G301" s="59"/>
      <c r="H301" s="60"/>
      <c r="I301" s="56"/>
      <c r="J301" s="59"/>
    </row>
    <row r="302" spans="1:10" ht="15.75" hidden="1" customHeight="1">
      <c r="A302" s="56"/>
      <c r="B302" s="57" t="str">
        <f>IF(A302="","",VLOOKUP(A302,dados!$A$1:$B$24,2,FALSE))</f>
        <v/>
      </c>
      <c r="C302" s="43"/>
      <c r="D302" s="43"/>
      <c r="E302" s="61"/>
      <c r="F302" s="61"/>
      <c r="G302" s="59"/>
      <c r="H302" s="60"/>
      <c r="I302" s="56"/>
      <c r="J302" s="59"/>
    </row>
    <row r="303" spans="1:10" ht="15.75" hidden="1" customHeight="1">
      <c r="A303" s="56"/>
      <c r="B303" s="57" t="str">
        <f>IF(A303="","",VLOOKUP(A303,dados!$A$1:$B$24,2,FALSE))</f>
        <v/>
      </c>
      <c r="C303" s="43"/>
      <c r="D303" s="43"/>
      <c r="E303" s="61"/>
      <c r="F303" s="61"/>
      <c r="G303" s="59"/>
      <c r="H303" s="60"/>
      <c r="I303" s="56"/>
      <c r="J303" s="59"/>
    </row>
    <row r="304" spans="1:10" ht="15.75" hidden="1" customHeight="1">
      <c r="A304" s="56"/>
      <c r="B304" s="57" t="str">
        <f>IF(A304="","",VLOOKUP(A304,dados!$A$1:$B$24,2,FALSE))</f>
        <v/>
      </c>
      <c r="C304" s="43"/>
      <c r="D304" s="43"/>
      <c r="E304" s="61"/>
      <c r="F304" s="61"/>
      <c r="G304" s="59"/>
      <c r="H304" s="60"/>
      <c r="I304" s="56"/>
      <c r="J304" s="59"/>
    </row>
    <row r="305" spans="1:10" ht="15.75" hidden="1" customHeight="1">
      <c r="A305" s="56"/>
      <c r="B305" s="57" t="str">
        <f>IF(A305="","",VLOOKUP(A305,dados!$A$1:$B$24,2,FALSE))</f>
        <v/>
      </c>
      <c r="C305" s="43"/>
      <c r="D305" s="43"/>
      <c r="E305" s="61"/>
      <c r="F305" s="61"/>
      <c r="G305" s="59"/>
      <c r="H305" s="60"/>
      <c r="I305" s="56"/>
      <c r="J305" s="59"/>
    </row>
    <row r="306" spans="1:10" ht="15.75" hidden="1" customHeight="1">
      <c r="A306" s="56"/>
      <c r="B306" s="57" t="str">
        <f>IF(A306="","",VLOOKUP(A306,dados!$A$1:$B$24,2,FALSE))</f>
        <v/>
      </c>
      <c r="C306" s="43"/>
      <c r="D306" s="43"/>
      <c r="E306" s="61"/>
      <c r="F306" s="61"/>
      <c r="G306" s="59"/>
      <c r="H306" s="60"/>
      <c r="I306" s="56"/>
      <c r="J306" s="59"/>
    </row>
    <row r="307" spans="1:10" ht="15.75" hidden="1" customHeight="1">
      <c r="A307" s="56"/>
      <c r="B307" s="57" t="str">
        <f>IF(A307="","",VLOOKUP(A307,dados!$A$1:$B$24,2,FALSE))</f>
        <v/>
      </c>
      <c r="C307" s="43"/>
      <c r="D307" s="43"/>
      <c r="E307" s="61"/>
      <c r="F307" s="61"/>
      <c r="G307" s="59"/>
      <c r="H307" s="60"/>
      <c r="I307" s="56"/>
      <c r="J307" s="59"/>
    </row>
    <row r="308" spans="1:10" ht="15.75" hidden="1" customHeight="1">
      <c r="A308" s="56"/>
      <c r="B308" s="57" t="str">
        <f>IF(A308="","",VLOOKUP(A308,dados!$A$1:$B$24,2,FALSE))</f>
        <v/>
      </c>
      <c r="C308" s="43"/>
      <c r="D308" s="43"/>
      <c r="E308" s="61"/>
      <c r="F308" s="61"/>
      <c r="G308" s="59"/>
      <c r="H308" s="60"/>
      <c r="I308" s="56"/>
      <c r="J308" s="59"/>
    </row>
    <row r="309" spans="1:10" ht="15.75" hidden="1" customHeight="1">
      <c r="A309" s="56"/>
      <c r="B309" s="57" t="str">
        <f>IF(A309="","",VLOOKUP(A309,dados!$A$1:$B$24,2,FALSE))</f>
        <v/>
      </c>
      <c r="C309" s="43"/>
      <c r="D309" s="43"/>
      <c r="E309" s="61"/>
      <c r="F309" s="61"/>
      <c r="G309" s="59"/>
      <c r="H309" s="60"/>
      <c r="I309" s="56"/>
      <c r="J309" s="59"/>
    </row>
    <row r="310" spans="1:10" ht="15.75" hidden="1" customHeight="1">
      <c r="A310" s="56"/>
      <c r="B310" s="57" t="str">
        <f>IF(A310="","",VLOOKUP(A310,dados!$A$1:$B$24,2,FALSE))</f>
        <v/>
      </c>
      <c r="C310" s="43"/>
      <c r="D310" s="43"/>
      <c r="E310" s="61"/>
      <c r="F310" s="61"/>
      <c r="G310" s="59"/>
      <c r="H310" s="60"/>
      <c r="I310" s="56"/>
      <c r="J310" s="59"/>
    </row>
    <row r="311" spans="1:10" ht="15.75" hidden="1" customHeight="1">
      <c r="A311" s="56"/>
      <c r="B311" s="57" t="str">
        <f>IF(A311="","",VLOOKUP(A311,dados!$A$1:$B$24,2,FALSE))</f>
        <v/>
      </c>
      <c r="C311" s="43"/>
      <c r="D311" s="43"/>
      <c r="E311" s="61"/>
      <c r="F311" s="61"/>
      <c r="G311" s="59"/>
      <c r="H311" s="60"/>
      <c r="I311" s="56"/>
      <c r="J311" s="59"/>
    </row>
    <row r="312" spans="1:10" ht="15.75" hidden="1" customHeight="1">
      <c r="A312" s="56"/>
      <c r="B312" s="57" t="str">
        <f>IF(A312="","",VLOOKUP(A312,dados!$A$1:$B$24,2,FALSE))</f>
        <v/>
      </c>
      <c r="C312" s="43"/>
      <c r="D312" s="43"/>
      <c r="E312" s="61"/>
      <c r="F312" s="61"/>
      <c r="G312" s="59"/>
      <c r="H312" s="60"/>
      <c r="I312" s="56"/>
      <c r="J312" s="59"/>
    </row>
    <row r="313" spans="1:10" ht="15.75" hidden="1" customHeight="1">
      <c r="A313" s="56"/>
      <c r="B313" s="57" t="str">
        <f>IF(A313="","",VLOOKUP(A313,dados!$A$1:$B$24,2,FALSE))</f>
        <v/>
      </c>
      <c r="C313" s="43"/>
      <c r="D313" s="43"/>
      <c r="E313" s="61"/>
      <c r="F313" s="61"/>
      <c r="G313" s="59"/>
      <c r="H313" s="60"/>
      <c r="I313" s="56"/>
      <c r="J313" s="59"/>
    </row>
    <row r="314" spans="1:10" ht="15.75" hidden="1" customHeight="1">
      <c r="A314" s="56"/>
      <c r="B314" s="57" t="str">
        <f>IF(A314="","",VLOOKUP(A314,dados!$A$1:$B$24,2,FALSE))</f>
        <v/>
      </c>
      <c r="C314" s="43"/>
      <c r="D314" s="43"/>
      <c r="E314" s="61"/>
      <c r="F314" s="61"/>
      <c r="G314" s="59"/>
      <c r="H314" s="60"/>
      <c r="I314" s="56"/>
      <c r="J314" s="59"/>
    </row>
    <row r="315" spans="1:10" ht="15.75" hidden="1" customHeight="1">
      <c r="A315" s="56"/>
      <c r="B315" s="57" t="str">
        <f>IF(A315="","",VLOOKUP(A315,dados!$A$1:$B$24,2,FALSE))</f>
        <v/>
      </c>
      <c r="C315" s="43"/>
      <c r="D315" s="43"/>
      <c r="E315" s="61"/>
      <c r="F315" s="61"/>
      <c r="G315" s="59"/>
      <c r="H315" s="60"/>
      <c r="I315" s="56"/>
      <c r="J315" s="59"/>
    </row>
    <row r="316" spans="1:10" ht="15.75" hidden="1" customHeight="1">
      <c r="A316" s="56"/>
      <c r="B316" s="57" t="str">
        <f>IF(A316="","",VLOOKUP(A316,dados!$A$1:$B$24,2,FALSE))</f>
        <v/>
      </c>
      <c r="C316" s="43"/>
      <c r="D316" s="43"/>
      <c r="E316" s="61"/>
      <c r="F316" s="61"/>
      <c r="G316" s="59"/>
      <c r="H316" s="60"/>
      <c r="I316" s="56"/>
      <c r="J316" s="59"/>
    </row>
    <row r="317" spans="1:10" ht="15.75" hidden="1" customHeight="1">
      <c r="A317" s="56"/>
      <c r="B317" s="57" t="str">
        <f>IF(A317="","",VLOOKUP(A317,dados!$A$1:$B$24,2,FALSE))</f>
        <v/>
      </c>
      <c r="C317" s="43"/>
      <c r="D317" s="43"/>
      <c r="E317" s="61"/>
      <c r="F317" s="61"/>
      <c r="G317" s="59"/>
      <c r="H317" s="60"/>
      <c r="I317" s="56"/>
      <c r="J317" s="59"/>
    </row>
    <row r="318" spans="1:10" ht="15.75" hidden="1" customHeight="1">
      <c r="A318" s="56"/>
      <c r="B318" s="57" t="str">
        <f>IF(A318="","",VLOOKUP(A318,dados!$A$1:$B$24,2,FALSE))</f>
        <v/>
      </c>
      <c r="C318" s="43"/>
      <c r="D318" s="43"/>
      <c r="E318" s="61"/>
      <c r="F318" s="61"/>
      <c r="G318" s="59"/>
      <c r="H318" s="60"/>
      <c r="I318" s="56"/>
      <c r="J318" s="59"/>
    </row>
    <row r="319" spans="1:10" ht="15.75" hidden="1" customHeight="1">
      <c r="A319" s="56"/>
      <c r="B319" s="57" t="str">
        <f>IF(A319="","",VLOOKUP(A319,dados!$A$1:$B$24,2,FALSE))</f>
        <v/>
      </c>
      <c r="C319" s="43"/>
      <c r="D319" s="43"/>
      <c r="E319" s="61"/>
      <c r="F319" s="61"/>
      <c r="G319" s="59"/>
      <c r="H319" s="60"/>
      <c r="I319" s="56"/>
      <c r="J319" s="59"/>
    </row>
    <row r="320" spans="1:10" ht="15.75" hidden="1" customHeight="1">
      <c r="A320" s="56"/>
      <c r="B320" s="57" t="str">
        <f>IF(A320="","",VLOOKUP(A320,dados!$A$1:$B$24,2,FALSE))</f>
        <v/>
      </c>
      <c r="C320" s="43"/>
      <c r="D320" s="43"/>
      <c r="E320" s="61"/>
      <c r="F320" s="61"/>
      <c r="G320" s="59"/>
      <c r="H320" s="60"/>
      <c r="I320" s="56"/>
      <c r="J320" s="59"/>
    </row>
    <row r="321" spans="1:10" ht="15.75" hidden="1" customHeight="1">
      <c r="A321" s="56"/>
      <c r="B321" s="57" t="str">
        <f>IF(A321="","",VLOOKUP(A321,dados!$A$1:$B$24,2,FALSE))</f>
        <v/>
      </c>
      <c r="C321" s="43"/>
      <c r="D321" s="43"/>
      <c r="E321" s="61"/>
      <c r="F321" s="61"/>
      <c r="G321" s="59"/>
      <c r="H321" s="60"/>
      <c r="I321" s="56"/>
      <c r="J321" s="59"/>
    </row>
    <row r="322" spans="1:10" ht="15.75" hidden="1" customHeight="1">
      <c r="A322" s="56"/>
      <c r="B322" s="57" t="str">
        <f>IF(A322="","",VLOOKUP(A322,dados!$A$1:$B$24,2,FALSE))</f>
        <v/>
      </c>
      <c r="C322" s="43"/>
      <c r="D322" s="43"/>
      <c r="E322" s="61"/>
      <c r="F322" s="61"/>
      <c r="G322" s="59"/>
      <c r="H322" s="60"/>
      <c r="I322" s="56"/>
      <c r="J322" s="59"/>
    </row>
    <row r="323" spans="1:10" ht="15.75" hidden="1" customHeight="1">
      <c r="A323" s="56"/>
      <c r="B323" s="57" t="str">
        <f>IF(A323="","",VLOOKUP(A323,dados!$A$1:$B$24,2,FALSE))</f>
        <v/>
      </c>
      <c r="C323" s="43"/>
      <c r="D323" s="43"/>
      <c r="E323" s="61"/>
      <c r="F323" s="61"/>
      <c r="G323" s="59"/>
      <c r="H323" s="60"/>
      <c r="I323" s="56"/>
      <c r="J323" s="59"/>
    </row>
    <row r="324" spans="1:10" ht="15.75" hidden="1" customHeight="1">
      <c r="A324" s="56"/>
      <c r="B324" s="57" t="str">
        <f>IF(A324="","",VLOOKUP(A324,dados!$A$1:$B$24,2,FALSE))</f>
        <v/>
      </c>
      <c r="C324" s="43"/>
      <c r="D324" s="43"/>
      <c r="E324" s="61"/>
      <c r="F324" s="61"/>
      <c r="G324" s="59"/>
      <c r="H324" s="60"/>
      <c r="I324" s="56"/>
      <c r="J324" s="59"/>
    </row>
    <row r="325" spans="1:10" ht="15.75" hidden="1" customHeight="1">
      <c r="A325" s="56"/>
      <c r="B325" s="57" t="str">
        <f>IF(A325="","",VLOOKUP(A325,dados!$A$1:$B$24,2,FALSE))</f>
        <v/>
      </c>
      <c r="C325" s="43"/>
      <c r="D325" s="43"/>
      <c r="E325" s="61"/>
      <c r="F325" s="61"/>
      <c r="G325" s="59"/>
      <c r="H325" s="60"/>
      <c r="I325" s="56"/>
      <c r="J325" s="59"/>
    </row>
    <row r="326" spans="1:10" ht="15.75" hidden="1" customHeight="1">
      <c r="A326" s="56"/>
      <c r="B326" s="57" t="str">
        <f>IF(A326="","",VLOOKUP(A326,dados!$A$1:$B$24,2,FALSE))</f>
        <v/>
      </c>
      <c r="C326" s="43"/>
      <c r="D326" s="43"/>
      <c r="E326" s="61"/>
      <c r="F326" s="61"/>
      <c r="G326" s="59"/>
      <c r="H326" s="60"/>
      <c r="I326" s="56"/>
      <c r="J326" s="59"/>
    </row>
    <row r="327" spans="1:10" ht="15.75" hidden="1" customHeight="1">
      <c r="A327" s="56"/>
      <c r="B327" s="57" t="str">
        <f>IF(A327="","",VLOOKUP(A327,dados!$A$1:$B$24,2,FALSE))</f>
        <v/>
      </c>
      <c r="C327" s="43"/>
      <c r="D327" s="43"/>
      <c r="E327" s="61"/>
      <c r="F327" s="61"/>
      <c r="G327" s="59"/>
      <c r="H327" s="60"/>
      <c r="I327" s="56"/>
      <c r="J327" s="59"/>
    </row>
    <row r="328" spans="1:10" ht="15.75" hidden="1" customHeight="1">
      <c r="A328" s="56"/>
      <c r="B328" s="57" t="str">
        <f>IF(A328="","",VLOOKUP(A328,dados!$A$1:$B$24,2,FALSE))</f>
        <v/>
      </c>
      <c r="C328" s="43"/>
      <c r="D328" s="43"/>
      <c r="E328" s="61"/>
      <c r="F328" s="61"/>
      <c r="G328" s="59"/>
      <c r="H328" s="60"/>
      <c r="I328" s="56"/>
      <c r="J328" s="59"/>
    </row>
    <row r="329" spans="1:10" ht="15.75" hidden="1" customHeight="1">
      <c r="A329" s="56"/>
      <c r="B329" s="57" t="str">
        <f>IF(A329="","",VLOOKUP(A329,dados!$A$1:$B$24,2,FALSE))</f>
        <v/>
      </c>
      <c r="C329" s="43"/>
      <c r="D329" s="43"/>
      <c r="E329" s="61"/>
      <c r="F329" s="61"/>
      <c r="G329" s="59"/>
      <c r="H329" s="60"/>
      <c r="I329" s="56"/>
      <c r="J329" s="59"/>
    </row>
    <row r="330" spans="1:10" ht="15.75" hidden="1" customHeight="1">
      <c r="A330" s="56"/>
      <c r="B330" s="57" t="str">
        <f>IF(A330="","",VLOOKUP(A330,dados!$A$1:$B$24,2,FALSE))</f>
        <v/>
      </c>
      <c r="C330" s="43"/>
      <c r="D330" s="43"/>
      <c r="E330" s="61"/>
      <c r="F330" s="61"/>
      <c r="G330" s="59"/>
      <c r="H330" s="60"/>
      <c r="I330" s="56"/>
      <c r="J330" s="59"/>
    </row>
    <row r="331" spans="1:10" ht="15.75" hidden="1" customHeight="1">
      <c r="A331" s="56"/>
      <c r="B331" s="57" t="str">
        <f>IF(A331="","",VLOOKUP(A331,dados!$A$1:$B$24,2,FALSE))</f>
        <v/>
      </c>
      <c r="C331" s="43"/>
      <c r="D331" s="43"/>
      <c r="E331" s="61"/>
      <c r="F331" s="61"/>
      <c r="G331" s="59"/>
      <c r="H331" s="60"/>
      <c r="I331" s="56"/>
      <c r="J331" s="59"/>
    </row>
    <row r="332" spans="1:10" ht="15.75" hidden="1" customHeight="1">
      <c r="A332" s="56"/>
      <c r="B332" s="57" t="str">
        <f>IF(A332="","",VLOOKUP(A332,dados!$A$1:$B$24,2,FALSE))</f>
        <v/>
      </c>
      <c r="C332" s="43"/>
      <c r="D332" s="43"/>
      <c r="E332" s="61"/>
      <c r="F332" s="61"/>
      <c r="G332" s="59"/>
      <c r="H332" s="60"/>
      <c r="I332" s="56"/>
      <c r="J332" s="59"/>
    </row>
    <row r="333" spans="1:10" ht="15.75" hidden="1" customHeight="1">
      <c r="A333" s="56"/>
      <c r="B333" s="57" t="str">
        <f>IF(A333="","",VLOOKUP(A333,dados!$A$1:$B$24,2,FALSE))</f>
        <v/>
      </c>
      <c r="C333" s="43"/>
      <c r="D333" s="43"/>
      <c r="E333" s="61"/>
      <c r="F333" s="61"/>
      <c r="G333" s="59"/>
      <c r="H333" s="60"/>
      <c r="I333" s="56"/>
      <c r="J333" s="59"/>
    </row>
    <row r="334" spans="1:10" ht="15.75" hidden="1" customHeight="1">
      <c r="A334" s="56"/>
      <c r="B334" s="57" t="str">
        <f>IF(A334="","",VLOOKUP(A334,dados!$A$1:$B$24,2,FALSE))</f>
        <v/>
      </c>
      <c r="C334" s="43"/>
      <c r="D334" s="43"/>
      <c r="E334" s="61"/>
      <c r="F334" s="61"/>
      <c r="G334" s="59"/>
      <c r="H334" s="60"/>
      <c r="I334" s="56"/>
      <c r="J334" s="59"/>
    </row>
    <row r="335" spans="1:10" ht="15.75" hidden="1" customHeight="1">
      <c r="A335" s="56"/>
      <c r="B335" s="57" t="str">
        <f>IF(A335="","",VLOOKUP(A335,dados!$A$1:$B$24,2,FALSE))</f>
        <v/>
      </c>
      <c r="C335" s="43"/>
      <c r="D335" s="43"/>
      <c r="E335" s="61"/>
      <c r="F335" s="61"/>
      <c r="G335" s="59"/>
      <c r="H335" s="60"/>
      <c r="I335" s="56"/>
      <c r="J335" s="59"/>
    </row>
    <row r="336" spans="1:10" ht="15.75" hidden="1" customHeight="1">
      <c r="A336" s="56"/>
      <c r="B336" s="57" t="str">
        <f>IF(A336="","",VLOOKUP(A336,dados!$A$1:$B$24,2,FALSE))</f>
        <v/>
      </c>
      <c r="C336" s="43"/>
      <c r="D336" s="43"/>
      <c r="E336" s="61"/>
      <c r="F336" s="61"/>
      <c r="G336" s="59"/>
      <c r="H336" s="60"/>
      <c r="I336" s="56"/>
      <c r="J336" s="59"/>
    </row>
    <row r="337" spans="1:10" ht="15.75" hidden="1" customHeight="1">
      <c r="A337" s="56"/>
      <c r="B337" s="57" t="str">
        <f>IF(A337="","",VLOOKUP(A337,dados!$A$1:$B$24,2,FALSE))</f>
        <v/>
      </c>
      <c r="C337" s="43"/>
      <c r="D337" s="43"/>
      <c r="E337" s="61"/>
      <c r="F337" s="61"/>
      <c r="G337" s="59"/>
      <c r="H337" s="60"/>
      <c r="I337" s="56"/>
      <c r="J337" s="59"/>
    </row>
    <row r="338" spans="1:10" ht="15.75" hidden="1" customHeight="1">
      <c r="A338" s="56"/>
      <c r="B338" s="57" t="str">
        <f>IF(A338="","",VLOOKUP(A338,dados!$A$1:$B$24,2,FALSE))</f>
        <v/>
      </c>
      <c r="C338" s="43"/>
      <c r="D338" s="43"/>
      <c r="E338" s="61"/>
      <c r="F338" s="61"/>
      <c r="G338" s="59"/>
      <c r="H338" s="60"/>
      <c r="I338" s="56"/>
      <c r="J338" s="59"/>
    </row>
    <row r="339" spans="1:10" ht="15.75" hidden="1" customHeight="1">
      <c r="A339" s="56"/>
      <c r="B339" s="57" t="str">
        <f>IF(A339="","",VLOOKUP(A339,dados!$A$1:$B$24,2,FALSE))</f>
        <v/>
      </c>
      <c r="C339" s="43"/>
      <c r="D339" s="43"/>
      <c r="E339" s="61"/>
      <c r="F339" s="61"/>
      <c r="G339" s="59"/>
      <c r="H339" s="60"/>
      <c r="I339" s="56"/>
      <c r="J339" s="59"/>
    </row>
    <row r="340" spans="1:10" ht="15.75" hidden="1" customHeight="1">
      <c r="A340" s="56"/>
      <c r="B340" s="57" t="str">
        <f>IF(A340="","",VLOOKUP(A340,dados!$A$1:$B$24,2,FALSE))</f>
        <v/>
      </c>
      <c r="C340" s="43"/>
      <c r="D340" s="43"/>
      <c r="E340" s="61"/>
      <c r="F340" s="61"/>
      <c r="G340" s="59"/>
      <c r="H340" s="60"/>
      <c r="I340" s="56"/>
      <c r="J340" s="59"/>
    </row>
    <row r="341" spans="1:10" ht="15.75" hidden="1" customHeight="1">
      <c r="A341" s="56"/>
      <c r="B341" s="57" t="str">
        <f>IF(A341="","",VLOOKUP(A341,dados!$A$1:$B$24,2,FALSE))</f>
        <v/>
      </c>
      <c r="C341" s="43"/>
      <c r="D341" s="43"/>
      <c r="E341" s="61"/>
      <c r="F341" s="61"/>
      <c r="G341" s="59"/>
      <c r="H341" s="60"/>
      <c r="I341" s="56"/>
      <c r="J341" s="59"/>
    </row>
    <row r="342" spans="1:10" ht="15.75" hidden="1" customHeight="1">
      <c r="A342" s="56"/>
      <c r="B342" s="57" t="str">
        <f>IF(A342="","",VLOOKUP(A342,dados!$A$1:$B$24,2,FALSE))</f>
        <v/>
      </c>
      <c r="C342" s="43"/>
      <c r="D342" s="43"/>
      <c r="E342" s="61"/>
      <c r="F342" s="61"/>
      <c r="G342" s="59"/>
      <c r="H342" s="60"/>
      <c r="I342" s="56"/>
      <c r="J342" s="59"/>
    </row>
    <row r="343" spans="1:10" ht="15.75" hidden="1" customHeight="1">
      <c r="A343" s="56"/>
      <c r="B343" s="57" t="str">
        <f>IF(A343="","",VLOOKUP(A343,dados!$A$1:$B$24,2,FALSE))</f>
        <v/>
      </c>
      <c r="C343" s="43"/>
      <c r="D343" s="43"/>
      <c r="E343" s="61"/>
      <c r="F343" s="61"/>
      <c r="G343" s="59"/>
      <c r="H343" s="60"/>
      <c r="I343" s="56"/>
      <c r="J343" s="59"/>
    </row>
    <row r="344" spans="1:10" ht="15.75" hidden="1" customHeight="1">
      <c r="A344" s="56"/>
      <c r="B344" s="57" t="str">
        <f>IF(A344="","",VLOOKUP(A344,dados!$A$1:$B$24,2,FALSE))</f>
        <v/>
      </c>
      <c r="C344" s="43"/>
      <c r="D344" s="43"/>
      <c r="E344" s="61"/>
      <c r="F344" s="61"/>
      <c r="G344" s="59"/>
      <c r="H344" s="60"/>
      <c r="I344" s="56"/>
      <c r="J344" s="59"/>
    </row>
    <row r="345" spans="1:10" ht="15.75" hidden="1" customHeight="1">
      <c r="A345" s="56"/>
      <c r="B345" s="57" t="str">
        <f>IF(A345="","",VLOOKUP(A345,dados!$A$1:$B$24,2,FALSE))</f>
        <v/>
      </c>
      <c r="C345" s="43"/>
      <c r="D345" s="43"/>
      <c r="E345" s="61"/>
      <c r="F345" s="61"/>
      <c r="G345" s="59"/>
      <c r="H345" s="60"/>
      <c r="I345" s="56"/>
      <c r="J345" s="59"/>
    </row>
    <row r="346" spans="1:10" ht="15.75" hidden="1" customHeight="1">
      <c r="A346" s="56"/>
      <c r="B346" s="57" t="str">
        <f>IF(A346="","",VLOOKUP(A346,dados!$A$1:$B$24,2,FALSE))</f>
        <v/>
      </c>
      <c r="C346" s="43"/>
      <c r="D346" s="43"/>
      <c r="E346" s="61"/>
      <c r="F346" s="61"/>
      <c r="G346" s="59"/>
      <c r="H346" s="60"/>
      <c r="I346" s="56"/>
      <c r="J346" s="59"/>
    </row>
    <row r="347" spans="1:10" ht="15.75" hidden="1" customHeight="1">
      <c r="A347" s="56"/>
      <c r="B347" s="57" t="str">
        <f>IF(A347="","",VLOOKUP(A347,dados!$A$1:$B$24,2,FALSE))</f>
        <v/>
      </c>
      <c r="C347" s="43"/>
      <c r="D347" s="43"/>
      <c r="E347" s="61"/>
      <c r="F347" s="61"/>
      <c r="G347" s="59"/>
      <c r="H347" s="60"/>
      <c r="I347" s="56"/>
      <c r="J347" s="59"/>
    </row>
    <row r="348" spans="1:10" ht="15.75" hidden="1" customHeight="1">
      <c r="A348" s="56"/>
      <c r="B348" s="57" t="str">
        <f>IF(A348="","",VLOOKUP(A348,dados!$A$1:$B$24,2,FALSE))</f>
        <v/>
      </c>
      <c r="C348" s="43"/>
      <c r="D348" s="43"/>
      <c r="E348" s="61"/>
      <c r="F348" s="61"/>
      <c r="G348" s="59"/>
      <c r="H348" s="60"/>
      <c r="I348" s="56"/>
      <c r="J348" s="59"/>
    </row>
    <row r="349" spans="1:10" ht="15.75" hidden="1" customHeight="1">
      <c r="A349" s="56"/>
      <c r="B349" s="57" t="str">
        <f>IF(A349="","",VLOOKUP(A349,dados!$A$1:$B$24,2,FALSE))</f>
        <v/>
      </c>
      <c r="C349" s="43"/>
      <c r="D349" s="43"/>
      <c r="E349" s="61"/>
      <c r="F349" s="61"/>
      <c r="G349" s="59"/>
      <c r="H349" s="60"/>
      <c r="I349" s="56"/>
      <c r="J349" s="59"/>
    </row>
    <row r="350" spans="1:10" ht="15.75" hidden="1" customHeight="1">
      <c r="A350" s="56"/>
      <c r="B350" s="57" t="str">
        <f>IF(A350="","",VLOOKUP(A350,dados!$A$1:$B$24,2,FALSE))</f>
        <v/>
      </c>
      <c r="C350" s="43"/>
      <c r="D350" s="43"/>
      <c r="E350" s="61"/>
      <c r="F350" s="61"/>
      <c r="G350" s="59"/>
      <c r="H350" s="60"/>
      <c r="I350" s="56"/>
      <c r="J350" s="59"/>
    </row>
    <row r="351" spans="1:10" ht="15.75" hidden="1" customHeight="1">
      <c r="A351" s="56"/>
      <c r="B351" s="57" t="str">
        <f>IF(A351="","",VLOOKUP(A351,dados!$A$1:$B$24,2,FALSE))</f>
        <v/>
      </c>
      <c r="C351" s="43"/>
      <c r="D351" s="43"/>
      <c r="E351" s="61"/>
      <c r="F351" s="61"/>
      <c r="G351" s="59"/>
      <c r="H351" s="60"/>
      <c r="I351" s="56"/>
      <c r="J351" s="59"/>
    </row>
    <row r="352" spans="1:10" ht="15.75" hidden="1" customHeight="1">
      <c r="A352" s="56"/>
      <c r="B352" s="57" t="str">
        <f>IF(A352="","",VLOOKUP(A352,dados!$A$1:$B$24,2,FALSE))</f>
        <v/>
      </c>
      <c r="C352" s="43"/>
      <c r="D352" s="43"/>
      <c r="E352" s="61"/>
      <c r="F352" s="61"/>
      <c r="G352" s="59"/>
      <c r="H352" s="60"/>
      <c r="I352" s="56"/>
      <c r="J352" s="59"/>
    </row>
    <row r="353" spans="1:10" ht="15.75" hidden="1" customHeight="1">
      <c r="A353" s="56"/>
      <c r="B353" s="57" t="str">
        <f>IF(A353="","",VLOOKUP(A353,dados!$A$1:$B$24,2,FALSE))</f>
        <v/>
      </c>
      <c r="C353" s="43"/>
      <c r="D353" s="43"/>
      <c r="E353" s="61"/>
      <c r="F353" s="61"/>
      <c r="G353" s="59"/>
      <c r="H353" s="60"/>
      <c r="I353" s="56"/>
      <c r="J353" s="59"/>
    </row>
    <row r="354" spans="1:10" ht="15.75" hidden="1" customHeight="1">
      <c r="A354" s="56"/>
      <c r="B354" s="57" t="str">
        <f>IF(A354="","",VLOOKUP(A354,dados!$A$1:$B$24,2,FALSE))</f>
        <v/>
      </c>
      <c r="C354" s="43"/>
      <c r="D354" s="43"/>
      <c r="E354" s="61"/>
      <c r="F354" s="61"/>
      <c r="G354" s="59"/>
      <c r="H354" s="60"/>
      <c r="I354" s="56"/>
      <c r="J354" s="59"/>
    </row>
    <row r="355" spans="1:10" ht="15.75" hidden="1" customHeight="1">
      <c r="A355" s="56"/>
      <c r="B355" s="57" t="str">
        <f>IF(A355="","",VLOOKUP(A355,dados!$A$1:$B$24,2,FALSE))</f>
        <v/>
      </c>
      <c r="C355" s="43"/>
      <c r="D355" s="43"/>
      <c r="E355" s="61"/>
      <c r="F355" s="61"/>
      <c r="G355" s="59"/>
      <c r="H355" s="60"/>
      <c r="I355" s="56"/>
      <c r="J355" s="59"/>
    </row>
    <row r="356" spans="1:10" ht="15.75" hidden="1" customHeight="1">
      <c r="A356" s="56"/>
      <c r="B356" s="57" t="str">
        <f>IF(A356="","",VLOOKUP(A356,dados!$A$1:$B$24,2,FALSE))</f>
        <v/>
      </c>
      <c r="C356" s="43"/>
      <c r="D356" s="43"/>
      <c r="E356" s="61"/>
      <c r="F356" s="61"/>
      <c r="G356" s="59"/>
      <c r="H356" s="60"/>
      <c r="I356" s="56"/>
      <c r="J356" s="59"/>
    </row>
    <row r="357" spans="1:10" ht="15.75" hidden="1" customHeight="1">
      <c r="A357" s="56"/>
      <c r="B357" s="57" t="str">
        <f>IF(A357="","",VLOOKUP(A357,dados!$A$1:$B$24,2,FALSE))</f>
        <v/>
      </c>
      <c r="C357" s="43"/>
      <c r="D357" s="43"/>
      <c r="E357" s="61"/>
      <c r="F357" s="61"/>
      <c r="G357" s="59"/>
      <c r="H357" s="60"/>
      <c r="I357" s="56"/>
      <c r="J357" s="59"/>
    </row>
    <row r="358" spans="1:10" ht="15.75" hidden="1" customHeight="1">
      <c r="A358" s="56"/>
      <c r="B358" s="57" t="str">
        <f>IF(A358="","",VLOOKUP(A358,dados!$A$1:$B$24,2,FALSE))</f>
        <v/>
      </c>
      <c r="C358" s="43"/>
      <c r="D358" s="43"/>
      <c r="E358" s="61"/>
      <c r="F358" s="61"/>
      <c r="G358" s="59"/>
      <c r="H358" s="60"/>
      <c r="I358" s="56"/>
      <c r="J358" s="59"/>
    </row>
    <row r="359" spans="1:10" ht="15.75" hidden="1" customHeight="1">
      <c r="A359" s="56"/>
      <c r="B359" s="57" t="str">
        <f>IF(A359="","",VLOOKUP(A359,dados!$A$1:$B$24,2,FALSE))</f>
        <v/>
      </c>
      <c r="C359" s="43"/>
      <c r="D359" s="43"/>
      <c r="E359" s="61"/>
      <c r="F359" s="61"/>
      <c r="G359" s="59"/>
      <c r="H359" s="60"/>
      <c r="I359" s="56"/>
      <c r="J359" s="59"/>
    </row>
    <row r="360" spans="1:10" ht="15.75" hidden="1" customHeight="1">
      <c r="A360" s="56"/>
      <c r="B360" s="57" t="str">
        <f>IF(A360="","",VLOOKUP(A360,dados!$A$1:$B$24,2,FALSE))</f>
        <v/>
      </c>
      <c r="C360" s="43"/>
      <c r="D360" s="43"/>
      <c r="E360" s="61"/>
      <c r="F360" s="61"/>
      <c r="G360" s="59"/>
      <c r="H360" s="60"/>
      <c r="I360" s="56"/>
      <c r="J360" s="59"/>
    </row>
    <row r="361" spans="1:10" ht="15.75" hidden="1" customHeight="1">
      <c r="A361" s="56"/>
      <c r="B361" s="57" t="str">
        <f>IF(A361="","",VLOOKUP(A361,dados!$A$1:$B$24,2,FALSE))</f>
        <v/>
      </c>
      <c r="C361" s="43"/>
      <c r="D361" s="43"/>
      <c r="E361" s="61"/>
      <c r="F361" s="61"/>
      <c r="G361" s="59"/>
      <c r="H361" s="60"/>
      <c r="I361" s="56"/>
      <c r="J361" s="59"/>
    </row>
    <row r="362" spans="1:10" ht="15.75" hidden="1" customHeight="1">
      <c r="A362" s="56"/>
      <c r="B362" s="57" t="str">
        <f>IF(A362="","",VLOOKUP(A362,dados!$A$1:$B$24,2,FALSE))</f>
        <v/>
      </c>
      <c r="C362" s="43"/>
      <c r="D362" s="43"/>
      <c r="E362" s="61"/>
      <c r="F362" s="61"/>
      <c r="G362" s="59"/>
      <c r="H362" s="60"/>
      <c r="I362" s="56"/>
      <c r="J362" s="59"/>
    </row>
    <row r="363" spans="1:10" ht="15.75" hidden="1" customHeight="1">
      <c r="A363" s="56"/>
      <c r="B363" s="57" t="str">
        <f>IF(A363="","",VLOOKUP(A363,dados!$A$1:$B$24,2,FALSE))</f>
        <v/>
      </c>
      <c r="C363" s="43"/>
      <c r="D363" s="43"/>
      <c r="E363" s="61"/>
      <c r="F363" s="61"/>
      <c r="G363" s="59"/>
      <c r="H363" s="60"/>
      <c r="I363" s="56"/>
      <c r="J363" s="59"/>
    </row>
    <row r="364" spans="1:10" ht="15.75" hidden="1" customHeight="1">
      <c r="A364" s="56"/>
      <c r="B364" s="57" t="str">
        <f>IF(A364="","",VLOOKUP(A364,dados!$A$1:$B$24,2,FALSE))</f>
        <v/>
      </c>
      <c r="C364" s="43"/>
      <c r="D364" s="43"/>
      <c r="E364" s="61"/>
      <c r="F364" s="61"/>
      <c r="G364" s="59"/>
      <c r="H364" s="60"/>
      <c r="I364" s="56"/>
      <c r="J364" s="59"/>
    </row>
    <row r="365" spans="1:10" ht="15.75" hidden="1" customHeight="1">
      <c r="A365" s="56"/>
      <c r="B365" s="57" t="str">
        <f>IF(A365="","",VLOOKUP(A365,dados!$A$1:$B$24,2,FALSE))</f>
        <v/>
      </c>
      <c r="C365" s="43"/>
      <c r="D365" s="43"/>
      <c r="E365" s="61"/>
      <c r="F365" s="61"/>
      <c r="G365" s="59"/>
      <c r="H365" s="60"/>
      <c r="I365" s="56"/>
      <c r="J365" s="59"/>
    </row>
    <row r="366" spans="1:10" ht="15.75" hidden="1" customHeight="1">
      <c r="A366" s="56"/>
      <c r="B366" s="57" t="str">
        <f>IF(A366="","",VLOOKUP(A366,dados!$A$1:$B$24,2,FALSE))</f>
        <v/>
      </c>
      <c r="C366" s="43"/>
      <c r="D366" s="43"/>
      <c r="E366" s="61"/>
      <c r="F366" s="61"/>
      <c r="G366" s="59"/>
      <c r="H366" s="60"/>
      <c r="I366" s="56"/>
      <c r="J366" s="59"/>
    </row>
    <row r="367" spans="1:10" ht="15.75" hidden="1" customHeight="1">
      <c r="A367" s="56"/>
      <c r="B367" s="57" t="str">
        <f>IF(A367="","",VLOOKUP(A367,dados!$A$1:$B$24,2,FALSE))</f>
        <v/>
      </c>
      <c r="C367" s="43"/>
      <c r="D367" s="43"/>
      <c r="E367" s="61"/>
      <c r="F367" s="61"/>
      <c r="G367" s="59"/>
      <c r="H367" s="60"/>
      <c r="I367" s="56"/>
      <c r="J367" s="59"/>
    </row>
    <row r="368" spans="1:10" ht="15.75" hidden="1" customHeight="1">
      <c r="A368" s="56"/>
      <c r="B368" s="57" t="str">
        <f>IF(A368="","",VLOOKUP(A368,dados!$A$1:$B$24,2,FALSE))</f>
        <v/>
      </c>
      <c r="C368" s="43"/>
      <c r="D368" s="43"/>
      <c r="E368" s="61"/>
      <c r="F368" s="61"/>
      <c r="G368" s="59"/>
      <c r="H368" s="60"/>
      <c r="I368" s="56"/>
      <c r="J368" s="59"/>
    </row>
    <row r="369" spans="1:10" ht="15.75" hidden="1" customHeight="1">
      <c r="A369" s="56"/>
      <c r="B369" s="57" t="str">
        <f>IF(A369="","",VLOOKUP(A369,dados!$A$1:$B$24,2,FALSE))</f>
        <v/>
      </c>
      <c r="C369" s="43"/>
      <c r="D369" s="43"/>
      <c r="E369" s="61"/>
      <c r="F369" s="61"/>
      <c r="G369" s="59"/>
      <c r="H369" s="60"/>
      <c r="I369" s="56"/>
      <c r="J369" s="59"/>
    </row>
    <row r="370" spans="1:10" ht="15.75" hidden="1" customHeight="1">
      <c r="A370" s="56"/>
      <c r="B370" s="57" t="str">
        <f>IF(A370="","",VLOOKUP(A370,dados!$A$1:$B$24,2,FALSE))</f>
        <v/>
      </c>
      <c r="C370" s="43"/>
      <c r="D370" s="43"/>
      <c r="E370" s="61"/>
      <c r="F370" s="61"/>
      <c r="G370" s="59"/>
      <c r="H370" s="60"/>
      <c r="I370" s="56"/>
      <c r="J370" s="59"/>
    </row>
    <row r="371" spans="1:10" ht="15.75" hidden="1" customHeight="1">
      <c r="A371" s="56"/>
      <c r="B371" s="57" t="str">
        <f>IF(A371="","",VLOOKUP(A371,dados!$A$1:$B$24,2,FALSE))</f>
        <v/>
      </c>
      <c r="C371" s="43"/>
      <c r="D371" s="43"/>
      <c r="E371" s="61"/>
      <c r="F371" s="61"/>
      <c r="G371" s="59"/>
      <c r="H371" s="60"/>
      <c r="I371" s="56"/>
      <c r="J371" s="59"/>
    </row>
    <row r="372" spans="1:10" ht="15.75" hidden="1" customHeight="1">
      <c r="A372" s="56"/>
      <c r="B372" s="57" t="str">
        <f>IF(A372="","",VLOOKUP(A372,dados!$A$1:$B$24,2,FALSE))</f>
        <v/>
      </c>
      <c r="C372" s="43"/>
      <c r="D372" s="43"/>
      <c r="E372" s="61"/>
      <c r="F372" s="61"/>
      <c r="G372" s="59"/>
      <c r="H372" s="60"/>
      <c r="I372" s="56"/>
      <c r="J372" s="59"/>
    </row>
    <row r="373" spans="1:10" ht="15.75" hidden="1" customHeight="1">
      <c r="A373" s="56"/>
      <c r="B373" s="57" t="str">
        <f>IF(A373="","",VLOOKUP(A373,dados!$A$1:$B$24,2,FALSE))</f>
        <v/>
      </c>
      <c r="C373" s="43"/>
      <c r="D373" s="43"/>
      <c r="E373" s="61"/>
      <c r="F373" s="61"/>
      <c r="G373" s="59"/>
      <c r="H373" s="60"/>
      <c r="I373" s="56"/>
      <c r="J373" s="59"/>
    </row>
    <row r="374" spans="1:10" ht="15.75" hidden="1" customHeight="1">
      <c r="A374" s="56"/>
      <c r="B374" s="57" t="str">
        <f>IF(A374="","",VLOOKUP(A374,dados!$A$1:$B$24,2,FALSE))</f>
        <v/>
      </c>
      <c r="C374" s="43"/>
      <c r="D374" s="43"/>
      <c r="E374" s="61"/>
      <c r="F374" s="61"/>
      <c r="G374" s="59"/>
      <c r="H374" s="60"/>
      <c r="I374" s="56"/>
      <c r="J374" s="59"/>
    </row>
    <row r="375" spans="1:10" ht="15.75" hidden="1" customHeight="1">
      <c r="A375" s="56"/>
      <c r="B375" s="57" t="str">
        <f>IF(A375="","",VLOOKUP(A375,dados!$A$1:$B$24,2,FALSE))</f>
        <v/>
      </c>
      <c r="C375" s="43"/>
      <c r="D375" s="43"/>
      <c r="E375" s="61"/>
      <c r="F375" s="61"/>
      <c r="G375" s="59"/>
      <c r="H375" s="60"/>
      <c r="I375" s="56"/>
      <c r="J375" s="59"/>
    </row>
    <row r="376" spans="1:10" ht="15.75" hidden="1" customHeight="1">
      <c r="A376" s="56"/>
      <c r="B376" s="57" t="str">
        <f>IF(A376="","",VLOOKUP(A376,dados!$A$1:$B$24,2,FALSE))</f>
        <v/>
      </c>
      <c r="C376" s="43"/>
      <c r="D376" s="43"/>
      <c r="E376" s="61"/>
      <c r="F376" s="61"/>
      <c r="G376" s="59"/>
      <c r="H376" s="60"/>
      <c r="I376" s="56"/>
      <c r="J376" s="59"/>
    </row>
    <row r="377" spans="1:10" ht="15.75" hidden="1" customHeight="1">
      <c r="A377" s="56"/>
      <c r="B377" s="57" t="str">
        <f>IF(A377="","",VLOOKUP(A377,dados!$A$1:$B$24,2,FALSE))</f>
        <v/>
      </c>
      <c r="C377" s="43"/>
      <c r="D377" s="43"/>
      <c r="E377" s="61"/>
      <c r="F377" s="61"/>
      <c r="G377" s="59"/>
      <c r="H377" s="60"/>
      <c r="I377" s="56"/>
      <c r="J377" s="59"/>
    </row>
    <row r="378" spans="1:10" ht="15.75" hidden="1" customHeight="1">
      <c r="A378" s="56"/>
      <c r="B378" s="57" t="str">
        <f>IF(A378="","",VLOOKUP(A378,dados!$A$1:$B$24,2,FALSE))</f>
        <v/>
      </c>
      <c r="C378" s="43"/>
      <c r="D378" s="43"/>
      <c r="E378" s="61"/>
      <c r="F378" s="61"/>
      <c r="G378" s="59"/>
      <c r="H378" s="60"/>
      <c r="I378" s="56"/>
      <c r="J378" s="59"/>
    </row>
    <row r="379" spans="1:10" ht="15.75" hidden="1" customHeight="1">
      <c r="A379" s="56"/>
      <c r="B379" s="57" t="str">
        <f>IF(A379="","",VLOOKUP(A379,dados!$A$1:$B$24,2,FALSE))</f>
        <v/>
      </c>
      <c r="C379" s="43"/>
      <c r="D379" s="43"/>
      <c r="E379" s="61"/>
      <c r="F379" s="61"/>
      <c r="G379" s="59"/>
      <c r="H379" s="60"/>
      <c r="I379" s="56"/>
      <c r="J379" s="59"/>
    </row>
    <row r="380" spans="1:10" ht="15.75" hidden="1" customHeight="1">
      <c r="A380" s="56"/>
      <c r="B380" s="57" t="str">
        <f>IF(A380="","",VLOOKUP(A380,dados!$A$1:$B$24,2,FALSE))</f>
        <v/>
      </c>
      <c r="C380" s="43"/>
      <c r="D380" s="43"/>
      <c r="E380" s="61"/>
      <c r="F380" s="61"/>
      <c r="G380" s="59"/>
      <c r="H380" s="60"/>
      <c r="I380" s="56"/>
      <c r="J380" s="59"/>
    </row>
    <row r="381" spans="1:10" ht="15.75" hidden="1" customHeight="1">
      <c r="A381" s="56"/>
      <c r="B381" s="57" t="str">
        <f>IF(A381="","",VLOOKUP(A381,dados!$A$1:$B$24,2,FALSE))</f>
        <v/>
      </c>
      <c r="C381" s="43"/>
      <c r="D381" s="43"/>
      <c r="E381" s="61"/>
      <c r="F381" s="61"/>
      <c r="G381" s="59"/>
      <c r="H381" s="60"/>
      <c r="I381" s="56"/>
      <c r="J381" s="59"/>
    </row>
    <row r="382" spans="1:10" ht="15.75" hidden="1" customHeight="1">
      <c r="A382" s="56"/>
      <c r="B382" s="57" t="str">
        <f>IF(A382="","",VLOOKUP(A382,dados!$A$1:$B$24,2,FALSE))</f>
        <v/>
      </c>
      <c r="C382" s="43"/>
      <c r="D382" s="43"/>
      <c r="E382" s="61"/>
      <c r="F382" s="61"/>
      <c r="G382" s="59"/>
      <c r="H382" s="60"/>
      <c r="I382" s="56"/>
      <c r="J382" s="59"/>
    </row>
    <row r="383" spans="1:10" ht="15.75" hidden="1" customHeight="1">
      <c r="A383" s="56"/>
      <c r="B383" s="57" t="str">
        <f>IF(A383="","",VLOOKUP(A383,dados!$A$1:$B$24,2,FALSE))</f>
        <v/>
      </c>
      <c r="C383" s="43"/>
      <c r="D383" s="43"/>
      <c r="E383" s="61"/>
      <c r="F383" s="61"/>
      <c r="G383" s="59"/>
      <c r="H383" s="60"/>
      <c r="I383" s="56"/>
      <c r="J383" s="59"/>
    </row>
    <row r="384" spans="1:10" ht="15.75" hidden="1" customHeight="1">
      <c r="A384" s="56"/>
      <c r="B384" s="57" t="str">
        <f>IF(A384="","",VLOOKUP(A384,dados!$A$1:$B$24,2,FALSE))</f>
        <v/>
      </c>
      <c r="C384" s="43"/>
      <c r="D384" s="43"/>
      <c r="E384" s="61"/>
      <c r="F384" s="61"/>
      <c r="G384" s="59"/>
      <c r="H384" s="60"/>
      <c r="I384" s="56"/>
      <c r="J384" s="59"/>
    </row>
    <row r="385" spans="1:10" ht="15.75" hidden="1" customHeight="1">
      <c r="A385" s="56"/>
      <c r="B385" s="57" t="str">
        <f>IF(A385="","",VLOOKUP(A385,dados!$A$1:$B$24,2,FALSE))</f>
        <v/>
      </c>
      <c r="C385" s="43"/>
      <c r="D385" s="43"/>
      <c r="E385" s="61"/>
      <c r="F385" s="61"/>
      <c r="G385" s="59"/>
      <c r="H385" s="60"/>
      <c r="I385" s="56"/>
      <c r="J385" s="59"/>
    </row>
    <row r="386" spans="1:10" ht="15.75" hidden="1" customHeight="1">
      <c r="A386" s="56"/>
      <c r="B386" s="57" t="str">
        <f>IF(A386="","",VLOOKUP(A386,dados!$A$1:$B$24,2,FALSE))</f>
        <v/>
      </c>
      <c r="C386" s="43"/>
      <c r="D386" s="43"/>
      <c r="E386" s="61"/>
      <c r="F386" s="61"/>
      <c r="G386" s="59"/>
      <c r="H386" s="60"/>
      <c r="I386" s="56"/>
      <c r="J386" s="59"/>
    </row>
    <row r="387" spans="1:10" ht="15.75" hidden="1" customHeight="1">
      <c r="A387" s="56"/>
      <c r="B387" s="57" t="str">
        <f>IF(A387="","",VLOOKUP(A387,dados!$A$1:$B$24,2,FALSE))</f>
        <v/>
      </c>
      <c r="C387" s="43"/>
      <c r="D387" s="43"/>
      <c r="E387" s="61"/>
      <c r="F387" s="61"/>
      <c r="G387" s="59"/>
      <c r="H387" s="60"/>
      <c r="I387" s="56"/>
      <c r="J387" s="59"/>
    </row>
    <row r="388" spans="1:10" ht="15.75" hidden="1" customHeight="1">
      <c r="A388" s="56"/>
      <c r="B388" s="57" t="str">
        <f>IF(A388="","",VLOOKUP(A388,dados!$A$1:$B$24,2,FALSE))</f>
        <v/>
      </c>
      <c r="C388" s="43"/>
      <c r="D388" s="43"/>
      <c r="E388" s="61"/>
      <c r="F388" s="61"/>
      <c r="G388" s="59"/>
      <c r="H388" s="60"/>
      <c r="I388" s="56"/>
      <c r="J388" s="59"/>
    </row>
    <row r="389" spans="1:10" ht="15.75" hidden="1" customHeight="1">
      <c r="A389" s="56"/>
      <c r="B389" s="57" t="str">
        <f>IF(A389="","",VLOOKUP(A389,dados!$A$1:$B$24,2,FALSE))</f>
        <v/>
      </c>
      <c r="C389" s="43"/>
      <c r="D389" s="43"/>
      <c r="E389" s="61"/>
      <c r="F389" s="61"/>
      <c r="G389" s="59"/>
      <c r="H389" s="60"/>
      <c r="I389" s="56"/>
      <c r="J389" s="59"/>
    </row>
    <row r="390" spans="1:10" ht="15.75" hidden="1" customHeight="1">
      <c r="A390" s="56"/>
      <c r="B390" s="57" t="str">
        <f>IF(A390="","",VLOOKUP(A390,dados!$A$1:$B$24,2,FALSE))</f>
        <v/>
      </c>
      <c r="C390" s="43"/>
      <c r="D390" s="43"/>
      <c r="E390" s="61"/>
      <c r="F390" s="61"/>
      <c r="G390" s="59"/>
      <c r="H390" s="60"/>
      <c r="I390" s="56"/>
      <c r="J390" s="59"/>
    </row>
    <row r="391" spans="1:10" ht="15.75" hidden="1" customHeight="1">
      <c r="A391" s="56"/>
      <c r="B391" s="57" t="str">
        <f>IF(A391="","",VLOOKUP(A391,dados!$A$1:$B$24,2,FALSE))</f>
        <v/>
      </c>
      <c r="C391" s="43"/>
      <c r="D391" s="43"/>
      <c r="E391" s="61"/>
      <c r="F391" s="61"/>
      <c r="G391" s="59"/>
      <c r="H391" s="60"/>
      <c r="I391" s="56"/>
      <c r="J391" s="59"/>
    </row>
    <row r="392" spans="1:10" ht="15.75" hidden="1" customHeight="1">
      <c r="A392" s="56"/>
      <c r="B392" s="57" t="str">
        <f>IF(A392="","",VLOOKUP(A392,dados!$A$1:$B$24,2,FALSE))</f>
        <v/>
      </c>
      <c r="C392" s="43"/>
      <c r="D392" s="43"/>
      <c r="E392" s="61"/>
      <c r="F392" s="61"/>
      <c r="G392" s="59"/>
      <c r="H392" s="60"/>
      <c r="I392" s="56"/>
      <c r="J392" s="59"/>
    </row>
    <row r="393" spans="1:10" ht="15.75" hidden="1" customHeight="1">
      <c r="A393" s="56"/>
      <c r="B393" s="57" t="str">
        <f>IF(A393="","",VLOOKUP(A393,dados!$A$1:$B$24,2,FALSE))</f>
        <v/>
      </c>
      <c r="C393" s="43"/>
      <c r="D393" s="43"/>
      <c r="E393" s="61"/>
      <c r="F393" s="61"/>
      <c r="G393" s="59"/>
      <c r="H393" s="60"/>
      <c r="I393" s="56"/>
      <c r="J393" s="59"/>
    </row>
    <row r="394" spans="1:10" ht="15.75" hidden="1" customHeight="1">
      <c r="A394" s="56"/>
      <c r="B394" s="57" t="str">
        <f>IF(A394="","",VLOOKUP(A394,dados!$A$1:$B$24,2,FALSE))</f>
        <v/>
      </c>
      <c r="C394" s="43"/>
      <c r="D394" s="43"/>
      <c r="E394" s="61"/>
      <c r="F394" s="61"/>
      <c r="G394" s="59"/>
      <c r="H394" s="60"/>
      <c r="I394" s="56"/>
      <c r="J394" s="59"/>
    </row>
    <row r="395" spans="1:10" ht="15.75" hidden="1" customHeight="1">
      <c r="A395" s="56"/>
      <c r="B395" s="57" t="str">
        <f>IF(A395="","",VLOOKUP(A395,dados!$A$1:$B$24,2,FALSE))</f>
        <v/>
      </c>
      <c r="C395" s="43"/>
      <c r="D395" s="43"/>
      <c r="E395" s="61"/>
      <c r="F395" s="61"/>
      <c r="G395" s="59"/>
      <c r="H395" s="60"/>
      <c r="I395" s="56"/>
      <c r="J395" s="59"/>
    </row>
    <row r="396" spans="1:10" ht="15.75" hidden="1" customHeight="1">
      <c r="A396" s="56"/>
      <c r="B396" s="57" t="str">
        <f>IF(A396="","",VLOOKUP(A396,dados!$A$1:$B$24,2,FALSE))</f>
        <v/>
      </c>
      <c r="C396" s="43"/>
      <c r="D396" s="43"/>
      <c r="E396" s="61"/>
      <c r="F396" s="61"/>
      <c r="G396" s="59"/>
      <c r="H396" s="60"/>
      <c r="I396" s="56"/>
      <c r="J396" s="59"/>
    </row>
    <row r="397" spans="1:10" ht="15.75" hidden="1" customHeight="1">
      <c r="A397" s="56"/>
      <c r="B397" s="57" t="str">
        <f>IF(A397="","",VLOOKUP(A397,dados!$A$1:$B$24,2,FALSE))</f>
        <v/>
      </c>
      <c r="C397" s="43"/>
      <c r="D397" s="43"/>
      <c r="E397" s="61"/>
      <c r="F397" s="61"/>
      <c r="G397" s="59"/>
      <c r="H397" s="60"/>
      <c r="I397" s="56"/>
      <c r="J397" s="59"/>
    </row>
    <row r="398" spans="1:10" ht="15.75" hidden="1" customHeight="1">
      <c r="A398" s="56"/>
      <c r="B398" s="57" t="str">
        <f>IF(A398="","",VLOOKUP(A398,dados!$A$1:$B$24,2,FALSE))</f>
        <v/>
      </c>
      <c r="C398" s="43"/>
      <c r="D398" s="43"/>
      <c r="E398" s="61"/>
      <c r="F398" s="61"/>
      <c r="G398" s="59"/>
      <c r="H398" s="60"/>
      <c r="I398" s="56"/>
      <c r="J398" s="59"/>
    </row>
    <row r="399" spans="1:10" ht="15.75" hidden="1" customHeight="1">
      <c r="A399" s="56"/>
      <c r="B399" s="57" t="str">
        <f>IF(A399="","",VLOOKUP(A399,dados!$A$1:$B$24,2,FALSE))</f>
        <v/>
      </c>
      <c r="C399" s="43"/>
      <c r="D399" s="43"/>
      <c r="E399" s="61"/>
      <c r="F399" s="61"/>
      <c r="G399" s="59"/>
      <c r="H399" s="60"/>
      <c r="I399" s="56"/>
      <c r="J399" s="59"/>
    </row>
    <row r="400" spans="1:10" ht="15.75" hidden="1" customHeight="1">
      <c r="A400" s="56"/>
      <c r="B400" s="57" t="str">
        <f>IF(A400="","",VLOOKUP(A400,dados!$A$1:$B$24,2,FALSE))</f>
        <v/>
      </c>
      <c r="C400" s="43"/>
      <c r="D400" s="43"/>
      <c r="E400" s="61"/>
      <c r="F400" s="61"/>
      <c r="G400" s="59"/>
      <c r="H400" s="60"/>
      <c r="I400" s="56"/>
      <c r="J400" s="59"/>
    </row>
    <row r="401" spans="1:10" ht="15.75" hidden="1" customHeight="1">
      <c r="A401" s="56"/>
      <c r="B401" s="57" t="str">
        <f>IF(A401="","",VLOOKUP(A401,dados!$A$1:$B$24,2,FALSE))</f>
        <v/>
      </c>
      <c r="C401" s="43"/>
      <c r="D401" s="43"/>
      <c r="E401" s="61"/>
      <c r="F401" s="61"/>
      <c r="G401" s="59"/>
      <c r="H401" s="60"/>
      <c r="I401" s="56"/>
      <c r="J401" s="59"/>
    </row>
    <row r="402" spans="1:10" ht="15.75" hidden="1" customHeight="1">
      <c r="A402" s="56"/>
      <c r="B402" s="57" t="str">
        <f>IF(A402="","",VLOOKUP(A402,dados!$A$1:$B$24,2,FALSE))</f>
        <v/>
      </c>
      <c r="C402" s="43"/>
      <c r="D402" s="43"/>
      <c r="E402" s="61"/>
      <c r="F402" s="61"/>
      <c r="G402" s="59"/>
      <c r="H402" s="60"/>
      <c r="I402" s="56"/>
      <c r="J402" s="59"/>
    </row>
    <row r="403" spans="1:10" ht="15.75" hidden="1" customHeight="1">
      <c r="A403" s="56"/>
      <c r="B403" s="57" t="str">
        <f>IF(A403="","",VLOOKUP(A403,dados!$A$1:$B$24,2,FALSE))</f>
        <v/>
      </c>
      <c r="C403" s="43"/>
      <c r="D403" s="43"/>
      <c r="E403" s="61"/>
      <c r="F403" s="61"/>
      <c r="G403" s="59"/>
      <c r="H403" s="60"/>
      <c r="I403" s="56"/>
      <c r="J403" s="59"/>
    </row>
    <row r="404" spans="1:10" ht="15.75" hidden="1" customHeight="1">
      <c r="A404" s="56"/>
      <c r="B404" s="57" t="str">
        <f>IF(A404="","",VLOOKUP(A404,dados!$A$1:$B$24,2,FALSE))</f>
        <v/>
      </c>
      <c r="C404" s="43"/>
      <c r="D404" s="43"/>
      <c r="E404" s="61"/>
      <c r="F404" s="61"/>
      <c r="G404" s="59"/>
      <c r="H404" s="60"/>
      <c r="I404" s="56"/>
      <c r="J404" s="59"/>
    </row>
    <row r="405" spans="1:10" ht="15.75" hidden="1" customHeight="1">
      <c r="A405" s="56"/>
      <c r="B405" s="57" t="str">
        <f>IF(A405="","",VLOOKUP(A405,dados!$A$1:$B$24,2,FALSE))</f>
        <v/>
      </c>
      <c r="C405" s="43"/>
      <c r="D405" s="43"/>
      <c r="E405" s="61"/>
      <c r="F405" s="61"/>
      <c r="G405" s="59"/>
      <c r="H405" s="60"/>
      <c r="I405" s="56"/>
      <c r="J405" s="59"/>
    </row>
    <row r="406" spans="1:10" ht="15.75" hidden="1" customHeight="1">
      <c r="A406" s="56"/>
      <c r="B406" s="57" t="str">
        <f>IF(A406="","",VLOOKUP(A406,dados!$A$1:$B$24,2,FALSE))</f>
        <v/>
      </c>
      <c r="C406" s="43"/>
      <c r="D406" s="43"/>
      <c r="E406" s="61"/>
      <c r="F406" s="61"/>
      <c r="G406" s="59"/>
      <c r="H406" s="60"/>
      <c r="I406" s="56"/>
      <c r="J406" s="59"/>
    </row>
    <row r="407" spans="1:10" ht="15.75" hidden="1" customHeight="1">
      <c r="A407" s="56"/>
      <c r="B407" s="57" t="str">
        <f>IF(A407="","",VLOOKUP(A407,dados!$A$1:$B$24,2,FALSE))</f>
        <v/>
      </c>
      <c r="C407" s="43"/>
      <c r="D407" s="43"/>
      <c r="E407" s="61"/>
      <c r="F407" s="61"/>
      <c r="G407" s="59"/>
      <c r="H407" s="60"/>
      <c r="I407" s="56"/>
      <c r="J407" s="59"/>
    </row>
    <row r="408" spans="1:10" ht="15.75" hidden="1" customHeight="1">
      <c r="A408" s="56"/>
      <c r="B408" s="57" t="str">
        <f>IF(A408="","",VLOOKUP(A408,dados!$A$1:$B$24,2,FALSE))</f>
        <v/>
      </c>
      <c r="C408" s="43"/>
      <c r="D408" s="43"/>
      <c r="E408" s="61"/>
      <c r="F408" s="61"/>
      <c r="G408" s="59"/>
      <c r="H408" s="60"/>
      <c r="I408" s="56"/>
      <c r="J408" s="59"/>
    </row>
    <row r="409" spans="1:10" ht="15.75" hidden="1" customHeight="1">
      <c r="A409" s="56"/>
      <c r="B409" s="57" t="str">
        <f>IF(A409="","",VLOOKUP(A409,dados!$A$1:$B$24,2,FALSE))</f>
        <v/>
      </c>
      <c r="C409" s="43"/>
      <c r="D409" s="43"/>
      <c r="E409" s="61"/>
      <c r="F409" s="61"/>
      <c r="G409" s="59"/>
      <c r="H409" s="60"/>
      <c r="I409" s="56"/>
      <c r="J409" s="59"/>
    </row>
    <row r="410" spans="1:10" ht="15.75" hidden="1" customHeight="1">
      <c r="A410" s="56"/>
      <c r="B410" s="57" t="str">
        <f>IF(A410="","",VLOOKUP(A410,dados!$A$1:$B$24,2,FALSE))</f>
        <v/>
      </c>
      <c r="C410" s="43"/>
      <c r="D410" s="43"/>
      <c r="E410" s="61"/>
      <c r="F410" s="61"/>
      <c r="G410" s="59"/>
      <c r="H410" s="60"/>
      <c r="I410" s="56"/>
      <c r="J410" s="59"/>
    </row>
    <row r="411" spans="1:10" ht="15.75" hidden="1" customHeight="1">
      <c r="A411" s="56"/>
      <c r="B411" s="57" t="str">
        <f>IF(A411="","",VLOOKUP(A411,dados!$A$1:$B$24,2,FALSE))</f>
        <v/>
      </c>
      <c r="C411" s="43"/>
      <c r="D411" s="43"/>
      <c r="E411" s="61"/>
      <c r="F411" s="61"/>
      <c r="G411" s="59"/>
      <c r="H411" s="60"/>
      <c r="I411" s="56"/>
      <c r="J411" s="59"/>
    </row>
    <row r="412" spans="1:10" ht="15.75" hidden="1" customHeight="1">
      <c r="A412" s="56"/>
      <c r="B412" s="57" t="str">
        <f>IF(A412="","",VLOOKUP(A412,dados!$A$1:$B$24,2,FALSE))</f>
        <v/>
      </c>
      <c r="C412" s="43"/>
      <c r="D412" s="43"/>
      <c r="E412" s="61"/>
      <c r="F412" s="61"/>
      <c r="G412" s="59"/>
      <c r="H412" s="60"/>
      <c r="I412" s="56"/>
      <c r="J412" s="59"/>
    </row>
    <row r="413" spans="1:10" ht="15.75" hidden="1" customHeight="1">
      <c r="A413" s="56"/>
      <c r="B413" s="57" t="str">
        <f>IF(A413="","",VLOOKUP(A413,dados!$A$1:$B$24,2,FALSE))</f>
        <v/>
      </c>
      <c r="C413" s="43"/>
      <c r="D413" s="43"/>
      <c r="E413" s="61"/>
      <c r="F413" s="61"/>
      <c r="G413" s="59"/>
      <c r="H413" s="60"/>
      <c r="I413" s="56"/>
      <c r="J413" s="59"/>
    </row>
    <row r="414" spans="1:10" ht="15.75" hidden="1" customHeight="1">
      <c r="A414" s="56"/>
      <c r="B414" s="57" t="str">
        <f>IF(A414="","",VLOOKUP(A414,dados!$A$1:$B$24,2,FALSE))</f>
        <v/>
      </c>
      <c r="C414" s="43"/>
      <c r="D414" s="43"/>
      <c r="E414" s="61"/>
      <c r="F414" s="61"/>
      <c r="G414" s="59"/>
      <c r="H414" s="60"/>
      <c r="I414" s="56"/>
      <c r="J414" s="59"/>
    </row>
    <row r="415" spans="1:10" ht="15.75" hidden="1" customHeight="1">
      <c r="A415" s="56"/>
      <c r="B415" s="57" t="str">
        <f>IF(A415="","",VLOOKUP(A415,dados!$A$1:$B$24,2,FALSE))</f>
        <v/>
      </c>
      <c r="C415" s="43"/>
      <c r="D415" s="43"/>
      <c r="E415" s="61"/>
      <c r="F415" s="61"/>
      <c r="G415" s="59"/>
      <c r="H415" s="60"/>
      <c r="I415" s="56"/>
      <c r="J415" s="59"/>
    </row>
    <row r="416" spans="1:10" ht="15.75" hidden="1" customHeight="1">
      <c r="A416" s="56"/>
      <c r="B416" s="57" t="str">
        <f>IF(A416="","",VLOOKUP(A416,dados!$A$1:$B$24,2,FALSE))</f>
        <v/>
      </c>
      <c r="C416" s="43"/>
      <c r="D416" s="43"/>
      <c r="E416" s="61"/>
      <c r="F416" s="61"/>
      <c r="G416" s="59"/>
      <c r="H416" s="60"/>
      <c r="I416" s="56"/>
      <c r="J416" s="59"/>
    </row>
    <row r="417" spans="1:10" ht="15.75" hidden="1" customHeight="1">
      <c r="A417" s="56"/>
      <c r="B417" s="57" t="str">
        <f>IF(A417="","",VLOOKUP(A417,dados!$A$1:$B$24,2,FALSE))</f>
        <v/>
      </c>
      <c r="C417" s="43"/>
      <c r="D417" s="43"/>
      <c r="E417" s="61"/>
      <c r="F417" s="61"/>
      <c r="G417" s="59"/>
      <c r="H417" s="60"/>
      <c r="I417" s="56"/>
      <c r="J417" s="59"/>
    </row>
    <row r="418" spans="1:10" ht="15.75" hidden="1" customHeight="1">
      <c r="A418" s="56"/>
      <c r="B418" s="57" t="str">
        <f>IF(A418="","",VLOOKUP(A418,dados!$A$1:$B$24,2,FALSE))</f>
        <v/>
      </c>
      <c r="C418" s="43"/>
      <c r="D418" s="43"/>
      <c r="E418" s="61"/>
      <c r="F418" s="61"/>
      <c r="G418" s="59"/>
      <c r="H418" s="60"/>
      <c r="I418" s="56"/>
      <c r="J418" s="59"/>
    </row>
    <row r="419" spans="1:10" ht="15.75" hidden="1" customHeight="1">
      <c r="A419" s="56"/>
      <c r="B419" s="57" t="str">
        <f>IF(A419="","",VLOOKUP(A419,dados!$A$1:$B$24,2,FALSE))</f>
        <v/>
      </c>
      <c r="C419" s="43"/>
      <c r="D419" s="43"/>
      <c r="E419" s="61"/>
      <c r="F419" s="61"/>
      <c r="G419" s="59"/>
      <c r="H419" s="60"/>
      <c r="I419" s="56"/>
      <c r="J419" s="59"/>
    </row>
    <row r="420" spans="1:10" ht="15.75" hidden="1" customHeight="1">
      <c r="A420" s="56"/>
      <c r="B420" s="57" t="str">
        <f>IF(A420="","",VLOOKUP(A420,dados!$A$1:$B$24,2,FALSE))</f>
        <v/>
      </c>
      <c r="C420" s="43"/>
      <c r="D420" s="43"/>
      <c r="E420" s="61"/>
      <c r="F420" s="61"/>
      <c r="G420" s="59"/>
      <c r="H420" s="60"/>
      <c r="I420" s="56"/>
      <c r="J420" s="59"/>
    </row>
    <row r="421" spans="1:10" ht="15.75" hidden="1" customHeight="1">
      <c r="A421" s="56"/>
      <c r="B421" s="57" t="str">
        <f>IF(A421="","",VLOOKUP(A421,dados!$A$1:$B$24,2,FALSE))</f>
        <v/>
      </c>
      <c r="C421" s="43"/>
      <c r="D421" s="43"/>
      <c r="E421" s="61"/>
      <c r="F421" s="61"/>
      <c r="G421" s="59"/>
      <c r="H421" s="60"/>
      <c r="I421" s="56"/>
      <c r="J421" s="59"/>
    </row>
    <row r="422" spans="1:10" ht="15.75" hidden="1" customHeight="1">
      <c r="A422" s="56"/>
      <c r="B422" s="57" t="str">
        <f>IF(A422="","",VLOOKUP(A422,dados!$A$1:$B$24,2,FALSE))</f>
        <v/>
      </c>
      <c r="C422" s="43"/>
      <c r="D422" s="43"/>
      <c r="E422" s="61"/>
      <c r="F422" s="61"/>
      <c r="G422" s="59"/>
      <c r="H422" s="60"/>
      <c r="I422" s="56"/>
      <c r="J422" s="59"/>
    </row>
    <row r="423" spans="1:10" ht="15.75" hidden="1" customHeight="1">
      <c r="A423" s="56"/>
      <c r="B423" s="57" t="str">
        <f>IF(A423="","",VLOOKUP(A423,dados!$A$1:$B$24,2,FALSE))</f>
        <v/>
      </c>
      <c r="C423" s="43"/>
      <c r="D423" s="43"/>
      <c r="E423" s="61"/>
      <c r="F423" s="61"/>
      <c r="G423" s="59"/>
      <c r="H423" s="60"/>
      <c r="I423" s="56"/>
      <c r="J423" s="59"/>
    </row>
    <row r="424" spans="1:10" ht="15.75" hidden="1" customHeight="1">
      <c r="A424" s="56"/>
      <c r="B424" s="57" t="str">
        <f>IF(A424="","",VLOOKUP(A424,dados!$A$1:$B$24,2,FALSE))</f>
        <v/>
      </c>
      <c r="C424" s="43"/>
      <c r="D424" s="43"/>
      <c r="E424" s="61"/>
      <c r="F424" s="61"/>
      <c r="G424" s="59"/>
      <c r="H424" s="60"/>
      <c r="I424" s="56"/>
      <c r="J424" s="59"/>
    </row>
    <row r="425" spans="1:10" ht="15.75" hidden="1" customHeight="1">
      <c r="A425" s="56"/>
      <c r="B425" s="57" t="str">
        <f>IF(A425="","",VLOOKUP(A425,dados!$A$1:$B$24,2,FALSE))</f>
        <v/>
      </c>
      <c r="C425" s="43"/>
      <c r="D425" s="43"/>
      <c r="E425" s="61"/>
      <c r="F425" s="61"/>
      <c r="G425" s="59"/>
      <c r="H425" s="60"/>
      <c r="I425" s="56"/>
      <c r="J425" s="59"/>
    </row>
    <row r="426" spans="1:10" ht="15.75" hidden="1" customHeight="1">
      <c r="A426" s="56"/>
      <c r="B426" s="57" t="str">
        <f>IF(A426="","",VLOOKUP(A426,dados!$A$1:$B$24,2,FALSE))</f>
        <v/>
      </c>
      <c r="C426" s="43"/>
      <c r="D426" s="43"/>
      <c r="E426" s="61"/>
      <c r="F426" s="61"/>
      <c r="G426" s="59"/>
      <c r="H426" s="60"/>
      <c r="I426" s="56"/>
      <c r="J426" s="59"/>
    </row>
    <row r="427" spans="1:10" ht="15.75" hidden="1" customHeight="1">
      <c r="A427" s="56"/>
      <c r="B427" s="57" t="str">
        <f>IF(A427="","",VLOOKUP(A427,dados!$A$1:$B$24,2,FALSE))</f>
        <v/>
      </c>
      <c r="C427" s="43"/>
      <c r="D427" s="43"/>
      <c r="E427" s="61"/>
      <c r="F427" s="61"/>
      <c r="G427" s="59"/>
      <c r="H427" s="60"/>
      <c r="I427" s="56"/>
      <c r="J427" s="59"/>
    </row>
    <row r="428" spans="1:10" ht="15.75" hidden="1" customHeight="1">
      <c r="A428" s="56"/>
      <c r="B428" s="57" t="str">
        <f>IF(A428="","",VLOOKUP(A428,dados!$A$1:$B$24,2,FALSE))</f>
        <v/>
      </c>
      <c r="C428" s="43"/>
      <c r="D428" s="43"/>
      <c r="E428" s="61"/>
      <c r="F428" s="61"/>
      <c r="G428" s="59"/>
      <c r="H428" s="60"/>
      <c r="I428" s="56"/>
      <c r="J428" s="59"/>
    </row>
    <row r="429" spans="1:10" ht="15.75" hidden="1" customHeight="1">
      <c r="A429" s="56"/>
      <c r="B429" s="57" t="str">
        <f>IF(A429="","",VLOOKUP(A429,dados!$A$1:$B$24,2,FALSE))</f>
        <v/>
      </c>
      <c r="C429" s="43"/>
      <c r="D429" s="43"/>
      <c r="E429" s="61"/>
      <c r="F429" s="61"/>
      <c r="G429" s="59"/>
      <c r="H429" s="60"/>
      <c r="I429" s="56"/>
      <c r="J429" s="59"/>
    </row>
    <row r="430" spans="1:10" ht="15.75" hidden="1" customHeight="1">
      <c r="A430" s="56"/>
      <c r="B430" s="57" t="str">
        <f>IF(A430="","",VLOOKUP(A430,dados!$A$1:$B$24,2,FALSE))</f>
        <v/>
      </c>
      <c r="C430" s="43"/>
      <c r="D430" s="43"/>
      <c r="E430" s="61"/>
      <c r="F430" s="61"/>
      <c r="G430" s="59"/>
      <c r="H430" s="60"/>
      <c r="I430" s="56"/>
      <c r="J430" s="59"/>
    </row>
    <row r="431" spans="1:10" ht="15.75" hidden="1" customHeight="1">
      <c r="A431" s="56"/>
      <c r="B431" s="57" t="str">
        <f>IF(A431="","",VLOOKUP(A431,dados!$A$1:$B$24,2,FALSE))</f>
        <v/>
      </c>
      <c r="C431" s="43"/>
      <c r="D431" s="43"/>
      <c r="E431" s="61"/>
      <c r="F431" s="61"/>
      <c r="G431" s="59"/>
      <c r="H431" s="60"/>
      <c r="I431" s="56"/>
      <c r="J431" s="59"/>
    </row>
    <row r="432" spans="1:10" ht="15.75" hidden="1" customHeight="1">
      <c r="A432" s="56"/>
      <c r="B432" s="57" t="str">
        <f>IF(A432="","",VLOOKUP(A432,dados!$A$1:$B$24,2,FALSE))</f>
        <v/>
      </c>
      <c r="C432" s="43"/>
      <c r="D432" s="43"/>
      <c r="E432" s="61"/>
      <c r="F432" s="61"/>
      <c r="G432" s="59"/>
      <c r="H432" s="60"/>
      <c r="I432" s="56"/>
      <c r="J432" s="59"/>
    </row>
    <row r="433" spans="1:10" ht="15.75" hidden="1" customHeight="1">
      <c r="A433" s="56"/>
      <c r="B433" s="57" t="str">
        <f>IF(A433="","",VLOOKUP(A433,dados!$A$1:$B$24,2,FALSE))</f>
        <v/>
      </c>
      <c r="C433" s="43"/>
      <c r="D433" s="43"/>
      <c r="E433" s="61"/>
      <c r="F433" s="61"/>
      <c r="G433" s="59"/>
      <c r="H433" s="60"/>
      <c r="I433" s="56"/>
      <c r="J433" s="59"/>
    </row>
    <row r="434" spans="1:10" ht="15.75" hidden="1" customHeight="1">
      <c r="A434" s="56"/>
      <c r="B434" s="57" t="str">
        <f>IF(A434="","",VLOOKUP(A434,dados!$A$1:$B$24,2,FALSE))</f>
        <v/>
      </c>
      <c r="C434" s="43"/>
      <c r="D434" s="43"/>
      <c r="E434" s="61"/>
      <c r="F434" s="61"/>
      <c r="G434" s="59"/>
      <c r="H434" s="60"/>
      <c r="I434" s="56"/>
      <c r="J434" s="59"/>
    </row>
    <row r="435" spans="1:10" ht="15.75" hidden="1" customHeight="1">
      <c r="A435" s="56"/>
      <c r="B435" s="57" t="str">
        <f>IF(A435="","",VLOOKUP(A435,dados!$A$1:$B$24,2,FALSE))</f>
        <v/>
      </c>
      <c r="C435" s="43"/>
      <c r="D435" s="43"/>
      <c r="E435" s="61"/>
      <c r="F435" s="61"/>
      <c r="G435" s="59"/>
      <c r="H435" s="60"/>
      <c r="I435" s="56"/>
      <c r="J435" s="59"/>
    </row>
    <row r="436" spans="1:10" ht="15.75" hidden="1" customHeight="1">
      <c r="A436" s="56"/>
      <c r="B436" s="57" t="str">
        <f>IF(A436="","",VLOOKUP(A436,dados!$A$1:$B$24,2,FALSE))</f>
        <v/>
      </c>
      <c r="C436" s="43"/>
      <c r="D436" s="43"/>
      <c r="E436" s="61"/>
      <c r="F436" s="61"/>
      <c r="G436" s="59"/>
      <c r="H436" s="60"/>
      <c r="I436" s="56"/>
      <c r="J436" s="59"/>
    </row>
    <row r="437" spans="1:10" ht="15.75" hidden="1" customHeight="1">
      <c r="A437" s="56"/>
      <c r="B437" s="57" t="str">
        <f>IF(A437="","",VLOOKUP(A437,dados!$A$1:$B$24,2,FALSE))</f>
        <v/>
      </c>
      <c r="C437" s="43"/>
      <c r="D437" s="43"/>
      <c r="E437" s="61"/>
      <c r="F437" s="61"/>
      <c r="G437" s="59"/>
      <c r="H437" s="60"/>
      <c r="I437" s="56"/>
      <c r="J437" s="59"/>
    </row>
    <row r="438" spans="1:10" ht="15.75" hidden="1" customHeight="1">
      <c r="A438" s="56"/>
      <c r="B438" s="57" t="str">
        <f>IF(A438="","",VLOOKUP(A438,dados!$A$1:$B$24,2,FALSE))</f>
        <v/>
      </c>
      <c r="C438" s="43"/>
      <c r="D438" s="43"/>
      <c r="E438" s="61"/>
      <c r="F438" s="61"/>
      <c r="G438" s="59"/>
      <c r="H438" s="60"/>
      <c r="I438" s="56"/>
      <c r="J438" s="59"/>
    </row>
    <row r="439" spans="1:10" ht="15.75" hidden="1" customHeight="1">
      <c r="A439" s="56"/>
      <c r="B439" s="57" t="str">
        <f>IF(A439="","",VLOOKUP(A439,dados!$A$1:$B$24,2,FALSE))</f>
        <v/>
      </c>
      <c r="C439" s="43"/>
      <c r="D439" s="43"/>
      <c r="E439" s="61"/>
      <c r="F439" s="61"/>
      <c r="G439" s="59"/>
      <c r="H439" s="60"/>
      <c r="I439" s="56"/>
      <c r="J439" s="59"/>
    </row>
    <row r="440" spans="1:10" ht="15.75" hidden="1" customHeight="1">
      <c r="A440" s="56"/>
      <c r="B440" s="57" t="str">
        <f>IF(A440="","",VLOOKUP(A440,dados!$A$1:$B$24,2,FALSE))</f>
        <v/>
      </c>
      <c r="C440" s="43"/>
      <c r="D440" s="43"/>
      <c r="E440" s="61"/>
      <c r="F440" s="61"/>
      <c r="G440" s="59"/>
      <c r="H440" s="60"/>
      <c r="I440" s="56"/>
      <c r="J440" s="59"/>
    </row>
    <row r="441" spans="1:10" ht="15.75" hidden="1" customHeight="1">
      <c r="A441" s="56"/>
      <c r="B441" s="57" t="str">
        <f>IF(A441="","",VLOOKUP(A441,dados!$A$1:$B$24,2,FALSE))</f>
        <v/>
      </c>
      <c r="C441" s="43"/>
      <c r="D441" s="43"/>
      <c r="E441" s="61"/>
      <c r="F441" s="61"/>
      <c r="G441" s="59"/>
      <c r="H441" s="60"/>
      <c r="I441" s="56"/>
      <c r="J441" s="59"/>
    </row>
    <row r="442" spans="1:10" ht="15.75" hidden="1" customHeight="1">
      <c r="A442" s="56"/>
      <c r="B442" s="57" t="str">
        <f>IF(A442="","",VLOOKUP(A442,dados!$A$1:$B$24,2,FALSE))</f>
        <v/>
      </c>
      <c r="C442" s="43"/>
      <c r="D442" s="43"/>
      <c r="E442" s="61"/>
      <c r="F442" s="61"/>
      <c r="G442" s="59"/>
      <c r="H442" s="60"/>
      <c r="I442" s="56"/>
      <c r="J442" s="59"/>
    </row>
    <row r="443" spans="1:10" ht="15.75" hidden="1" customHeight="1">
      <c r="A443" s="56"/>
      <c r="B443" s="57" t="str">
        <f>IF(A443="","",VLOOKUP(A443,dados!$A$1:$B$24,2,FALSE))</f>
        <v/>
      </c>
      <c r="C443" s="43"/>
      <c r="D443" s="43"/>
      <c r="E443" s="61"/>
      <c r="F443" s="61"/>
      <c r="G443" s="59"/>
      <c r="H443" s="60"/>
      <c r="I443" s="56"/>
      <c r="J443" s="59"/>
    </row>
    <row r="444" spans="1:10" ht="15.75" hidden="1" customHeight="1">
      <c r="A444" s="56"/>
      <c r="B444" s="57" t="str">
        <f>IF(A444="","",VLOOKUP(A444,dados!$A$1:$B$24,2,FALSE))</f>
        <v/>
      </c>
      <c r="C444" s="43"/>
      <c r="D444" s="43"/>
      <c r="E444" s="61"/>
      <c r="F444" s="61"/>
      <c r="G444" s="59"/>
      <c r="H444" s="60"/>
      <c r="I444" s="56"/>
      <c r="J444" s="59"/>
    </row>
    <row r="445" spans="1:10" ht="15.75" hidden="1" customHeight="1">
      <c r="A445" s="56"/>
      <c r="B445" s="57" t="str">
        <f>IF(A445="","",VLOOKUP(A445,dados!$A$1:$B$24,2,FALSE))</f>
        <v/>
      </c>
      <c r="C445" s="43"/>
      <c r="D445" s="43"/>
      <c r="E445" s="61"/>
      <c r="F445" s="61"/>
      <c r="G445" s="59"/>
      <c r="H445" s="60"/>
      <c r="I445" s="56"/>
      <c r="J445" s="59"/>
    </row>
    <row r="446" spans="1:10" ht="15.75" hidden="1" customHeight="1">
      <c r="A446" s="56"/>
      <c r="B446" s="57" t="str">
        <f>IF(A446="","",VLOOKUP(A446,dados!$A$1:$B$24,2,FALSE))</f>
        <v/>
      </c>
      <c r="C446" s="43"/>
      <c r="D446" s="43"/>
      <c r="E446" s="61"/>
      <c r="F446" s="61"/>
      <c r="G446" s="59"/>
      <c r="H446" s="60"/>
      <c r="I446" s="56"/>
      <c r="J446" s="59"/>
    </row>
    <row r="447" spans="1:10" ht="15.75" hidden="1" customHeight="1">
      <c r="A447" s="56"/>
      <c r="B447" s="57" t="str">
        <f>IF(A447="","",VLOOKUP(A447,dados!$A$1:$B$24,2,FALSE))</f>
        <v/>
      </c>
      <c r="C447" s="43"/>
      <c r="D447" s="43"/>
      <c r="E447" s="61"/>
      <c r="F447" s="61"/>
      <c r="G447" s="59"/>
      <c r="H447" s="60"/>
      <c r="I447" s="56"/>
      <c r="J447" s="59"/>
    </row>
    <row r="448" spans="1:10" ht="15.75" hidden="1" customHeight="1">
      <c r="A448" s="56"/>
      <c r="B448" s="57" t="str">
        <f>IF(A448="","",VLOOKUP(A448,dados!$A$1:$B$24,2,FALSE))</f>
        <v/>
      </c>
      <c r="C448" s="43"/>
      <c r="D448" s="43"/>
      <c r="E448" s="61"/>
      <c r="F448" s="61"/>
      <c r="G448" s="59"/>
      <c r="H448" s="60"/>
      <c r="I448" s="56"/>
      <c r="J448" s="59"/>
    </row>
    <row r="449" spans="1:10" ht="15.75" hidden="1" customHeight="1">
      <c r="A449" s="56"/>
      <c r="B449" s="57" t="str">
        <f>IF(A449="","",VLOOKUP(A449,dados!$A$1:$B$24,2,FALSE))</f>
        <v/>
      </c>
      <c r="C449" s="43"/>
      <c r="D449" s="43"/>
      <c r="E449" s="61"/>
      <c r="F449" s="61"/>
      <c r="G449" s="59"/>
      <c r="H449" s="60"/>
      <c r="I449" s="56"/>
      <c r="J449" s="59"/>
    </row>
    <row r="450" spans="1:10" ht="15.75" hidden="1" customHeight="1">
      <c r="A450" s="56"/>
      <c r="B450" s="57" t="str">
        <f>IF(A450="","",VLOOKUP(A450,dados!$A$1:$B$24,2,FALSE))</f>
        <v/>
      </c>
      <c r="C450" s="43"/>
      <c r="D450" s="43"/>
      <c r="E450" s="61"/>
      <c r="F450" s="61"/>
      <c r="G450" s="59"/>
      <c r="H450" s="60"/>
      <c r="I450" s="56"/>
      <c r="J450" s="59"/>
    </row>
    <row r="451" spans="1:10" ht="15.75" hidden="1" customHeight="1">
      <c r="A451" s="56"/>
      <c r="B451" s="57" t="str">
        <f>IF(A451="","",VLOOKUP(A451,dados!$A$1:$B$24,2,FALSE))</f>
        <v/>
      </c>
      <c r="C451" s="43"/>
      <c r="D451" s="43"/>
      <c r="E451" s="61"/>
      <c r="F451" s="61"/>
      <c r="G451" s="59"/>
      <c r="H451" s="60"/>
      <c r="I451" s="56"/>
      <c r="J451" s="59"/>
    </row>
    <row r="452" spans="1:10" ht="15.75" hidden="1" customHeight="1">
      <c r="A452" s="56"/>
      <c r="B452" s="57" t="str">
        <f>IF(A452="","",VLOOKUP(A452,dados!$A$1:$B$24,2,FALSE))</f>
        <v/>
      </c>
      <c r="C452" s="43"/>
      <c r="D452" s="43"/>
      <c r="E452" s="61"/>
      <c r="F452" s="61"/>
      <c r="G452" s="59"/>
      <c r="H452" s="60"/>
      <c r="I452" s="56"/>
      <c r="J452" s="59"/>
    </row>
    <row r="453" spans="1:10" ht="15.75" hidden="1" customHeight="1">
      <c r="A453" s="56"/>
      <c r="B453" s="57" t="str">
        <f>IF(A453="","",VLOOKUP(A453,dados!$A$1:$B$24,2,FALSE))</f>
        <v/>
      </c>
      <c r="C453" s="43"/>
      <c r="D453" s="43"/>
      <c r="E453" s="61"/>
      <c r="F453" s="61"/>
      <c r="G453" s="59"/>
      <c r="H453" s="60"/>
      <c r="I453" s="56"/>
      <c r="J453" s="59"/>
    </row>
    <row r="454" spans="1:10" ht="15.75" hidden="1" customHeight="1">
      <c r="A454" s="56"/>
      <c r="B454" s="57" t="str">
        <f>IF(A454="","",VLOOKUP(A454,dados!$A$1:$B$24,2,FALSE))</f>
        <v/>
      </c>
      <c r="C454" s="43"/>
      <c r="D454" s="43"/>
      <c r="E454" s="61"/>
      <c r="F454" s="61"/>
      <c r="G454" s="59"/>
      <c r="H454" s="60"/>
      <c r="I454" s="56"/>
      <c r="J454" s="59"/>
    </row>
    <row r="455" spans="1:10" ht="15.75" hidden="1" customHeight="1">
      <c r="A455" s="56"/>
      <c r="B455" s="57" t="str">
        <f>IF(A455="","",VLOOKUP(A455,dados!$A$1:$B$24,2,FALSE))</f>
        <v/>
      </c>
      <c r="C455" s="43"/>
      <c r="D455" s="43"/>
      <c r="E455" s="61"/>
      <c r="F455" s="61"/>
      <c r="G455" s="59"/>
      <c r="H455" s="60"/>
      <c r="I455" s="56"/>
      <c r="J455" s="59"/>
    </row>
    <row r="456" spans="1:10" ht="15.75" hidden="1" customHeight="1">
      <c r="A456" s="56"/>
      <c r="B456" s="57" t="str">
        <f>IF(A456="","",VLOOKUP(A456,dados!$A$1:$B$24,2,FALSE))</f>
        <v/>
      </c>
      <c r="C456" s="43"/>
      <c r="D456" s="43"/>
      <c r="E456" s="61"/>
      <c r="F456" s="61"/>
      <c r="G456" s="59"/>
      <c r="H456" s="60"/>
      <c r="I456" s="56"/>
      <c r="J456" s="59"/>
    </row>
    <row r="457" spans="1:10" ht="15.75" hidden="1" customHeight="1">
      <c r="A457" s="56"/>
      <c r="B457" s="57" t="str">
        <f>IF(A457="","",VLOOKUP(A457,dados!$A$1:$B$24,2,FALSE))</f>
        <v/>
      </c>
      <c r="C457" s="43"/>
      <c r="D457" s="43"/>
      <c r="E457" s="61"/>
      <c r="F457" s="61"/>
      <c r="G457" s="59"/>
      <c r="H457" s="60"/>
      <c r="I457" s="56"/>
      <c r="J457" s="59"/>
    </row>
    <row r="458" spans="1:10" ht="15.75" hidden="1" customHeight="1">
      <c r="A458" s="56"/>
      <c r="B458" s="57" t="str">
        <f>IF(A458="","",VLOOKUP(A458,dados!$A$1:$B$24,2,FALSE))</f>
        <v/>
      </c>
      <c r="C458" s="43"/>
      <c r="D458" s="43"/>
      <c r="E458" s="61"/>
      <c r="F458" s="61"/>
      <c r="G458" s="59"/>
      <c r="H458" s="60"/>
      <c r="I458" s="56"/>
      <c r="J458" s="59"/>
    </row>
    <row r="459" spans="1:10" ht="15.75" hidden="1" customHeight="1">
      <c r="A459" s="56"/>
      <c r="B459" s="57" t="str">
        <f>IF(A459="","",VLOOKUP(A459,dados!$A$1:$B$24,2,FALSE))</f>
        <v/>
      </c>
      <c r="C459" s="43"/>
      <c r="D459" s="43"/>
      <c r="E459" s="61"/>
      <c r="F459" s="61"/>
      <c r="G459" s="59"/>
      <c r="H459" s="60"/>
      <c r="I459" s="56"/>
      <c r="J459" s="59"/>
    </row>
    <row r="460" spans="1:10" ht="15.75" hidden="1" customHeight="1">
      <c r="A460" s="56"/>
      <c r="B460" s="57" t="str">
        <f>IF(A460="","",VLOOKUP(A460,dados!$A$1:$B$24,2,FALSE))</f>
        <v/>
      </c>
      <c r="C460" s="43"/>
      <c r="D460" s="43"/>
      <c r="E460" s="61"/>
      <c r="F460" s="61"/>
      <c r="G460" s="59"/>
      <c r="H460" s="60"/>
      <c r="I460" s="56"/>
      <c r="J460" s="59"/>
    </row>
    <row r="461" spans="1:10" ht="15.75" hidden="1" customHeight="1">
      <c r="A461" s="56"/>
      <c r="B461" s="57" t="str">
        <f>IF(A461="","",VLOOKUP(A461,dados!$A$1:$B$24,2,FALSE))</f>
        <v/>
      </c>
      <c r="C461" s="43"/>
      <c r="D461" s="43"/>
      <c r="E461" s="61"/>
      <c r="F461" s="61"/>
      <c r="G461" s="59"/>
      <c r="H461" s="60"/>
      <c r="I461" s="56"/>
      <c r="J461" s="59"/>
    </row>
    <row r="462" spans="1:10" ht="15.75" hidden="1" customHeight="1">
      <c r="A462" s="56"/>
      <c r="B462" s="57" t="str">
        <f>IF(A462="","",VLOOKUP(A462,dados!$A$1:$B$24,2,FALSE))</f>
        <v/>
      </c>
      <c r="C462" s="43"/>
      <c r="D462" s="43"/>
      <c r="E462" s="61"/>
      <c r="F462" s="61"/>
      <c r="G462" s="59"/>
      <c r="H462" s="60"/>
      <c r="I462" s="56"/>
      <c r="J462" s="59"/>
    </row>
    <row r="463" spans="1:10" ht="15.75" hidden="1" customHeight="1">
      <c r="A463" s="56"/>
      <c r="B463" s="57" t="str">
        <f>IF(A463="","",VLOOKUP(A463,dados!$A$1:$B$24,2,FALSE))</f>
        <v/>
      </c>
      <c r="C463" s="43"/>
      <c r="D463" s="43"/>
      <c r="E463" s="61"/>
      <c r="F463" s="61"/>
      <c r="G463" s="59"/>
      <c r="H463" s="60"/>
      <c r="I463" s="56"/>
      <c r="J463" s="59"/>
    </row>
    <row r="464" spans="1:10" ht="15.75" hidden="1" customHeight="1">
      <c r="A464" s="56"/>
      <c r="B464" s="57" t="str">
        <f>IF(A464="","",VLOOKUP(A464,dados!$A$1:$B$24,2,FALSE))</f>
        <v/>
      </c>
      <c r="C464" s="43"/>
      <c r="D464" s="43"/>
      <c r="E464" s="61"/>
      <c r="F464" s="61"/>
      <c r="G464" s="59"/>
      <c r="H464" s="60"/>
      <c r="I464" s="56"/>
      <c r="J464" s="59"/>
    </row>
    <row r="465" spans="1:10" ht="15.75" hidden="1" customHeight="1">
      <c r="A465" s="56"/>
      <c r="B465" s="57" t="str">
        <f>IF(A465="","",VLOOKUP(A465,dados!$A$1:$B$24,2,FALSE))</f>
        <v/>
      </c>
      <c r="C465" s="43"/>
      <c r="D465" s="43"/>
      <c r="E465" s="61"/>
      <c r="F465" s="61"/>
      <c r="G465" s="59"/>
      <c r="H465" s="60"/>
      <c r="I465" s="56"/>
      <c r="J465" s="59"/>
    </row>
    <row r="466" spans="1:10" ht="15.75" hidden="1" customHeight="1">
      <c r="A466" s="56"/>
      <c r="B466" s="57" t="str">
        <f>IF(A466="","",VLOOKUP(A466,dados!$A$1:$B$24,2,FALSE))</f>
        <v/>
      </c>
      <c r="C466" s="43"/>
      <c r="D466" s="43"/>
      <c r="E466" s="61"/>
      <c r="F466" s="61"/>
      <c r="G466" s="59"/>
      <c r="H466" s="60"/>
      <c r="I466" s="56"/>
      <c r="J466" s="59"/>
    </row>
    <row r="467" spans="1:10" ht="15.75" hidden="1" customHeight="1">
      <c r="A467" s="56"/>
      <c r="B467" s="57" t="str">
        <f>IF(A467="","",VLOOKUP(A467,dados!$A$1:$B$24,2,FALSE))</f>
        <v/>
      </c>
      <c r="C467" s="43"/>
      <c r="D467" s="43"/>
      <c r="E467" s="61"/>
      <c r="F467" s="61"/>
      <c r="G467" s="59"/>
      <c r="H467" s="60"/>
      <c r="I467" s="56"/>
      <c r="J467" s="59"/>
    </row>
    <row r="468" spans="1:10" ht="15.75" hidden="1" customHeight="1">
      <c r="A468" s="56"/>
      <c r="B468" s="57" t="str">
        <f>IF(A468="","",VLOOKUP(A468,dados!$A$1:$B$24,2,FALSE))</f>
        <v/>
      </c>
      <c r="C468" s="43"/>
      <c r="D468" s="43"/>
      <c r="E468" s="61"/>
      <c r="F468" s="61"/>
      <c r="G468" s="59"/>
      <c r="H468" s="60"/>
      <c r="I468" s="56"/>
      <c r="J468" s="59"/>
    </row>
    <row r="469" spans="1:10" ht="15.75" hidden="1" customHeight="1">
      <c r="A469" s="56"/>
      <c r="B469" s="57" t="str">
        <f>IF(A469="","",VLOOKUP(A469,dados!$A$1:$B$24,2,FALSE))</f>
        <v/>
      </c>
      <c r="C469" s="43"/>
      <c r="D469" s="43"/>
      <c r="E469" s="61"/>
      <c r="F469" s="61"/>
      <c r="G469" s="59"/>
      <c r="H469" s="60"/>
      <c r="I469" s="56"/>
      <c r="J469" s="59"/>
    </row>
    <row r="470" spans="1:10" ht="15.75" hidden="1" customHeight="1">
      <c r="A470" s="56"/>
      <c r="B470" s="57" t="str">
        <f>IF(A470="","",VLOOKUP(A470,dados!$A$1:$B$24,2,FALSE))</f>
        <v/>
      </c>
      <c r="C470" s="43"/>
      <c r="D470" s="43"/>
      <c r="E470" s="61"/>
      <c r="F470" s="61"/>
      <c r="G470" s="59"/>
      <c r="H470" s="60"/>
      <c r="I470" s="56"/>
      <c r="J470" s="59"/>
    </row>
    <row r="471" spans="1:10" ht="15.75" hidden="1" customHeight="1">
      <c r="A471" s="56"/>
      <c r="B471" s="57" t="str">
        <f>IF(A471="","",VLOOKUP(A471,dados!$A$1:$B$24,2,FALSE))</f>
        <v/>
      </c>
      <c r="C471" s="43"/>
      <c r="D471" s="43"/>
      <c r="E471" s="61"/>
      <c r="F471" s="61"/>
      <c r="G471" s="59"/>
      <c r="H471" s="60"/>
      <c r="I471" s="56"/>
      <c r="J471" s="59"/>
    </row>
    <row r="472" spans="1:10" ht="15.75" hidden="1" customHeight="1">
      <c r="A472" s="56"/>
      <c r="B472" s="57" t="str">
        <f>IF(A472="","",VLOOKUP(A472,dados!$A$1:$B$24,2,FALSE))</f>
        <v/>
      </c>
      <c r="C472" s="43"/>
      <c r="D472" s="43"/>
      <c r="E472" s="61"/>
      <c r="F472" s="61"/>
      <c r="G472" s="59"/>
      <c r="H472" s="60"/>
      <c r="I472" s="56"/>
      <c r="J472" s="59"/>
    </row>
    <row r="473" spans="1:10" ht="15.75" hidden="1" customHeight="1">
      <c r="A473" s="56"/>
      <c r="B473" s="57" t="str">
        <f>IF(A473="","",VLOOKUP(A473,dados!$A$1:$B$24,2,FALSE))</f>
        <v/>
      </c>
      <c r="C473" s="43"/>
      <c r="D473" s="43"/>
      <c r="E473" s="61"/>
      <c r="F473" s="61"/>
      <c r="G473" s="59"/>
      <c r="H473" s="60"/>
      <c r="I473" s="56"/>
      <c r="J473" s="59"/>
    </row>
    <row r="474" spans="1:10" ht="15.75" hidden="1" customHeight="1">
      <c r="A474" s="56"/>
      <c r="B474" s="57" t="str">
        <f>IF(A474="","",VLOOKUP(A474,dados!$A$1:$B$24,2,FALSE))</f>
        <v/>
      </c>
      <c r="C474" s="43"/>
      <c r="D474" s="43"/>
      <c r="E474" s="61"/>
      <c r="F474" s="61"/>
      <c r="G474" s="59"/>
      <c r="H474" s="60"/>
      <c r="I474" s="56"/>
      <c r="J474" s="59"/>
    </row>
    <row r="475" spans="1:10" ht="15.75" hidden="1" customHeight="1">
      <c r="A475" s="56"/>
      <c r="B475" s="57" t="str">
        <f>IF(A475="","",VLOOKUP(A475,dados!$A$1:$B$24,2,FALSE))</f>
        <v/>
      </c>
      <c r="C475" s="43"/>
      <c r="D475" s="43"/>
      <c r="E475" s="61"/>
      <c r="F475" s="61"/>
      <c r="G475" s="59"/>
      <c r="H475" s="60"/>
      <c r="I475" s="56"/>
      <c r="J475" s="59"/>
    </row>
    <row r="476" spans="1:10" ht="15.75" hidden="1" customHeight="1">
      <c r="A476" s="56"/>
      <c r="B476" s="57" t="str">
        <f>IF(A476="","",VLOOKUP(A476,dados!$A$1:$B$24,2,FALSE))</f>
        <v/>
      </c>
      <c r="C476" s="43"/>
      <c r="D476" s="43"/>
      <c r="E476" s="61"/>
      <c r="F476" s="61"/>
      <c r="G476" s="59"/>
      <c r="H476" s="60"/>
      <c r="I476" s="56"/>
      <c r="J476" s="59"/>
    </row>
    <row r="477" spans="1:10" ht="15.75" hidden="1" customHeight="1">
      <c r="A477" s="56"/>
      <c r="B477" s="57" t="str">
        <f>IF(A477="","",VLOOKUP(A477,dados!$A$1:$B$24,2,FALSE))</f>
        <v/>
      </c>
      <c r="C477" s="43"/>
      <c r="D477" s="43"/>
      <c r="E477" s="61"/>
      <c r="F477" s="61"/>
      <c r="G477" s="59"/>
      <c r="H477" s="60"/>
      <c r="I477" s="56"/>
      <c r="J477" s="59"/>
    </row>
    <row r="478" spans="1:10" ht="15.75" hidden="1" customHeight="1">
      <c r="A478" s="56"/>
      <c r="B478" s="57" t="str">
        <f>IF(A478="","",VLOOKUP(A478,dados!$A$1:$B$24,2,FALSE))</f>
        <v/>
      </c>
      <c r="C478" s="43"/>
      <c r="D478" s="43"/>
      <c r="E478" s="61"/>
      <c r="F478" s="61"/>
      <c r="G478" s="59"/>
      <c r="H478" s="60"/>
      <c r="I478" s="56"/>
      <c r="J478" s="59"/>
    </row>
    <row r="479" spans="1:10" ht="15.75" hidden="1" customHeight="1">
      <c r="A479" s="56"/>
      <c r="B479" s="57" t="str">
        <f>IF(A479="","",VLOOKUP(A479,dados!$A$1:$B$24,2,FALSE))</f>
        <v/>
      </c>
      <c r="C479" s="43"/>
      <c r="D479" s="43"/>
      <c r="E479" s="61"/>
      <c r="F479" s="61"/>
      <c r="G479" s="59"/>
      <c r="H479" s="60"/>
      <c r="I479" s="56"/>
      <c r="J479" s="59"/>
    </row>
    <row r="480" spans="1:10" ht="15.75" hidden="1" customHeight="1">
      <c r="A480" s="56"/>
      <c r="B480" s="57" t="str">
        <f>IF(A480="","",VLOOKUP(A480,dados!$A$1:$B$24,2,FALSE))</f>
        <v/>
      </c>
      <c r="C480" s="43"/>
      <c r="D480" s="43"/>
      <c r="E480" s="61"/>
      <c r="F480" s="61"/>
      <c r="G480" s="59"/>
      <c r="H480" s="60"/>
      <c r="I480" s="56"/>
      <c r="J480" s="59"/>
    </row>
    <row r="481" spans="1:10" ht="15.75" hidden="1" customHeight="1">
      <c r="A481" s="56"/>
      <c r="B481" s="57" t="str">
        <f>IF(A481="","",VLOOKUP(A481,dados!$A$1:$B$24,2,FALSE))</f>
        <v/>
      </c>
      <c r="C481" s="43"/>
      <c r="D481" s="43"/>
      <c r="E481" s="61"/>
      <c r="F481" s="61"/>
      <c r="G481" s="59"/>
      <c r="H481" s="60"/>
      <c r="I481" s="56"/>
      <c r="J481" s="59"/>
    </row>
    <row r="482" spans="1:10" ht="15.75" hidden="1" customHeight="1">
      <c r="A482" s="56"/>
      <c r="B482" s="57" t="str">
        <f>IF(A482="","",VLOOKUP(A482,dados!$A$1:$B$24,2,FALSE))</f>
        <v/>
      </c>
      <c r="C482" s="43"/>
      <c r="D482" s="43"/>
      <c r="E482" s="61"/>
      <c r="F482" s="61"/>
      <c r="G482" s="59"/>
      <c r="H482" s="60"/>
      <c r="I482" s="56"/>
      <c r="J482" s="59"/>
    </row>
    <row r="483" spans="1:10" ht="15.75" hidden="1" customHeight="1">
      <c r="A483" s="56"/>
      <c r="B483" s="57" t="str">
        <f>IF(A483="","",VLOOKUP(A483,dados!$A$1:$B$24,2,FALSE))</f>
        <v/>
      </c>
      <c r="C483" s="43"/>
      <c r="D483" s="43"/>
      <c r="E483" s="61"/>
      <c r="F483" s="61"/>
      <c r="G483" s="59"/>
      <c r="H483" s="60"/>
      <c r="I483" s="56"/>
      <c r="J483" s="59"/>
    </row>
    <row r="484" spans="1:10" ht="15.75" hidden="1" customHeight="1">
      <c r="A484" s="56"/>
      <c r="B484" s="57" t="str">
        <f>IF(A484="","",VLOOKUP(A484,dados!$A$1:$B$24,2,FALSE))</f>
        <v/>
      </c>
      <c r="C484" s="43"/>
      <c r="D484" s="43"/>
      <c r="E484" s="61"/>
      <c r="F484" s="61"/>
      <c r="G484" s="59"/>
      <c r="H484" s="60"/>
      <c r="I484" s="56"/>
      <c r="J484" s="59"/>
    </row>
    <row r="485" spans="1:10" ht="15.75" hidden="1" customHeight="1">
      <c r="A485" s="56"/>
      <c r="B485" s="57" t="str">
        <f>IF(A485="","",VLOOKUP(A485,dados!$A$1:$B$24,2,FALSE))</f>
        <v/>
      </c>
      <c r="C485" s="43"/>
      <c r="D485" s="43"/>
      <c r="E485" s="61"/>
      <c r="F485" s="61"/>
      <c r="G485" s="59"/>
      <c r="H485" s="60"/>
      <c r="I485" s="56"/>
      <c r="J485" s="59"/>
    </row>
    <row r="486" spans="1:10" ht="15.75" hidden="1" customHeight="1">
      <c r="A486" s="56"/>
      <c r="B486" s="57" t="str">
        <f>IF(A486="","",VLOOKUP(A486,dados!$A$1:$B$24,2,FALSE))</f>
        <v/>
      </c>
      <c r="C486" s="43"/>
      <c r="D486" s="43"/>
      <c r="E486" s="61"/>
      <c r="F486" s="61"/>
      <c r="G486" s="59"/>
      <c r="H486" s="60"/>
      <c r="I486" s="56"/>
      <c r="J486" s="59"/>
    </row>
    <row r="487" spans="1:10" ht="15.75" hidden="1" customHeight="1">
      <c r="A487" s="56"/>
      <c r="B487" s="57" t="str">
        <f>IF(A487="","",VLOOKUP(A487,dados!$A$1:$B$24,2,FALSE))</f>
        <v/>
      </c>
      <c r="C487" s="43"/>
      <c r="D487" s="43"/>
      <c r="E487" s="61"/>
      <c r="F487" s="61"/>
      <c r="G487" s="59"/>
      <c r="H487" s="60"/>
      <c r="I487" s="56"/>
      <c r="J487" s="59"/>
    </row>
    <row r="488" spans="1:10" ht="15.75" hidden="1" customHeight="1">
      <c r="A488" s="56"/>
      <c r="B488" s="57" t="str">
        <f>IF(A488="","",VLOOKUP(A488,dados!$A$1:$B$24,2,FALSE))</f>
        <v/>
      </c>
      <c r="C488" s="43"/>
      <c r="D488" s="43"/>
      <c r="E488" s="61"/>
      <c r="F488" s="61"/>
      <c r="G488" s="59"/>
      <c r="H488" s="60"/>
      <c r="I488" s="56"/>
      <c r="J488" s="59"/>
    </row>
    <row r="489" spans="1:10" ht="15.75" hidden="1" customHeight="1">
      <c r="A489" s="56"/>
      <c r="B489" s="57" t="str">
        <f>IF(A489="","",VLOOKUP(A489,dados!$A$1:$B$24,2,FALSE))</f>
        <v/>
      </c>
      <c r="C489" s="43"/>
      <c r="D489" s="43"/>
      <c r="E489" s="61"/>
      <c r="F489" s="61"/>
      <c r="G489" s="59"/>
      <c r="H489" s="60"/>
      <c r="I489" s="56"/>
      <c r="J489" s="59"/>
    </row>
    <row r="490" spans="1:10" ht="15.75" hidden="1" customHeight="1">
      <c r="A490" s="56"/>
      <c r="B490" s="57" t="str">
        <f>IF(A490="","",VLOOKUP(A490,dados!$A$1:$B$24,2,FALSE))</f>
        <v/>
      </c>
      <c r="C490" s="43"/>
      <c r="D490" s="43"/>
      <c r="E490" s="61"/>
      <c r="F490" s="61"/>
      <c r="G490" s="59"/>
      <c r="H490" s="60"/>
      <c r="I490" s="56"/>
      <c r="J490" s="59"/>
    </row>
    <row r="491" spans="1:10" ht="15.75" hidden="1" customHeight="1">
      <c r="A491" s="56"/>
      <c r="B491" s="57" t="str">
        <f>IF(A491="","",VLOOKUP(A491,dados!$A$1:$B$24,2,FALSE))</f>
        <v/>
      </c>
      <c r="C491" s="43"/>
      <c r="D491" s="43"/>
      <c r="E491" s="61"/>
      <c r="F491" s="61"/>
      <c r="G491" s="59"/>
      <c r="H491" s="60"/>
      <c r="I491" s="56"/>
      <c r="J491" s="59"/>
    </row>
    <row r="492" spans="1:10" ht="15.75" hidden="1" customHeight="1">
      <c r="A492" s="56"/>
      <c r="B492" s="57" t="str">
        <f>IF(A492="","",VLOOKUP(A492,dados!$A$1:$B$24,2,FALSE))</f>
        <v/>
      </c>
      <c r="C492" s="43"/>
      <c r="D492" s="43"/>
      <c r="E492" s="61"/>
      <c r="F492" s="61"/>
      <c r="G492" s="59"/>
      <c r="H492" s="60"/>
      <c r="I492" s="56"/>
      <c r="J492" s="59"/>
    </row>
    <row r="493" spans="1:10" ht="15.75" hidden="1" customHeight="1">
      <c r="A493" s="56"/>
      <c r="B493" s="57" t="str">
        <f>IF(A493="","",VLOOKUP(A493,dados!$A$1:$B$24,2,FALSE))</f>
        <v/>
      </c>
      <c r="C493" s="43"/>
      <c r="D493" s="43"/>
      <c r="E493" s="61"/>
      <c r="F493" s="61"/>
      <c r="G493" s="59"/>
      <c r="H493" s="60"/>
      <c r="I493" s="56"/>
      <c r="J493" s="59"/>
    </row>
    <row r="494" spans="1:10" ht="15.75" hidden="1" customHeight="1">
      <c r="A494" s="56"/>
      <c r="B494" s="57" t="str">
        <f>IF(A494="","",VLOOKUP(A494,dados!$A$1:$B$24,2,FALSE))</f>
        <v/>
      </c>
      <c r="C494" s="43"/>
      <c r="D494" s="43"/>
      <c r="E494" s="61"/>
      <c r="F494" s="61"/>
      <c r="G494" s="59"/>
      <c r="H494" s="60"/>
      <c r="I494" s="56"/>
      <c r="J494" s="59"/>
    </row>
    <row r="495" spans="1:10" ht="15.75" hidden="1" customHeight="1">
      <c r="A495" s="56"/>
      <c r="B495" s="57" t="str">
        <f>IF(A495="","",VLOOKUP(A495,dados!$A$1:$B$24,2,FALSE))</f>
        <v/>
      </c>
      <c r="C495" s="43"/>
      <c r="D495" s="43"/>
      <c r="E495" s="61"/>
      <c r="F495" s="61"/>
      <c r="G495" s="59"/>
      <c r="H495" s="60"/>
      <c r="I495" s="56"/>
      <c r="J495" s="59"/>
    </row>
    <row r="496" spans="1:10" ht="15.75" hidden="1" customHeight="1">
      <c r="A496" s="56"/>
      <c r="B496" s="57" t="str">
        <f>IF(A496="","",VLOOKUP(A496,dados!$A$1:$B$24,2,FALSE))</f>
        <v/>
      </c>
      <c r="C496" s="43"/>
      <c r="D496" s="43"/>
      <c r="E496" s="61"/>
      <c r="F496" s="61"/>
      <c r="G496" s="59"/>
      <c r="H496" s="60"/>
      <c r="I496" s="56"/>
      <c r="J496" s="59"/>
    </row>
  </sheetData>
  <protectedRanges>
    <protectedRange sqref="A1:XFD1048576" name="PCA_prorrogações"/>
  </protectedRanges>
  <autoFilter ref="A1:J496" xr:uid="{00000000-0009-0000-0000-000004000000}">
    <filterColumn colId="2">
      <filters>
        <filter val="Contratação de serviços de refeições (almoço e jantar) e lanches, incluídas as bebidas, para as sessões do Tribunal de Júri das Comarcas de Araranguá, Chapecó, Itajaí, Lages, Palhoça, São José e Tubarão, em regime de empreitada por preço unitário"/>
        <filter val="Contratação de serviços de refeições (almoço e jantar) e lanches, incluídas as bebidas, para as sessões do Tribunal de Júri das Comarcas de Araranguá, Chapecó, Itajaí, Lages, Palhoça, São José e Tubarão, em regime de empreitada por preço unitário."/>
        <filter val="Este contrato tem por objeto a concessão de uso remunerado de espaço situado nas dependências do Fórum da Comarca de Lages para a exploração dos serviços de lanchonete."/>
        <filter val="Locação galpão para abrigar Depósito Judicial da Comarca de Lages - Matrícula n. 21.831."/>
      </filters>
    </filterColumn>
    <sortState xmlns:xlrd2="http://schemas.microsoft.com/office/spreadsheetml/2017/richdata2" ref="A2:J496">
      <sortCondition ref="A1:A496"/>
    </sortState>
  </autoFilter>
  <customSheetViews>
    <customSheetView guid="{EFB6D5DC-B5CD-4D35-B56B-1850FBDDD077}" filter="1" showAutoFilter="1">
      <pageMargins left="0" right="0" top="0" bottom="0" header="0" footer="0"/>
      <autoFilter ref="A1:A1000" xr:uid="{24F94A07-45C5-46A4-82AA-CF42F60CA8ED}"/>
    </customSheetView>
  </customSheetViews>
  <pageMargins left="0.51181102362204722" right="0.51181102362204722" top="0.78740157480314965" bottom="0.78740157480314965" header="0" footer="0"/>
  <pageSetup paperSize="9" fitToHeight="0" orientation="landscape" r:id="rId1"/>
  <colBreaks count="1" manualBreakCount="1">
    <brk id="2" max="1048575" man="1"/>
  </colBreaks>
  <extLst>
    <ext xmlns:x14="http://schemas.microsoft.com/office/spreadsheetml/2009/9/main" uri="{CCE6A557-97BC-4b89-ADB6-D9C93CAAB3DF}">
      <x14:dataValidations xmlns:xm="http://schemas.microsoft.com/office/excel/2006/main" count="3">
        <x14:dataValidation type="list" allowBlank="1" showErrorMessage="1" xr:uid="{00000000-0002-0000-0400-000001000000}">
          <x14:formula1>
            <xm:f>dados!$K$2:$K$10</xm:f>
          </x14:formula1>
          <xm:sqref>I2:I496</xm:sqref>
        </x14:dataValidation>
        <x14:dataValidation type="list" allowBlank="1" showErrorMessage="1" xr:uid="{00000000-0002-0000-0400-000002000000}">
          <x14:formula1>
            <xm:f>dados!$A$2:$A$24</xm:f>
          </x14:formula1>
          <xm:sqref>A2:A496</xm:sqref>
        </x14:dataValidation>
        <x14:dataValidation type="list" allowBlank="1" showErrorMessage="1" xr:uid="{00000000-0002-0000-0400-000000000000}">
          <x14:formula1>
            <xm:f>dados!$I$2:$I$14</xm:f>
          </x14:formula1>
          <xm:sqref>H2:H496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21e3519-dada-4009-9814-61dd947c0962">
      <UserInfo>
        <DisplayName>Guilherme e Silva Pamplona</DisplayName>
        <AccountId>32</AccountId>
        <AccountType/>
      </UserInfo>
      <UserInfo>
        <DisplayName>Marcelo Digiacomo Chryssovergis</DisplayName>
        <AccountId>96</AccountId>
        <AccountType/>
      </UserInfo>
      <UserInfo>
        <DisplayName>Mayco Amorim da Rocha</DisplayName>
        <AccountId>97</AccountId>
        <AccountType/>
      </UserInfo>
      <UserInfo>
        <DisplayName>Roberto Panerai Velloso</DisplayName>
        <AccountId>98</AccountId>
        <AccountType/>
      </UserInfo>
      <UserInfo>
        <DisplayName>Rafael Simoes Vieira Guimaraes</DisplayName>
        <AccountId>99</AccountId>
        <AccountType/>
      </UserInfo>
      <UserInfo>
        <DisplayName>Adriana Simas Kunze</DisplayName>
        <AccountId>23</AccountId>
        <AccountType/>
      </UserInfo>
      <UserInfo>
        <DisplayName>Afonso Henrique Pacheco</DisplayName>
        <AccountId>104</AccountId>
        <AccountType/>
      </UserInfo>
      <UserInfo>
        <DisplayName>Cristiane Barrozo de Freitas Ribeiro</DisplayName>
        <AccountId>14</AccountId>
        <AccountType/>
      </UserInfo>
      <UserInfo>
        <DisplayName>Isabel Lehmkuhl de Campos Siebert</DisplayName>
        <AccountId>12</AccountId>
        <AccountType/>
      </UserInfo>
      <UserInfo>
        <DisplayName>Julie Cecconi Mazon Castellano</DisplayName>
        <AccountId>11</AccountId>
        <AccountType/>
      </UserInfo>
      <UserInfo>
        <DisplayName>Luciano Michels Rocha</DisplayName>
        <AccountId>29</AccountId>
        <AccountType/>
      </UserInfo>
      <UserInfo>
        <DisplayName>Mariana de Abreu Viana</DisplayName>
        <AccountId>27</AccountId>
        <AccountType/>
      </UserInfo>
      <UserInfo>
        <DisplayName>Mariana Digiacomo Brito</DisplayName>
        <AccountId>13</AccountId>
        <AccountType/>
      </UserInfo>
      <UserInfo>
        <DisplayName>Milene Rudolfo de Oliveira de Cordova</DisplayName>
        <AccountId>18</AccountId>
        <AccountType/>
      </UserInfo>
      <UserInfo>
        <DisplayName>Monica Cardoso Teixeira</DisplayName>
        <AccountId>15</AccountId>
        <AccountType/>
      </UserInfo>
      <UserInfo>
        <DisplayName>Rodrigo Vilvert de Souza</DisplayName>
        <AccountId>17</AccountId>
        <AccountType/>
      </UserInfo>
      <UserInfo>
        <DisplayName>Rogerio Pereira da Silva</DisplayName>
        <AccountId>28</AccountId>
        <AccountType/>
      </UserInfo>
    </SharedWithUsers>
    <lcf76f155ced4ddcb4097134ff3c332f xmlns="13de46c0-310e-4984-aade-57b737bc1e8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8002AEFA070004085CCFF788EF0619A" ma:contentTypeVersion="12" ma:contentTypeDescription="Crie um novo documento." ma:contentTypeScope="" ma:versionID="a3765e5dacb050c76824cf9e12497314">
  <xsd:schema xmlns:xsd="http://www.w3.org/2001/XMLSchema" xmlns:xs="http://www.w3.org/2001/XMLSchema" xmlns:p="http://schemas.microsoft.com/office/2006/metadata/properties" xmlns:ns2="13de46c0-310e-4984-aade-57b737bc1e84" xmlns:ns3="321e3519-dada-4009-9814-61dd947c0962" targetNamespace="http://schemas.microsoft.com/office/2006/metadata/properties" ma:root="true" ma:fieldsID="1c016f9696d04713e8924ae65723dac7" ns2:_="" ns3:_="">
    <xsd:import namespace="13de46c0-310e-4984-aade-57b737bc1e84"/>
    <xsd:import namespace="321e3519-dada-4009-9814-61dd947c09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de46c0-310e-4984-aade-57b737bc1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5af64670-fdc8-4834-82e2-6c8d61def02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e3519-dada-4009-9814-61dd947c096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99BCAA-40F8-4F72-8D15-DF42D1FE4A16}"/>
</file>

<file path=customXml/itemProps2.xml><?xml version="1.0" encoding="utf-8"?>
<ds:datastoreItem xmlns:ds="http://schemas.openxmlformats.org/officeDocument/2006/customXml" ds:itemID="{F5CE2F4F-C0FB-4F24-A51B-EA008E5CD684}"/>
</file>

<file path=customXml/itemProps3.xml><?xml version="1.0" encoding="utf-8"?>
<ds:datastoreItem xmlns:ds="http://schemas.openxmlformats.org/officeDocument/2006/customXml" ds:itemID="{7530005B-0D2C-4EAD-96F1-EA727966A5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Manuela Stefani Cardoso</dc:creator>
  <cp:keywords/>
  <dc:description/>
  <cp:lastModifiedBy>Cristiane Barrozo de Freitas Ribeiro</cp:lastModifiedBy>
  <cp:revision/>
  <dcterms:created xsi:type="dcterms:W3CDTF">2021-07-05T19:53:40Z</dcterms:created>
  <dcterms:modified xsi:type="dcterms:W3CDTF">2026-05-20T18:55:41Z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0x01010028002AEFA070004085CCFF788EF0619A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{"FileActivityType":"9","FileActivityTimeStamp":"2023-12-12T15:08:36.360Z","FileActivityUsersOnPage":[{"DisplayName":"Isabel Lehmkuhl de Campos Siebert","Id":"isabel.campos@tjsc.jus.br"},{"DisplayName":"Marcelo Digiacomo Chryssovergis","Id":"marcelodc@tjsc.jus.br"},{"DisplayName":"Mayco Amorim da Rocha","Id":"maycoar@tjsc.jus.br"},{"DisplayName":"Roberto Panerai Velloso","Id":"rvelloso@tjsc.jus.br"},{"DisplayName":"Rafael Simoes Vieira Guimaraes","Id":"rafael.guimaraes@tjsc.jus.br"}],"FileActivityNavigationId":null}</vt:lpwstr>
  </property>
  <property fmtid="{D5CDD505-2E9C-101B-9397-08002B2CF9AE}" pid="7" name="TriggerFlowInfo">
    <vt:lpwstr/>
  </property>
</Properties>
</file>