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ristinacamilo\Documents\DOCUMENTOS TELE E HOME\"/>
    </mc:Choice>
  </mc:AlternateContent>
  <workbookProtection workbookPassword="D878" lockStructure="1"/>
  <bookViews>
    <workbookView xWindow="0" yWindow="0" windowWidth="15180" windowHeight="5745" tabRatio="72"/>
  </bookViews>
  <sheets>
    <sheet name="Formulário" sheetId="1" r:id="rId1"/>
    <sheet name="1" sheetId="2" r:id="rId2"/>
    <sheet name="2" sheetId="5" r:id="rId3"/>
  </sheets>
  <definedNames>
    <definedName name="_xlnm.Print_Area" localSheetId="0">Formulário!$F$1:$S$246</definedName>
    <definedName name="Atividade10">Formulário!$W$102:$W$104</definedName>
    <definedName name="Atividade50">Formulário!$X$7:$X$9</definedName>
    <definedName name="Atividades">Formulário!$V$286:$V$287</definedName>
    <definedName name="Atividades10">Formulário!$U$318:$U$334</definedName>
    <definedName name="Atividades21.08.20">Formulário!$X$296:$X$302</definedName>
    <definedName name="Atividades23.09">Formulário!$W$296:$W$309</definedName>
    <definedName name="Atividadesatual">Formulário!$X$296:$X$302</definedName>
    <definedName name="Atividadestele">Formulário!$V$235:$V$249</definedName>
    <definedName name="Concentrado">Formulário!$U$340:$U$341</definedName>
    <definedName name="Concentrado10">Formulário!$U$339:$U$341</definedName>
    <definedName name="Diária">Formulário!$U$313:$U$316</definedName>
    <definedName name="Diaria2">Formulário!$U$313:$U$316</definedName>
    <definedName name="Diaria30.09">Formulário!$U$297:$U$316</definedName>
    <definedName name="Documentos">Formulário!$W$296:$W$309</definedName>
    <definedName name="Documentos01.10">Formulário!$U$319:$U$334</definedName>
    <definedName name="Documentos30.09">Formulário!$W$295:$W$309</definedName>
    <definedName name="Forma">Formulário!$W$19:$W$23</definedName>
    <definedName name="Forma2">Formulário!$W$18:$W$23</definedName>
    <definedName name="Forma3">Formulário!$W$17:$W$23</definedName>
    <definedName name="Frequencia">Formulário!$U$312:$U$316</definedName>
    <definedName name="Judicial1">Formulário!$V$286:$V$287</definedName>
    <definedName name="Judicial10">Formulário!$V$285:$V$287</definedName>
    <definedName name="Judicial30.09">Formulário!$V$285:$V$287</definedName>
    <definedName name="Listameses">Formulário!$Z$295:$Z$301</definedName>
    <definedName name="meses">Formulário!$AC$221:$AC$229</definedName>
    <definedName name="Modalidade">Formulário!$AC$7:$AC$8</definedName>
    <definedName name="Modalidade2">Formulário!$W$25:$W$26</definedName>
    <definedName name="Não">Formulário!$Z$286:$Z$288</definedName>
    <definedName name="Não2">Formulário!$Z$286:$Z$288</definedName>
    <definedName name="Não30.09">Formulário!$Z$285:$Z$288</definedName>
    <definedName name="Nãoseaplica">Formulário!$AA$8:$AE$10</definedName>
    <definedName name="Naoseaplica10">Formulário!$Z$285:$Z$288</definedName>
    <definedName name="Nãoseaplicahoje">Formulário!$Z$286:$Z$288</definedName>
    <definedName name="OLE_LINK1" localSheetId="0">Formulário!#REF!</definedName>
    <definedName name="Presencial">Formulário!$U$286:$U$295</definedName>
    <definedName name="Presencial1">Formulário!$U$306:$U$311</definedName>
    <definedName name="Presencial2">Formulário!$U$306:$U$311</definedName>
    <definedName name="Presencial3">Formulário!$U$306:$U$311</definedName>
    <definedName name="Presencialhoje">Formulário!$U$306:$U$311</definedName>
    <definedName name="Requerente">Formulário!$U$305:$U$311</definedName>
    <definedName name="Selecione">Formulário!$U$285:$U$311</definedName>
    <definedName name="Sim">Formulário!$X$286:$X$287</definedName>
    <definedName name="Sim.Não">Formulário!$Y$286:$Y$288</definedName>
    <definedName name="Sim30.09">Formulário!$X$285:$X$287</definedName>
    <definedName name="Simhoje">Formulário!$X$286:$X$287</definedName>
    <definedName name="SimNão">Formulário!$X$286:$X$287</definedName>
    <definedName name="Simnao10">Formulário!$X$285:$X$287</definedName>
    <definedName name="SimNãohoje">Formulário!$X$286:$X$287</definedName>
    <definedName name="Situação">Formulário!$U$12:$U$291</definedName>
    <definedName name="Situação1">Formulário!$U$12:$U$295</definedName>
    <definedName name="sITUAÇÃO23.09">Formulário!$U$286:$U$295</definedName>
    <definedName name="Situação30.09">Formulário!$U$306:$U$311</definedName>
    <definedName name="Situaçãoatual">Formulário!$U$286:$U$295</definedName>
    <definedName name="Situaçãohoje">Formulário!$U$12:$U$291</definedName>
    <definedName name="Tipo">Formulário!$AA$20:$AA$22</definedName>
    <definedName name="_xlnm.Print_Titles" localSheetId="0">Formulário!$1:$2</definedName>
    <definedName name="Virtual">Formulário!$V$298:$V$299</definedName>
    <definedName name="Virtual10">Formulário!$V$297:$V$299</definedName>
    <definedName name="Virtual30.09">Formulário!$V$297:$V$299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1" l="1"/>
  <c r="F177" i="1" l="1"/>
  <c r="F140" i="1"/>
  <c r="S201" i="1" l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65" i="1" l="1"/>
  <c r="S167" i="1" s="1"/>
  <c r="S169" i="1" s="1"/>
  <c r="S202" i="1"/>
  <c r="S204" i="1" s="1"/>
  <c r="S206" i="1" s="1"/>
  <c r="T206" i="1" l="1"/>
  <c r="T169" i="1"/>
  <c r="S168" i="1"/>
  <c r="K230" i="1"/>
  <c r="S205" i="1"/>
  <c r="P230" i="1"/>
  <c r="H243" i="1" l="1"/>
  <c r="F239" i="1"/>
  <c r="F19" i="1"/>
  <c r="F18" i="1"/>
  <c r="T59" i="1" l="1"/>
  <c r="T56" i="1" s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L239" i="1" l="1"/>
  <c r="S102" i="1" l="1"/>
  <c r="S127" i="1" l="1"/>
  <c r="S129" i="1" s="1"/>
  <c r="S131" i="1" l="1"/>
  <c r="G230" i="1" l="1"/>
  <c r="T131" i="1"/>
  <c r="S130" i="1" l="1"/>
</calcChain>
</file>

<file path=xl/sharedStrings.xml><?xml version="1.0" encoding="utf-8"?>
<sst xmlns="http://schemas.openxmlformats.org/spreadsheetml/2006/main" count="216" uniqueCount="124">
  <si>
    <t>Produção</t>
  </si>
  <si>
    <t>Média diária no semestre</t>
  </si>
  <si>
    <t>(LOCAL, DATA)</t>
  </si>
  <si>
    <t>Orientações sobre a produtividade:</t>
  </si>
  <si>
    <t>Orientações sobre preenchimento da tabela:</t>
  </si>
  <si>
    <t>Servidores e magistrados da unidade</t>
  </si>
  <si>
    <t>PRODUÇÃO DIÁRIA MÍNIMA</t>
  </si>
  <si>
    <t>c) Considerar, para cada servidor, os dias efetivamente trabalhados, deduzindo feriados e afastamentos legais.</t>
  </si>
  <si>
    <t xml:space="preserve">c) A meta a ser alcançada será estabelecida pelo gestor da unidade, com a participação da chefia imediata e do servidor interessado. </t>
  </si>
  <si>
    <t>a) No caso de mais de um tipo de atividade, como, por exemplo, movimentações por usuário e documentos emitidos por usuário, preencher um quadro para cada atividade.</t>
  </si>
  <si>
    <t>PERCENTUAL MÍNIMO DE ACRÉSCIMO</t>
  </si>
  <si>
    <t>Relacionar cada mês</t>
  </si>
  <si>
    <t>PERCENTUAL DE ACRÉSCIMO ESTABELECIDO (IGUAL OU MAIOR DO QUE 20%)</t>
  </si>
  <si>
    <t>Nomes dos servidores:</t>
  </si>
  <si>
    <t>a) Descrever a produção mensal nos últimos 6 (seis) meses e o número de dias úteis trabalhados por cada um dos servidores que executam atividades correlatas àquelas que serão desempenhadas pelo servidor em teletrabalho. Não incluir magistrado, diretor, chefia imediata, estagiários e terceirizados. O servidor requerente também deve ser incluído, exceto quando se tratar de prorrogação.</t>
  </si>
  <si>
    <t>Orientações para preenchimento</t>
  </si>
  <si>
    <t>b) Nas Varas, os dados devem ser extraídos do Saj-Estatística do Saj-5.</t>
  </si>
  <si>
    <t>Presencial</t>
  </si>
  <si>
    <t>UNIDADE LOTACIONAL</t>
  </si>
  <si>
    <t>6 meses</t>
  </si>
  <si>
    <t>7 meses</t>
  </si>
  <si>
    <t>8 meses</t>
  </si>
  <si>
    <t>9 meses</t>
  </si>
  <si>
    <t>10 meses</t>
  </si>
  <si>
    <t>11 meses</t>
  </si>
  <si>
    <t>1 ano</t>
  </si>
  <si>
    <r>
      <rPr>
        <b/>
        <sz val="14"/>
        <rFont val="Arial"/>
        <family val="2"/>
      </rPr>
      <t xml:space="preserve">1. </t>
    </r>
    <r>
      <rPr>
        <sz val="14"/>
        <rFont val="Arial"/>
        <family val="2"/>
      </rPr>
      <t xml:space="preserve">Para fins do cálculo do limite de 30% (trinta por cento) da equipe para atuação em teletrabalho, são consideradas como </t>
    </r>
    <r>
      <rPr>
        <b/>
        <sz val="14"/>
        <rFont val="Arial"/>
        <family val="2"/>
      </rPr>
      <t>unidade lotacional</t>
    </r>
    <r>
      <rPr>
        <sz val="14"/>
        <rFont val="Arial"/>
        <family val="2"/>
      </rPr>
      <t xml:space="preserve">:  Vara (cartório e gabinete), para os demais setoresisolados como: Distribuição Judicial, Secretaria do Foro, Gabinetes e Seções do TJSC, elencar o quadro de cada setor respecitvamente.   </t>
    </r>
    <r>
      <rPr>
        <b/>
        <sz val="14"/>
        <rFont val="Arial"/>
        <family val="2"/>
      </rPr>
      <t>2.</t>
    </r>
    <r>
      <rPr>
        <sz val="14"/>
        <rFont val="Arial"/>
        <family val="2"/>
      </rPr>
      <t xml:space="preserve"> Relacionar magistrado e todos os servidores efetivos e comissionados da unidade, indicando seus respectivos cargos, excluindo-se apenas terceirizados e estagiários. 
</t>
    </r>
    <r>
      <rPr>
        <b/>
        <sz val="14"/>
        <rFont val="Arial"/>
        <family val="2"/>
      </rPr>
      <t xml:space="preserve">3. </t>
    </r>
    <r>
      <rPr>
        <sz val="14"/>
        <rFont val="Arial"/>
        <family val="2"/>
      </rPr>
      <t>Na coluna "Situação", informar se os servidores estão atuando presencialmente, em teletrabalho ou em afastamento legal superior a 30 dias.</t>
    </r>
  </si>
  <si>
    <t>b) O gestor deverá estabelecer a meta a ser alcançada pelo servidor em teletrabalho, a qual deverá ser, no mínimo, 20% (vinte por cento) a mais do que a média da equipe de trabalho que atua presencialmente executando atividades correlatas, prevalecendo a produtividade do servidor se esta for superior à média da equipe, acrescida de 20% (vinte por cento);</t>
  </si>
  <si>
    <t>Origem dos dados</t>
  </si>
  <si>
    <t>Diária</t>
  </si>
  <si>
    <t>Virtual</t>
  </si>
  <si>
    <t>O(a) servidor(a) acima identificado(a), expressa sua concordância  com os termos e as condições estabelecidos na Resolução TJ n. 22, de 15 de agosto de 2018,comprometendo-se a alcançar a meta estabelecida neste documento.</t>
  </si>
  <si>
    <t>d) Informar a origem dos dados. Por exemplo: SAJ- Estatística, Gerenciador de Arquivos do SAJ, Planilha de Distribuição da Seção, etc)</t>
  </si>
  <si>
    <t>Semanal</t>
  </si>
  <si>
    <t>Quinzenal</t>
  </si>
  <si>
    <t xml:space="preserve">Mensal </t>
  </si>
  <si>
    <t>Cargo ou função da Chefia imediata</t>
  </si>
  <si>
    <t xml:space="preserve">SERVIDOR(A) REQUERENTE </t>
  </si>
  <si>
    <t>Dias úteis trabalhados</t>
  </si>
  <si>
    <t>META DIÁRIA ESTABELECIDA  (prenchimento automático)</t>
  </si>
  <si>
    <t>Servidor(a)</t>
  </si>
  <si>
    <t>Magistrado(a) ou Diretor(a)</t>
  </si>
  <si>
    <t>Chefe Imediato(a)</t>
  </si>
  <si>
    <t>MATRÍCULA</t>
  </si>
  <si>
    <t>Sim</t>
  </si>
  <si>
    <t>Não</t>
  </si>
  <si>
    <t>Judicial</t>
  </si>
  <si>
    <t>Administrativa</t>
  </si>
  <si>
    <t>OBSERVAÇÕES COMPLEMENTARES:</t>
  </si>
  <si>
    <r>
      <t xml:space="preserve">GESTOR(A) DA UNIDADE-       </t>
    </r>
    <r>
      <rPr>
        <sz val="8"/>
        <color theme="1"/>
        <rFont val="Arial"/>
        <family val="2"/>
      </rPr>
      <t>Magistrado(a) ou Diretor(a)</t>
    </r>
  </si>
  <si>
    <t>E-MAIL</t>
  </si>
  <si>
    <t>Teletrabalho parcial</t>
  </si>
  <si>
    <t>Home-office parcial</t>
  </si>
  <si>
    <t>Home-office integral</t>
  </si>
  <si>
    <t>Teletrabalho integral</t>
  </si>
  <si>
    <t>Integral</t>
  </si>
  <si>
    <t>Parcial</t>
  </si>
  <si>
    <t xml:space="preserve">Chefia imediata quando designada </t>
  </si>
  <si>
    <t>iNTEGRA</t>
  </si>
  <si>
    <t>1. QUADRO DA UNIDADE LOTACIONAL</t>
  </si>
  <si>
    <t>Não se aplica. Não há servidores em teletrabalho.</t>
  </si>
  <si>
    <t>Origem dos dados:</t>
  </si>
  <si>
    <t>Percentual de servidores em trabalho não presencial:</t>
  </si>
  <si>
    <t>Forma de trabalho</t>
  </si>
  <si>
    <t>Documentos</t>
  </si>
  <si>
    <t>Movimentações</t>
  </si>
  <si>
    <t>Minutas</t>
  </si>
  <si>
    <t>Eventos</t>
  </si>
  <si>
    <t>Sentenças</t>
  </si>
  <si>
    <t>Decisões</t>
  </si>
  <si>
    <t>Despachos</t>
  </si>
  <si>
    <t>Acórdãos</t>
  </si>
  <si>
    <t xml:space="preserve">Processos Judiciais </t>
  </si>
  <si>
    <t>Processos Judiciais (por pontos)</t>
  </si>
  <si>
    <t>Distribuição</t>
  </si>
  <si>
    <t>Redistribução</t>
  </si>
  <si>
    <t>Cadastros</t>
  </si>
  <si>
    <t>Processos Administrativos</t>
  </si>
  <si>
    <t>Processos Administrativos (por pontos)</t>
  </si>
  <si>
    <t>Outra atividade</t>
  </si>
  <si>
    <t>Atividade 1:</t>
  </si>
  <si>
    <t>Outra atividade:</t>
  </si>
  <si>
    <t>Atividade 2:</t>
  </si>
  <si>
    <t>Atividade 3:</t>
  </si>
  <si>
    <t>Atividade 1</t>
  </si>
  <si>
    <t>Atividade 2</t>
  </si>
  <si>
    <t>Atividade 3</t>
  </si>
  <si>
    <t>Forma de contato com o(a) gestor(a)/chefia imediata:</t>
  </si>
  <si>
    <t>Periodicidade de contato com o(a) gestor(a)/chefia imediata:</t>
  </si>
  <si>
    <r>
      <t xml:space="preserve">Meta diária estabelecida </t>
    </r>
    <r>
      <rPr>
        <b/>
        <sz val="9"/>
        <color theme="1"/>
        <rFont val="Arial"/>
        <family val="2"/>
      </rPr>
      <t/>
    </r>
  </si>
  <si>
    <t xml:space="preserve">                META DIÁRIA ESTABELECIDA (preencher somente se a meta automática for insuficiente ou queira arredondar a meta)</t>
  </si>
  <si>
    <t>META DIÁRIA ESTABELECIDA (preencher somente se a meta automática for insuficiente ou queira arredondar a meta)</t>
  </si>
  <si>
    <r>
      <rPr>
        <b/>
        <sz val="8"/>
        <color rgb="FFFF0000"/>
        <rFont val="Arial"/>
        <family val="2"/>
      </rPr>
      <t>*</t>
    </r>
    <r>
      <rPr>
        <b/>
        <sz val="8"/>
        <color theme="1"/>
        <rFont val="Arial"/>
        <family val="2"/>
      </rPr>
      <t xml:space="preserve"> Os nomes do(a) magistrado(a) ou diretor(a) e do(a) servidor(a) requerente são automaticamente preenchidos. Deve-se preencher os demais servidores efetivos e comissionados da unidade, indicando seus respectivos cargos, excluindo-se os estagiários, residentes, voluntários, terceirizados e servidores cedidos de Prefeitura.</t>
    </r>
  </si>
  <si>
    <t>3.  Qual a periodicidade dos dias presenciais?</t>
  </si>
  <si>
    <t>Home-office (Covid-19)</t>
  </si>
  <si>
    <t>Cargo/função gratificada</t>
  </si>
  <si>
    <r>
      <t xml:space="preserve">2.Quantos dias úteis no mês atuará de forma </t>
    </r>
    <r>
      <rPr>
        <u/>
        <sz val="10"/>
        <rFont val="Arial"/>
        <family val="2"/>
      </rPr>
      <t>presencial</t>
    </r>
    <r>
      <rPr>
        <sz val="10"/>
        <rFont val="Arial"/>
        <family val="2"/>
      </rPr>
      <t>? (Mínimo 4 dias)</t>
    </r>
  </si>
  <si>
    <r>
      <t xml:space="preserve">Pedido de teletrabalho pelo prazo de: </t>
    </r>
    <r>
      <rPr>
        <b/>
        <sz val="9"/>
        <rFont val="Arial"/>
        <family val="2"/>
      </rPr>
      <t>(mínimo de 6 meses)</t>
    </r>
  </si>
  <si>
    <t>Requerente</t>
  </si>
  <si>
    <t>Distribuído ao longo das semanas no mês</t>
  </si>
  <si>
    <t>Concentrado em uma semana no mês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</si>
  <si>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Não relacionar os servidores em teletrabalho integral ou parcial.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</si>
  <si>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color theme="1"/>
        <rFont val="Arial"/>
        <family val="2"/>
      </rPr>
      <t>Caso um dos servidores não tenha produzido num determinado mês, deixar as colunas "Produção" e "Dias úteis trabalhados" em branco.</t>
    </r>
  </si>
  <si>
    <t>Home office integral</t>
  </si>
  <si>
    <t>Home office parcial</t>
  </si>
  <si>
    <t>(Mínimo de 4 dias)</t>
  </si>
  <si>
    <t>8. PRODUTIVIDADE A SER ALCANÇADA NO TELETRABALHO</t>
  </si>
  <si>
    <t>10. ANUÊNCIA DO GESTOR DA UNIDADE</t>
  </si>
  <si>
    <t>9. O(s) servidor(es) relacionados no quadro do Item 8 estiveram em afastamento legal no período?</t>
  </si>
  <si>
    <t xml:space="preserve">PLANO DE TRABALHO PARA INGRESSO NO TELETRABALHO 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</si>
  <si>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Relacionar a produtividade dos últimos 6 meses do(a) requerente, caso continue a exercutar as mesmas atividades em teletrabalho, e dos servidores da equipe com atuação presencial e em home office integral e parcial que executam atividades correlatas.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</si>
  <si>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 Atuará em que modalidade de teletrabalho?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</si>
  <si>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. Qual a periodicidade dos dias presenciais? Caso a modalidade seja parcial.</t>
    </r>
  </si>
  <si>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. O(A) requerente exercerá que tipo de atividade?</t>
    </r>
  </si>
  <si>
    <r>
      <rPr>
        <b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. Exercerá ou manterá atividade(s) exclusiva(s)? 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</si>
  <si>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 Quantos dias úteis no</t>
    </r>
    <r>
      <rPr>
        <b/>
        <sz val="10"/>
        <color theme="1"/>
        <rFont val="Arial"/>
        <family val="2"/>
      </rPr>
      <t xml:space="preserve"> mês</t>
    </r>
    <r>
      <rPr>
        <sz val="10"/>
        <color theme="1"/>
        <rFont val="Arial"/>
        <family val="2"/>
      </rPr>
      <t xml:space="preserve"> atuará de forma </t>
    </r>
    <r>
      <rPr>
        <b/>
        <u/>
        <sz val="10"/>
        <color theme="1"/>
        <rFont val="Arial"/>
        <family val="2"/>
      </rPr>
      <t>presencial</t>
    </r>
    <r>
      <rPr>
        <sz val="10"/>
        <color theme="1"/>
        <rFont val="Arial"/>
        <family val="2"/>
      </rPr>
      <t>? Caso a modalidade seja parcial.</t>
    </r>
  </si>
  <si>
    <t>Escolher um item</t>
  </si>
  <si>
    <t>MÉDIA DE PRODUTIDADE DA EQUIPE PRESENCIAL/HOME OFFICE</t>
  </si>
  <si>
    <t xml:space="preserve">             MÉDIA DE PRODUTIDADE DA EQUIPE PRESENCIAL/HOME OFFICE</t>
  </si>
  <si>
    <t>*Informar as situações peculiares e importantes que esclareçam o cálculo do produtividade. Não é necessário informar os afastamentos legais, haja vista estarem registrados no ADMRH (ERP).</t>
  </si>
  <si>
    <r>
      <t xml:space="preserve"> ATENÇÃO! CASO A META SEJA </t>
    </r>
    <r>
      <rPr>
        <b/>
        <u/>
        <sz val="10"/>
        <color rgb="FFFF0000"/>
        <rFont val="Arial"/>
        <family val="2"/>
      </rPr>
      <t>UNIFICADA</t>
    </r>
    <r>
      <rPr>
        <b/>
        <sz val="10"/>
        <color rgb="FFFF0000"/>
        <rFont val="Arial"/>
        <family val="2"/>
      </rPr>
      <t>, PREENCHER SOMENTE O QUADRO "</t>
    </r>
    <r>
      <rPr>
        <b/>
        <u/>
        <sz val="10"/>
        <color rgb="FFFF0000"/>
        <rFont val="Arial"/>
        <family val="2"/>
      </rPr>
      <t>ATIVIDADE 1</t>
    </r>
    <r>
      <rPr>
        <b/>
        <sz val="10"/>
        <color rgb="FFFF0000"/>
        <rFont val="Arial"/>
        <family val="2"/>
      </rPr>
      <t>".</t>
    </r>
  </si>
  <si>
    <r>
      <rPr>
        <b/>
        <sz val="10"/>
        <rFont val="Arial"/>
        <family val="2"/>
      </rPr>
      <t>7</t>
    </r>
    <r>
      <rPr>
        <sz val="10"/>
        <rFont val="Arial"/>
        <family val="2"/>
      </rPr>
      <t>. Exercerá ou manterá atividades correlatas a de outro(s) servidor(es) em teletrabalho integral ou parcial na unidade? Caso afirmativo, as metas diárias devem ser compatíveis.</t>
    </r>
  </si>
  <si>
    <r>
      <rPr>
        <b/>
        <sz val="8"/>
        <color rgb="FFFF0000"/>
        <rFont val="Arial"/>
        <family val="2"/>
      </rPr>
      <t>*</t>
    </r>
    <r>
      <rPr>
        <b/>
        <sz val="8"/>
        <rFont val="Arial"/>
        <family val="2"/>
      </rPr>
      <t xml:space="preserve"> As células de cor cinza serão preenchidas automaticamente.</t>
    </r>
  </si>
  <si>
    <r>
      <t xml:space="preserve">E-mail institucional </t>
    </r>
    <r>
      <rPr>
        <b/>
        <sz val="9"/>
        <color theme="1"/>
        <rFont val="Arial"/>
        <family val="2"/>
      </rPr>
      <t>da lotação</t>
    </r>
    <r>
      <rPr>
        <sz val="9"/>
        <color theme="1"/>
        <rFont val="Arial"/>
        <family val="2"/>
      </rPr>
      <t xml:space="preserve"> do(a) gestor(a)/chefia imediata para recebimento do Acompanhamento semestral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</si>
</sst>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8"/>
      <color rgb="FF00B0F0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u/>
      <sz val="11"/>
      <color rgb="FF1F03ED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3" borderId="1" xfId="0" applyFill="1" applyBorder="1" applyProtection="1"/>
    <xf numFmtId="0" fontId="0" fillId="3" borderId="0" xfId="0" applyFill="1" applyProtection="1"/>
    <xf numFmtId="0" fontId="7" fillId="2" borderId="0" xfId="0" applyFont="1" applyFill="1" applyAlignment="1"/>
    <xf numFmtId="0" fontId="0" fillId="2" borderId="0" xfId="0" applyFill="1" applyAlignment="1" applyProtection="1">
      <alignment horizontal="left" vertical="top" wrapText="1"/>
    </xf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>
      <protection locked="0"/>
    </xf>
    <xf numFmtId="0" fontId="14" fillId="3" borderId="2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/>
    <xf numFmtId="0" fontId="12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left" wrapText="1" shrinkToFit="1"/>
    </xf>
    <xf numFmtId="0" fontId="0" fillId="2" borderId="0" xfId="0" applyFont="1" applyFill="1" applyProtection="1"/>
    <xf numFmtId="0" fontId="9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right"/>
    </xf>
    <xf numFmtId="0" fontId="1" fillId="3" borderId="0" xfId="1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/>
    <xf numFmtId="0" fontId="0" fillId="3" borderId="0" xfId="0" applyFill="1" applyBorder="1" applyProtection="1"/>
    <xf numFmtId="0" fontId="8" fillId="2" borderId="0" xfId="0" applyFont="1" applyFill="1" applyProtection="1"/>
    <xf numFmtId="0" fontId="13" fillId="2" borderId="0" xfId="0" applyFont="1" applyFill="1" applyProtection="1"/>
    <xf numFmtId="0" fontId="15" fillId="3" borderId="0" xfId="0" applyFont="1" applyFill="1" applyProtection="1"/>
    <xf numFmtId="1" fontId="15" fillId="3" borderId="0" xfId="0" applyNumberFormat="1" applyFont="1" applyFill="1" applyProtection="1"/>
    <xf numFmtId="0" fontId="10" fillId="2" borderId="0" xfId="0" applyFont="1" applyFill="1" applyProtection="1"/>
    <xf numFmtId="0" fontId="15" fillId="3" borderId="0" xfId="0" applyFont="1" applyFill="1" applyAlignment="1" applyProtection="1">
      <alignment horizontal="left" wrapText="1" shrinkToFit="1"/>
    </xf>
    <xf numFmtId="0" fontId="24" fillId="2" borderId="0" xfId="0" applyFont="1" applyFill="1" applyProtection="1"/>
    <xf numFmtId="0" fontId="25" fillId="2" borderId="0" xfId="0" applyFont="1" applyFill="1" applyProtection="1"/>
    <xf numFmtId="0" fontId="26" fillId="2" borderId="0" xfId="0" applyFont="1" applyFill="1" applyProtection="1"/>
    <xf numFmtId="0" fontId="24" fillId="2" borderId="0" xfId="0" applyFont="1" applyFill="1" applyBorder="1" applyProtection="1"/>
    <xf numFmtId="0" fontId="27" fillId="2" borderId="0" xfId="0" applyFont="1" applyFill="1" applyProtection="1"/>
    <xf numFmtId="0" fontId="24" fillId="2" borderId="0" xfId="0" applyFont="1" applyFill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left" vertical="center" wrapText="1"/>
    </xf>
    <xf numFmtId="0" fontId="29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2" fontId="31" fillId="3" borderId="2" xfId="0" applyNumberFormat="1" applyFont="1" applyFill="1" applyBorder="1" applyAlignment="1" applyProtection="1">
      <alignment horizontal="center" vertical="center"/>
      <protection locked="0"/>
    </xf>
    <xf numFmtId="0" fontId="31" fillId="3" borderId="2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2" fontId="17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34" fillId="3" borderId="0" xfId="0" applyFont="1" applyFill="1" applyAlignment="1" applyProtection="1">
      <alignment horizontal="left" vertical="center" wrapText="1" shrinkToFit="1"/>
    </xf>
    <xf numFmtId="0" fontId="35" fillId="2" borderId="0" xfId="0" applyFont="1" applyFill="1" applyProtection="1"/>
    <xf numFmtId="0" fontId="17" fillId="3" borderId="24" xfId="0" applyFont="1" applyFill="1" applyBorder="1" applyProtection="1"/>
    <xf numFmtId="0" fontId="17" fillId="3" borderId="32" xfId="0" applyFont="1" applyFill="1" applyBorder="1" applyAlignment="1" applyProtection="1">
      <alignment vertical="center" wrapText="1" shrinkToFit="1"/>
    </xf>
    <xf numFmtId="0" fontId="15" fillId="3" borderId="27" xfId="0" applyFont="1" applyFill="1" applyBorder="1" applyProtection="1"/>
    <xf numFmtId="0" fontId="9" fillId="3" borderId="34" xfId="0" applyFont="1" applyFill="1" applyBorder="1" applyProtection="1"/>
    <xf numFmtId="0" fontId="8" fillId="3" borderId="0" xfId="0" applyFont="1" applyFill="1" applyBorder="1" applyProtection="1"/>
    <xf numFmtId="0" fontId="8" fillId="3" borderId="35" xfId="0" applyFont="1" applyFill="1" applyBorder="1" applyProtection="1"/>
    <xf numFmtId="0" fontId="17" fillId="3" borderId="27" xfId="0" applyFont="1" applyFill="1" applyBorder="1" applyProtection="1"/>
    <xf numFmtId="0" fontId="22" fillId="3" borderId="27" xfId="0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horizontal="left" vertical="center" wrapText="1"/>
    </xf>
    <xf numFmtId="2" fontId="9" fillId="4" borderId="28" xfId="0" applyNumberFormat="1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left" vertical="center" wrapText="1"/>
      <protection locked="0"/>
    </xf>
    <xf numFmtId="0" fontId="10" fillId="3" borderId="34" xfId="0" applyFont="1" applyFill="1" applyBorder="1" applyProtection="1"/>
    <xf numFmtId="0" fontId="10" fillId="3" borderId="0" xfId="0" applyFont="1" applyFill="1" applyBorder="1" applyProtection="1"/>
    <xf numFmtId="0" fontId="10" fillId="0" borderId="0" xfId="0" applyFont="1" applyFill="1" applyBorder="1" applyProtection="1"/>
    <xf numFmtId="0" fontId="17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2" fontId="15" fillId="4" borderId="28" xfId="0" applyNumberFormat="1" applyFont="1" applyFill="1" applyBorder="1" applyAlignment="1" applyProtection="1">
      <alignment horizontal="center"/>
    </xf>
    <xf numFmtId="9" fontId="15" fillId="4" borderId="28" xfId="2" applyFont="1" applyFill="1" applyBorder="1" applyAlignment="1" applyProtection="1">
      <alignment horizontal="center"/>
    </xf>
    <xf numFmtId="2" fontId="15" fillId="4" borderId="28" xfId="0" applyNumberFormat="1" applyFont="1" applyFill="1" applyBorder="1" applyAlignment="1" applyProtection="1">
      <alignment horizontal="center" vertical="center"/>
    </xf>
    <xf numFmtId="9" fontId="15" fillId="4" borderId="28" xfId="0" applyNumberFormat="1" applyFont="1" applyFill="1" applyBorder="1" applyAlignment="1" applyProtection="1">
      <alignment horizontal="center" vertical="center"/>
    </xf>
    <xf numFmtId="2" fontId="15" fillId="3" borderId="4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13" fillId="3" borderId="0" xfId="0" applyFont="1" applyFill="1" applyProtection="1"/>
    <xf numFmtId="0" fontId="35" fillId="3" borderId="0" xfId="0" applyFont="1" applyFill="1" applyProtection="1"/>
    <xf numFmtId="0" fontId="0" fillId="3" borderId="0" xfId="0" applyFill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/>
      <protection locked="0"/>
    </xf>
    <xf numFmtId="0" fontId="35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  <protection locked="0"/>
    </xf>
    <xf numFmtId="0" fontId="35" fillId="2" borderId="0" xfId="0" applyFont="1" applyFill="1" applyBorder="1" applyProtection="1"/>
    <xf numFmtId="0" fontId="40" fillId="3" borderId="0" xfId="0" applyFont="1" applyFill="1" applyBorder="1" applyProtection="1"/>
    <xf numFmtId="0" fontId="43" fillId="3" borderId="0" xfId="0" applyFont="1" applyFill="1" applyBorder="1" applyAlignment="1" applyProtection="1">
      <protection locked="0"/>
    </xf>
    <xf numFmtId="0" fontId="43" fillId="3" borderId="0" xfId="0" applyFont="1" applyFill="1" applyBorder="1" applyAlignment="1" applyProtection="1">
      <alignment horizontal="left"/>
      <protection locked="0"/>
    </xf>
    <xf numFmtId="0" fontId="40" fillId="2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  <protection locked="0"/>
    </xf>
    <xf numFmtId="0" fontId="35" fillId="3" borderId="0" xfId="0" applyFont="1" applyFill="1" applyBorder="1" applyAlignment="1" applyProtection="1">
      <alignment horizontal="left"/>
      <protection locked="0"/>
    </xf>
    <xf numFmtId="0" fontId="35" fillId="3" borderId="0" xfId="0" applyFont="1" applyFill="1" applyBorder="1" applyAlignment="1" applyProtection="1">
      <alignment horizontal="center"/>
      <protection locked="0"/>
    </xf>
    <xf numFmtId="0" fontId="44" fillId="3" borderId="0" xfId="0" applyFont="1" applyFill="1" applyProtection="1"/>
    <xf numFmtId="0" fontId="39" fillId="3" borderId="0" xfId="0" applyFont="1" applyFill="1" applyBorder="1" applyProtection="1"/>
    <xf numFmtId="0" fontId="41" fillId="3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Protection="1"/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 applyProtection="1">
      <alignment horizontal="center" vertical="center" wrapText="1" shrinkToFit="1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 shrinkToFit="1"/>
    </xf>
    <xf numFmtId="0" fontId="28" fillId="3" borderId="0" xfId="0" applyFont="1" applyFill="1" applyBorder="1" applyAlignment="1" applyProtection="1">
      <alignment horizontal="left"/>
    </xf>
    <xf numFmtId="0" fontId="37" fillId="3" borderId="29" xfId="1" applyFont="1" applyFill="1" applyBorder="1" applyAlignment="1" applyProtection="1">
      <alignment horizontal="left" vertical="center" wrapText="1"/>
      <protection locked="0"/>
    </xf>
    <xf numFmtId="0" fontId="10" fillId="3" borderId="30" xfId="0" applyFont="1" applyFill="1" applyBorder="1" applyAlignment="1" applyProtection="1">
      <alignment horizontal="left" vertical="center" wrapText="1"/>
      <protection locked="0"/>
    </xf>
    <xf numFmtId="0" fontId="10" fillId="3" borderId="31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/>
    </xf>
    <xf numFmtId="0" fontId="32" fillId="3" borderId="0" xfId="0" applyFont="1" applyFill="1" applyAlignment="1" applyProtection="1">
      <alignment horizontal="left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28" xfId="0" applyFont="1" applyFill="1" applyBorder="1" applyAlignment="1" applyProtection="1">
      <alignment horizontal="left" vertical="center"/>
      <protection locked="0"/>
    </xf>
    <xf numFmtId="0" fontId="34" fillId="3" borderId="0" xfId="0" applyFont="1" applyFill="1" applyAlignment="1" applyProtection="1">
      <alignment horizontal="left" wrapText="1" shrinkToFit="1"/>
    </xf>
    <xf numFmtId="0" fontId="1" fillId="3" borderId="0" xfId="1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7" xfId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wrapText="1"/>
    </xf>
    <xf numFmtId="0" fontId="10" fillId="3" borderId="42" xfId="0" applyFont="1" applyFill="1" applyBorder="1" applyAlignment="1" applyProtection="1">
      <alignment horizontal="left" vertical="center"/>
      <protection locked="0"/>
    </xf>
    <xf numFmtId="0" fontId="10" fillId="3" borderId="43" xfId="0" applyFont="1" applyFill="1" applyBorder="1" applyAlignment="1" applyProtection="1">
      <alignment horizontal="left" vertical="center"/>
      <protection locked="0"/>
    </xf>
    <xf numFmtId="0" fontId="10" fillId="3" borderId="41" xfId="0" applyFont="1" applyFill="1" applyBorder="1" applyAlignment="1" applyProtection="1">
      <alignment horizontal="left" vertical="center"/>
      <protection locked="0"/>
    </xf>
    <xf numFmtId="0" fontId="10" fillId="7" borderId="27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/>
    </xf>
    <xf numFmtId="0" fontId="10" fillId="7" borderId="28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top" wrapText="1"/>
      <protection locked="0"/>
    </xf>
    <xf numFmtId="0" fontId="9" fillId="3" borderId="25" xfId="0" applyFont="1" applyFill="1" applyBorder="1" applyAlignment="1" applyProtection="1">
      <alignment horizontal="left" vertical="top" wrapText="1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42" xfId="0" applyFont="1" applyFill="1" applyBorder="1" applyAlignment="1" applyProtection="1">
      <alignment horizontal="left" vertical="top" wrapText="1"/>
      <protection locked="0"/>
    </xf>
    <xf numFmtId="0" fontId="9" fillId="3" borderId="43" xfId="0" applyFont="1" applyFill="1" applyBorder="1" applyAlignment="1" applyProtection="1">
      <alignment horizontal="left" vertical="top" wrapText="1"/>
      <protection locked="0"/>
    </xf>
    <xf numFmtId="0" fontId="9" fillId="3" borderId="41" xfId="0" applyFont="1" applyFill="1" applyBorder="1" applyAlignment="1" applyProtection="1">
      <alignment horizontal="left" vertical="top" wrapText="1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left"/>
    </xf>
    <xf numFmtId="17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left"/>
      <protection locked="0"/>
    </xf>
    <xf numFmtId="0" fontId="10" fillId="3" borderId="23" xfId="0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 applyProtection="1">
      <alignment horizontal="left"/>
      <protection locked="0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left" wrapText="1" shrinkToFit="1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/>
      <protection locked="0"/>
    </xf>
    <xf numFmtId="0" fontId="22" fillId="3" borderId="38" xfId="0" applyFont="1" applyFill="1" applyBorder="1" applyAlignment="1" applyProtection="1">
      <alignment horizontal="right"/>
    </xf>
    <xf numFmtId="0" fontId="22" fillId="3" borderId="39" xfId="0" applyFont="1" applyFill="1" applyBorder="1" applyAlignment="1" applyProtection="1">
      <alignment horizontal="right"/>
    </xf>
    <xf numFmtId="0" fontId="22" fillId="3" borderId="40" xfId="0" applyFont="1" applyFill="1" applyBorder="1" applyAlignment="1" applyProtection="1">
      <alignment horizontal="right"/>
    </xf>
    <xf numFmtId="0" fontId="17" fillId="3" borderId="34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17" fillId="3" borderId="9" xfId="0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33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/>
    <xf numFmtId="0" fontId="10" fillId="3" borderId="25" xfId="0" applyFont="1" applyFill="1" applyBorder="1" applyAlignment="1" applyProtection="1">
      <alignment horizontal="left" vertical="top"/>
      <protection locked="0"/>
    </xf>
    <xf numFmtId="0" fontId="10" fillId="3" borderId="26" xfId="0" applyFont="1" applyFill="1" applyBorder="1" applyAlignment="1" applyProtection="1">
      <alignment horizontal="left" vertical="top"/>
      <protection locked="0"/>
    </xf>
    <xf numFmtId="2" fontId="10" fillId="4" borderId="44" xfId="0" applyNumberFormat="1" applyFont="1" applyFill="1" applyBorder="1" applyAlignment="1" applyProtection="1">
      <alignment horizontal="center" vertical="center"/>
    </xf>
    <xf numFmtId="2" fontId="10" fillId="4" borderId="4" xfId="0" applyNumberFormat="1" applyFont="1" applyFill="1" applyBorder="1" applyAlignment="1" applyProtection="1">
      <alignment horizontal="center" vertical="center"/>
    </xf>
    <xf numFmtId="2" fontId="10" fillId="4" borderId="3" xfId="0" applyNumberFormat="1" applyFont="1" applyFill="1" applyBorder="1" applyAlignment="1" applyProtection="1">
      <alignment horizontal="center" vertical="center"/>
    </xf>
    <xf numFmtId="2" fontId="10" fillId="4" borderId="5" xfId="0" applyNumberFormat="1" applyFont="1" applyFill="1" applyBorder="1" applyAlignment="1" applyProtection="1">
      <alignment horizontal="center" vertical="center"/>
    </xf>
    <xf numFmtId="2" fontId="10" fillId="4" borderId="33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 shrinkToFit="1"/>
    </xf>
    <xf numFmtId="0" fontId="9" fillId="3" borderId="2" xfId="0" applyFont="1" applyFill="1" applyBorder="1" applyAlignment="1" applyProtection="1">
      <alignment horizontal="left" vertical="top"/>
      <protection locked="0"/>
    </xf>
    <xf numFmtId="0" fontId="9" fillId="3" borderId="28" xfId="0" applyFont="1" applyFill="1" applyBorder="1" applyAlignment="1" applyProtection="1">
      <alignment horizontal="left" vertical="top"/>
      <protection locked="0"/>
    </xf>
    <xf numFmtId="0" fontId="34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Alignment="1" applyProtection="1">
      <alignment horizontal="left" vertical="center" wrapText="1" shrinkToFit="1"/>
    </xf>
    <xf numFmtId="0" fontId="22" fillId="3" borderId="38" xfId="0" applyFont="1" applyFill="1" applyBorder="1" applyAlignment="1" applyProtection="1">
      <alignment horizontal="center"/>
    </xf>
    <xf numFmtId="0" fontId="22" fillId="3" borderId="39" xfId="0" applyFont="1" applyFill="1" applyBorder="1" applyAlignment="1" applyProtection="1">
      <alignment horizontal="center"/>
    </xf>
    <xf numFmtId="0" fontId="22" fillId="3" borderId="40" xfId="0" applyFont="1" applyFill="1" applyBorder="1" applyAlignment="1" applyProtection="1">
      <alignment horizontal="center"/>
    </xf>
    <xf numFmtId="0" fontId="22" fillId="3" borderId="0" xfId="0" applyFont="1" applyFill="1" applyAlignment="1" applyProtection="1">
      <alignment horizontal="right"/>
    </xf>
    <xf numFmtId="0" fontId="0" fillId="3" borderId="0" xfId="0" applyFill="1" applyAlignment="1">
      <alignment horizontal="right"/>
    </xf>
    <xf numFmtId="0" fontId="22" fillId="3" borderId="0" xfId="0" applyFont="1" applyFill="1" applyBorder="1" applyAlignment="1" applyProtection="1">
      <alignment horizontal="left"/>
      <protection locked="0"/>
    </xf>
    <xf numFmtId="0" fontId="3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20" fillId="2" borderId="8" xfId="0" applyFont="1" applyFill="1" applyBorder="1" applyAlignment="1">
      <alignment horizontal="left" wrapText="1"/>
    </xf>
    <xf numFmtId="0" fontId="21" fillId="6" borderId="1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1" fillId="6" borderId="17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0" fontId="24" fillId="2" borderId="0" xfId="0" applyFont="1" applyFill="1" applyAlignment="1" applyProtection="1">
      <alignment wrapText="1" shrinkToFit="1"/>
    </xf>
    <xf numFmtId="0" fontId="25" fillId="2" borderId="0" xfId="0" applyFont="1" applyFill="1" applyAlignment="1" applyProtection="1">
      <alignment wrapText="1" shrinkToFit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vertical="center" wrapText="1" shrinkToFit="1"/>
    </xf>
    <xf numFmtId="0" fontId="45" fillId="3" borderId="0" xfId="0" applyFont="1" applyFill="1" applyAlignment="1" applyProtection="1">
      <alignment horizontal="center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wrapText="1" shrinkToFit="1"/>
    </xf>
    <xf numFmtId="10" fontId="40" fillId="3" borderId="0" xfId="2" applyNumberFormat="1" applyFont="1" applyFill="1" applyProtection="1"/>
    <xf numFmtId="10" fontId="40" fillId="3" borderId="0" xfId="0" applyNumberFormat="1" applyFont="1" applyFill="1" applyProtection="1"/>
    <xf numFmtId="0" fontId="46" fillId="3" borderId="0" xfId="0" applyFont="1" applyFill="1" applyProtection="1"/>
    <xf numFmtId="1" fontId="47" fillId="3" borderId="0" xfId="0" applyNumberFormat="1" applyFont="1" applyFill="1" applyProtection="1"/>
    <xf numFmtId="0" fontId="47" fillId="3" borderId="0" xfId="0" applyFont="1" applyFill="1" applyProtection="1"/>
    <xf numFmtId="0" fontId="43" fillId="3" borderId="0" xfId="0" applyFont="1" applyFill="1" applyProtection="1"/>
    <xf numFmtId="0" fontId="40" fillId="3" borderId="0" xfId="0" applyFont="1" applyFill="1" applyAlignment="1" applyProtection="1">
      <alignment horizontal="left" vertical="top" wrapText="1"/>
    </xf>
  </cellXfs>
  <cellStyles count="3">
    <cellStyle name="Hiperlink" xfId="1" builtinId="8"/>
    <cellStyle name="Normal" xfId="0" builtinId="0"/>
    <cellStyle name="Porcentagem" xfId="2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F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405019</xdr:colOff>
      <xdr:row>0</xdr:row>
      <xdr:rowOff>96078</xdr:rowOff>
    </xdr:from>
    <xdr:to>
      <xdr:col>11</xdr:col>
      <xdr:colOff>402534</xdr:colOff>
      <xdr:row>0</xdr:row>
      <xdr:rowOff>543753</xdr:rowOff>
    </xdr:to>
    <xdr:pic>
      <xdr:nvPicPr>
        <xdr:cNvPr id="1324" name="Imagem 3" descr="Logo DGP_Horizontal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258" y="96078"/>
          <a:ext cx="1314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132522</xdr:colOff>
      <xdr:row>1</xdr:row>
      <xdr:rowOff>67502</xdr:rowOff>
    </xdr:from>
    <xdr:to>
      <xdr:col>11</xdr:col>
      <xdr:colOff>153973</xdr:colOff>
      <xdr:row>2</xdr:row>
      <xdr:rowOff>764</xdr:rowOff>
    </xdr:to>
    <xdr:pic>
      <xdr:nvPicPr>
        <xdr:cNvPr id="1325" name="Imagem 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581024"/>
          <a:ext cx="985630" cy="39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123825</xdr:rowOff>
    </xdr:from>
    <xdr:to>
      <xdr:col>7</xdr:col>
      <xdr:colOff>238125</xdr:colOff>
      <xdr:row>10</xdr:row>
      <xdr:rowOff>28575</xdr:rowOff>
    </xdr:to>
    <xdr:grpSp>
      <xdr:nvGrpSpPr>
        <xdr:cNvPr id="2451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GrpSpPr>
          <a:grpSpLocks/>
        </xdr:cNvGrpSpPr>
      </xdr:nvGrpSpPr>
      <xdr:grpSpPr bwMode="auto">
        <a:xfrm>
          <a:off x="3495675" y="2988945"/>
          <a:ext cx="1116330" cy="819150"/>
          <a:chOff x="3419475" y="3600450"/>
          <a:chExt cx="1085850" cy="857250"/>
        </a:xfrm>
      </xdr:grpSpPr>
      <xdr:sp macro="" textlink="">
        <xdr:nvSpPr>
          <xdr:cNvPr id="2" name="Seta para a esquerda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85725</xdr:rowOff>
    </xdr:from>
    <xdr:to>
      <xdr:col>10</xdr:col>
      <xdr:colOff>476250</xdr:colOff>
      <xdr:row>16</xdr:row>
      <xdr:rowOff>180975</xdr:rowOff>
    </xdr:to>
    <xdr:grpSp>
      <xdr:nvGrpSpPr>
        <xdr:cNvPr id="3475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930D0000}"/>
            </a:ext>
          </a:extLst>
        </xdr:cNvPr>
        <xdr:cNvGrpSpPr>
          <a:grpSpLocks/>
        </xdr:cNvGrpSpPr>
      </xdr:nvGrpSpPr>
      <xdr:grpSpPr bwMode="auto">
        <a:xfrm>
          <a:off x="5623560" y="5480685"/>
          <a:ext cx="1101090" cy="826770"/>
          <a:chOff x="3419475" y="3600450"/>
          <a:chExt cx="1085850" cy="857250"/>
        </a:xfrm>
      </xdr:grpSpPr>
      <xdr:sp macro="" textlink="">
        <xdr:nvSpPr>
          <xdr:cNvPr id="3" name="Seta para a esquerda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G341"/>
  <sheetViews>
    <sheetView showGridLines="0" tabSelected="1" topLeftCell="A267" zoomScaleNormal="100" workbookViewId="0">
      <selection activeCell="G224" sqref="G224:S224"/>
    </sheetView>
  </sheetViews>
  <sheetFormatPr defaultColWidth="9.140625" defaultRowHeight="15" x14ac:dyDescent="0.25"/>
  <cols>
    <col min="1" max="4" width="9.140625" style="33"/>
    <col min="5" max="5" width="9.140625" style="5"/>
    <col min="6" max="6" width="28.5703125" style="3" customWidth="1"/>
    <col min="7" max="7" width="7" style="3" customWidth="1"/>
    <col min="8" max="8" width="8" style="3" customWidth="1"/>
    <col min="9" max="9" width="7.140625" style="3" customWidth="1"/>
    <col min="10" max="10" width="7.7109375" style="3" customWidth="1"/>
    <col min="11" max="11" width="6.7109375" style="3" customWidth="1"/>
    <col min="12" max="12" width="8.42578125" style="3" customWidth="1"/>
    <col min="13" max="13" width="7" style="3" customWidth="1"/>
    <col min="14" max="14" width="7.7109375" style="3" customWidth="1"/>
    <col min="15" max="15" width="7" style="3" customWidth="1"/>
    <col min="16" max="16" width="7.7109375" style="3" customWidth="1"/>
    <col min="17" max="17" width="7.42578125" style="3" customWidth="1"/>
    <col min="18" max="18" width="8.140625" style="3" customWidth="1"/>
    <col min="19" max="19" width="19" style="3" customWidth="1"/>
    <col min="20" max="20" width="13.85546875" style="221" customWidth="1"/>
    <col min="21" max="21" width="25.5703125" style="33" customWidth="1"/>
    <col min="22" max="22" width="8.7109375" style="33" customWidth="1"/>
    <col min="23" max="23" width="19.85546875" style="33" customWidth="1"/>
    <col min="24" max="24" width="11.85546875" style="33" customWidth="1"/>
    <col min="25" max="25" width="7.5703125" style="33" customWidth="1"/>
    <col min="26" max="26" width="7.85546875" style="33" customWidth="1"/>
    <col min="27" max="27" width="16.42578125" style="33" bestFit="1" customWidth="1"/>
    <col min="28" max="28" width="6" style="33" customWidth="1"/>
    <col min="29" max="29" width="8.7109375" style="33" bestFit="1" customWidth="1"/>
    <col min="30" max="30" width="6.42578125" style="33" customWidth="1"/>
    <col min="31" max="31" width="5.42578125" style="33" customWidth="1"/>
    <col min="32" max="32" width="5" style="33" customWidth="1"/>
    <col min="33" max="34" width="4.5703125" style="33" customWidth="1"/>
    <col min="35" max="35" width="4.140625" style="33" customWidth="1"/>
    <col min="36" max="36" width="4.28515625" style="33" customWidth="1"/>
    <col min="37" max="37" width="4.85546875" style="33" customWidth="1"/>
    <col min="38" max="38" width="5" style="33" customWidth="1"/>
    <col min="39" max="39" width="4.5703125" style="33" customWidth="1"/>
    <col min="40" max="41" width="4.42578125" style="33" customWidth="1"/>
    <col min="42" max="42" width="3.5703125" style="33" customWidth="1"/>
    <col min="43" max="43" width="4.5703125" style="33" customWidth="1"/>
    <col min="44" max="44" width="3.7109375" style="33" customWidth="1"/>
    <col min="45" max="45" width="6.7109375" style="33" customWidth="1"/>
    <col min="46" max="46" width="5" style="33" customWidth="1"/>
    <col min="47" max="47" width="5.85546875" style="33" customWidth="1"/>
    <col min="48" max="48" width="12.5703125" style="33" customWidth="1"/>
    <col min="49" max="49" width="6" style="33" customWidth="1"/>
    <col min="50" max="50" width="9.42578125" style="33" customWidth="1"/>
    <col min="51" max="51" width="8.85546875" style="33" customWidth="1"/>
    <col min="52" max="53" width="8.5703125" style="33" customWidth="1"/>
    <col min="54" max="54" width="8.140625" style="33" customWidth="1"/>
    <col min="55" max="55" width="7.28515625" style="33" customWidth="1"/>
    <col min="56" max="56" width="6.28515625" style="33" customWidth="1"/>
    <col min="57" max="57" width="8" style="33" customWidth="1"/>
    <col min="58" max="60" width="9.140625" style="33" customWidth="1"/>
    <col min="61" max="85" width="9.140625" style="33"/>
    <col min="86" max="16384" width="9.140625" style="2"/>
  </cols>
  <sheetData>
    <row r="1" spans="6:30" ht="52.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6:30" ht="36.75" customHeight="1" x14ac:dyDescent="0.25"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6:30" ht="10.5" customHeight="1" x14ac:dyDescent="0.25"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6:30" ht="20.25" customHeight="1" x14ac:dyDescent="0.25">
      <c r="F4" s="220" t="s">
        <v>109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</row>
    <row r="5" spans="6:30" ht="15.75" customHeight="1" x14ac:dyDescent="0.25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6:30" ht="15.75" thickBot="1" x14ac:dyDescent="0.3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6:30" ht="21.6" customHeight="1" x14ac:dyDescent="0.25">
      <c r="F7" s="16" t="s">
        <v>18</v>
      </c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U7" s="34"/>
      <c r="V7" s="34"/>
      <c r="W7" s="34"/>
      <c r="X7" s="34" t="s">
        <v>116</v>
      </c>
      <c r="Y7" s="34"/>
      <c r="Z7" s="34"/>
      <c r="AA7" s="34"/>
      <c r="AC7" s="33" t="s">
        <v>58</v>
      </c>
      <c r="AD7" s="33" t="s">
        <v>55</v>
      </c>
    </row>
    <row r="8" spans="6:30" ht="21.6" customHeight="1" x14ac:dyDescent="0.25">
      <c r="F8" s="17" t="s">
        <v>49</v>
      </c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8"/>
      <c r="V8" s="34"/>
      <c r="W8" s="34"/>
      <c r="X8" s="33" t="s">
        <v>46</v>
      </c>
      <c r="AC8" s="33" t="s">
        <v>56</v>
      </c>
      <c r="AD8" s="33" t="s">
        <v>56</v>
      </c>
    </row>
    <row r="9" spans="6:30" ht="21.6" customHeight="1" x14ac:dyDescent="0.25">
      <c r="F9" s="17" t="s">
        <v>37</v>
      </c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8"/>
      <c r="V9" s="34"/>
      <c r="W9" s="34"/>
      <c r="X9" s="33" t="s">
        <v>47</v>
      </c>
    </row>
    <row r="10" spans="6:30" ht="21.6" customHeight="1" x14ac:dyDescent="0.25">
      <c r="F10" s="17" t="s">
        <v>43</v>
      </c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  <c r="V10" s="34"/>
      <c r="W10" s="34"/>
    </row>
    <row r="11" spans="6:30" ht="21.6" customHeight="1" thickBot="1" x14ac:dyDescent="0.3">
      <c r="F11" s="17" t="s">
        <v>50</v>
      </c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V11" s="34"/>
      <c r="W11" s="34"/>
      <c r="X11" s="34"/>
      <c r="Y11" s="34"/>
      <c r="Z11" s="215"/>
      <c r="AA11" s="34"/>
    </row>
    <row r="12" spans="6:30" ht="21.6" customHeight="1" x14ac:dyDescent="0.25">
      <c r="F12" s="3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V12" s="34"/>
      <c r="X12" s="34"/>
      <c r="Y12" s="34"/>
      <c r="Z12" s="215"/>
      <c r="AA12" s="34"/>
    </row>
    <row r="13" spans="6:30" ht="15" customHeight="1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V13" s="34"/>
      <c r="X13" s="34"/>
      <c r="Y13" s="34"/>
      <c r="Z13" s="34"/>
      <c r="AA13" s="34"/>
    </row>
    <row r="14" spans="6:30" ht="15" customHeight="1" x14ac:dyDescent="0.25">
      <c r="F14" s="110" t="s">
        <v>59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V14" s="34"/>
      <c r="X14" s="34"/>
      <c r="Y14" s="34"/>
      <c r="Z14" s="34"/>
      <c r="AA14" s="34"/>
    </row>
    <row r="15" spans="6:30" ht="40.9" customHeight="1" x14ac:dyDescent="0.25">
      <c r="F15" s="111" t="s">
        <v>92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222"/>
      <c r="V15" s="216"/>
      <c r="X15" s="216"/>
      <c r="Y15" s="216"/>
      <c r="Z15" s="216"/>
      <c r="AA15" s="216"/>
      <c r="AB15" s="216"/>
      <c r="AC15" s="216"/>
    </row>
    <row r="16" spans="6:30" ht="5.45" customHeight="1" x14ac:dyDescent="0.25"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6:27" x14ac:dyDescent="0.25">
      <c r="F17" s="109" t="s">
        <v>5</v>
      </c>
      <c r="G17" s="109"/>
      <c r="H17" s="109"/>
      <c r="I17" s="109"/>
      <c r="J17" s="109"/>
      <c r="K17" s="109" t="s">
        <v>95</v>
      </c>
      <c r="L17" s="109"/>
      <c r="M17" s="109"/>
      <c r="N17" s="109"/>
      <c r="O17" s="109"/>
      <c r="P17" s="109" t="s">
        <v>63</v>
      </c>
      <c r="Q17" s="109"/>
      <c r="R17" s="109"/>
      <c r="S17" s="109"/>
      <c r="W17" s="33" t="s">
        <v>116</v>
      </c>
    </row>
    <row r="18" spans="6:27" ht="15" customHeight="1" x14ac:dyDescent="0.25">
      <c r="F18" s="213" t="str">
        <f>IF(G8="","",G8)</f>
        <v/>
      </c>
      <c r="G18" s="213"/>
      <c r="H18" s="213"/>
      <c r="I18" s="213"/>
      <c r="J18" s="213"/>
      <c r="K18" s="100"/>
      <c r="L18" s="100"/>
      <c r="M18" s="100"/>
      <c r="N18" s="100"/>
      <c r="O18" s="100"/>
      <c r="P18" s="100" t="s">
        <v>116</v>
      </c>
      <c r="Q18" s="100"/>
      <c r="R18" s="100"/>
      <c r="S18" s="100"/>
      <c r="W18" s="33" t="s">
        <v>98</v>
      </c>
    </row>
    <row r="19" spans="6:27" x14ac:dyDescent="0.25">
      <c r="F19" s="214" t="str">
        <f>IF(G9="","",G9)</f>
        <v/>
      </c>
      <c r="G19" s="214"/>
      <c r="H19" s="214"/>
      <c r="I19" s="214"/>
      <c r="J19" s="214"/>
      <c r="K19" s="100"/>
      <c r="L19" s="100"/>
      <c r="M19" s="100"/>
      <c r="N19" s="100"/>
      <c r="O19" s="100"/>
      <c r="P19" s="97"/>
      <c r="Q19" s="98"/>
      <c r="R19" s="98"/>
      <c r="S19" s="99"/>
      <c r="W19" s="34" t="s">
        <v>17</v>
      </c>
    </row>
    <row r="20" spans="6:27" ht="26.25" customHeight="1" x14ac:dyDescent="0.25">
      <c r="F20" s="101"/>
      <c r="G20" s="101"/>
      <c r="H20" s="101"/>
      <c r="I20" s="101"/>
      <c r="J20" s="101"/>
      <c r="K20" s="100"/>
      <c r="L20" s="100"/>
      <c r="M20" s="100"/>
      <c r="N20" s="100"/>
      <c r="O20" s="100"/>
      <c r="P20" s="97"/>
      <c r="Q20" s="98"/>
      <c r="R20" s="98"/>
      <c r="S20" s="99"/>
      <c r="W20" s="34" t="s">
        <v>54</v>
      </c>
      <c r="AA20" s="33" t="s">
        <v>116</v>
      </c>
    </row>
    <row r="21" spans="6:27" ht="15" customHeight="1" x14ac:dyDescent="0.25">
      <c r="F21" s="101"/>
      <c r="G21" s="101"/>
      <c r="H21" s="101"/>
      <c r="I21" s="101"/>
      <c r="J21" s="101"/>
      <c r="K21" s="119"/>
      <c r="L21" s="119"/>
      <c r="M21" s="119"/>
      <c r="N21" s="119"/>
      <c r="O21" s="119"/>
      <c r="P21" s="97"/>
      <c r="Q21" s="98"/>
      <c r="R21" s="98"/>
      <c r="S21" s="99"/>
      <c r="W21" s="34" t="s">
        <v>51</v>
      </c>
      <c r="AA21" s="33" t="s">
        <v>55</v>
      </c>
    </row>
    <row r="22" spans="6:27" ht="24.75" customHeight="1" x14ac:dyDescent="0.25">
      <c r="F22" s="117"/>
      <c r="G22" s="117"/>
      <c r="H22" s="117"/>
      <c r="I22" s="117"/>
      <c r="J22" s="117"/>
      <c r="K22" s="100"/>
      <c r="L22" s="100"/>
      <c r="M22" s="100"/>
      <c r="N22" s="100"/>
      <c r="O22" s="100"/>
      <c r="P22" s="97"/>
      <c r="Q22" s="98"/>
      <c r="R22" s="98"/>
      <c r="S22" s="99"/>
      <c r="W22" s="217" t="s">
        <v>103</v>
      </c>
      <c r="AA22" s="33" t="s">
        <v>56</v>
      </c>
    </row>
    <row r="23" spans="6:27" ht="15" customHeight="1" x14ac:dyDescent="0.25">
      <c r="F23" s="101"/>
      <c r="G23" s="101"/>
      <c r="H23" s="101"/>
      <c r="I23" s="101"/>
      <c r="J23" s="101"/>
      <c r="K23" s="100"/>
      <c r="L23" s="100"/>
      <c r="M23" s="100"/>
      <c r="N23" s="100"/>
      <c r="O23" s="100"/>
      <c r="P23" s="97"/>
      <c r="Q23" s="98"/>
      <c r="R23" s="98"/>
      <c r="S23" s="99"/>
      <c r="W23" s="34" t="s">
        <v>104</v>
      </c>
    </row>
    <row r="24" spans="6:27" ht="15" customHeight="1" x14ac:dyDescent="0.25">
      <c r="F24" s="101"/>
      <c r="G24" s="101"/>
      <c r="H24" s="101"/>
      <c r="I24" s="101"/>
      <c r="J24" s="101"/>
      <c r="K24" s="100"/>
      <c r="L24" s="100"/>
      <c r="M24" s="100"/>
      <c r="N24" s="100"/>
      <c r="O24" s="100"/>
      <c r="P24" s="97"/>
      <c r="Q24" s="98"/>
      <c r="R24" s="98"/>
      <c r="S24" s="99"/>
    </row>
    <row r="25" spans="6:27" ht="15" customHeight="1" x14ac:dyDescent="0.25">
      <c r="F25" s="101"/>
      <c r="G25" s="101"/>
      <c r="H25" s="101"/>
      <c r="I25" s="101"/>
      <c r="J25" s="101"/>
      <c r="K25" s="100"/>
      <c r="L25" s="100"/>
      <c r="M25" s="100"/>
      <c r="N25" s="100"/>
      <c r="O25" s="100"/>
      <c r="P25" s="97"/>
      <c r="Q25" s="98"/>
      <c r="R25" s="98"/>
      <c r="S25" s="99"/>
      <c r="W25" s="33" t="s">
        <v>55</v>
      </c>
    </row>
    <row r="26" spans="6:27" ht="15" customHeight="1" x14ac:dyDescent="0.25">
      <c r="F26" s="101"/>
      <c r="G26" s="101"/>
      <c r="H26" s="101"/>
      <c r="I26" s="101"/>
      <c r="J26" s="101"/>
      <c r="K26" s="100"/>
      <c r="L26" s="100"/>
      <c r="M26" s="100"/>
      <c r="N26" s="100"/>
      <c r="O26" s="100"/>
      <c r="P26" s="97"/>
      <c r="Q26" s="98"/>
      <c r="R26" s="98"/>
      <c r="S26" s="99"/>
      <c r="W26" s="33" t="s">
        <v>56</v>
      </c>
    </row>
    <row r="27" spans="6:27" ht="15" customHeight="1" x14ac:dyDescent="0.25">
      <c r="F27" s="101"/>
      <c r="G27" s="101"/>
      <c r="H27" s="101"/>
      <c r="I27" s="101"/>
      <c r="J27" s="101"/>
      <c r="K27" s="100"/>
      <c r="L27" s="100"/>
      <c r="M27" s="100"/>
      <c r="N27" s="100"/>
      <c r="O27" s="100"/>
      <c r="P27" s="97"/>
      <c r="Q27" s="98"/>
      <c r="R27" s="98"/>
      <c r="S27" s="99"/>
    </row>
    <row r="28" spans="6:27" ht="15" customHeight="1" x14ac:dyDescent="0.25">
      <c r="F28" s="101"/>
      <c r="G28" s="101"/>
      <c r="H28" s="101"/>
      <c r="I28" s="101"/>
      <c r="J28" s="101"/>
      <c r="K28" s="100"/>
      <c r="L28" s="100"/>
      <c r="M28" s="100"/>
      <c r="N28" s="100"/>
      <c r="O28" s="100"/>
      <c r="P28" s="97"/>
      <c r="Q28" s="98"/>
      <c r="R28" s="98"/>
      <c r="S28" s="99"/>
    </row>
    <row r="29" spans="6:27" ht="15" customHeight="1" x14ac:dyDescent="0.25">
      <c r="F29" s="101"/>
      <c r="G29" s="101"/>
      <c r="H29" s="101"/>
      <c r="I29" s="101"/>
      <c r="J29" s="101"/>
      <c r="K29" s="100"/>
      <c r="L29" s="100"/>
      <c r="M29" s="100"/>
      <c r="N29" s="100"/>
      <c r="O29" s="100"/>
      <c r="P29" s="97"/>
      <c r="Q29" s="98"/>
      <c r="R29" s="98"/>
      <c r="S29" s="99"/>
    </row>
    <row r="30" spans="6:27" ht="15" customHeight="1" x14ac:dyDescent="0.25">
      <c r="F30" s="101"/>
      <c r="G30" s="101"/>
      <c r="H30" s="101"/>
      <c r="I30" s="101"/>
      <c r="J30" s="101"/>
      <c r="K30" s="100"/>
      <c r="L30" s="100"/>
      <c r="M30" s="100"/>
      <c r="N30" s="100"/>
      <c r="O30" s="100"/>
      <c r="P30" s="97"/>
      <c r="Q30" s="98"/>
      <c r="R30" s="98"/>
      <c r="S30" s="99"/>
    </row>
    <row r="31" spans="6:27" ht="15" customHeight="1" x14ac:dyDescent="0.25">
      <c r="F31" s="101"/>
      <c r="G31" s="101"/>
      <c r="H31" s="101"/>
      <c r="I31" s="101"/>
      <c r="J31" s="101"/>
      <c r="K31" s="100"/>
      <c r="L31" s="100"/>
      <c r="M31" s="100"/>
      <c r="N31" s="100"/>
      <c r="O31" s="100"/>
      <c r="P31" s="97"/>
      <c r="Q31" s="98"/>
      <c r="R31" s="98"/>
      <c r="S31" s="99"/>
    </row>
    <row r="32" spans="6:27" ht="15" customHeight="1" x14ac:dyDescent="0.25">
      <c r="F32" s="101"/>
      <c r="G32" s="101"/>
      <c r="H32" s="101"/>
      <c r="I32" s="101"/>
      <c r="J32" s="101"/>
      <c r="K32" s="100"/>
      <c r="L32" s="100"/>
      <c r="M32" s="100"/>
      <c r="N32" s="100"/>
      <c r="O32" s="100"/>
      <c r="P32" s="97"/>
      <c r="Q32" s="98"/>
      <c r="R32" s="98"/>
      <c r="S32" s="99"/>
    </row>
    <row r="33" spans="6:19" ht="15" customHeight="1" x14ac:dyDescent="0.25">
      <c r="F33" s="101"/>
      <c r="G33" s="101"/>
      <c r="H33" s="101"/>
      <c r="I33" s="101"/>
      <c r="J33" s="101"/>
      <c r="K33" s="100"/>
      <c r="L33" s="100"/>
      <c r="M33" s="100"/>
      <c r="N33" s="100"/>
      <c r="O33" s="100"/>
      <c r="P33" s="97"/>
      <c r="Q33" s="98"/>
      <c r="R33" s="98"/>
      <c r="S33" s="99"/>
    </row>
    <row r="34" spans="6:19" ht="15" customHeight="1" x14ac:dyDescent="0.25">
      <c r="F34" s="101"/>
      <c r="G34" s="101"/>
      <c r="H34" s="101"/>
      <c r="I34" s="101"/>
      <c r="J34" s="101"/>
      <c r="K34" s="100"/>
      <c r="L34" s="100"/>
      <c r="M34" s="100"/>
      <c r="N34" s="100"/>
      <c r="O34" s="100"/>
      <c r="P34" s="97"/>
      <c r="Q34" s="98"/>
      <c r="R34" s="98"/>
      <c r="S34" s="99"/>
    </row>
    <row r="35" spans="6:19" ht="15" customHeight="1" x14ac:dyDescent="0.25">
      <c r="F35" s="101"/>
      <c r="G35" s="101"/>
      <c r="H35" s="101"/>
      <c r="I35" s="101"/>
      <c r="J35" s="101"/>
      <c r="K35" s="100"/>
      <c r="L35" s="100"/>
      <c r="M35" s="100"/>
      <c r="N35" s="100"/>
      <c r="O35" s="100"/>
      <c r="P35" s="97"/>
      <c r="Q35" s="98"/>
      <c r="R35" s="98"/>
      <c r="S35" s="99"/>
    </row>
    <row r="36" spans="6:19" ht="15" customHeight="1" x14ac:dyDescent="0.25">
      <c r="F36" s="101"/>
      <c r="G36" s="101"/>
      <c r="H36" s="101"/>
      <c r="I36" s="101"/>
      <c r="J36" s="101"/>
      <c r="K36" s="100"/>
      <c r="L36" s="100"/>
      <c r="M36" s="100"/>
      <c r="N36" s="100"/>
      <c r="O36" s="100"/>
      <c r="P36" s="97"/>
      <c r="Q36" s="98"/>
      <c r="R36" s="98"/>
      <c r="S36" s="99"/>
    </row>
    <row r="37" spans="6:19" ht="15" customHeight="1" x14ac:dyDescent="0.25">
      <c r="F37" s="101"/>
      <c r="G37" s="101"/>
      <c r="H37" s="101"/>
      <c r="I37" s="101"/>
      <c r="J37" s="101"/>
      <c r="K37" s="100"/>
      <c r="L37" s="100"/>
      <c r="M37" s="100"/>
      <c r="N37" s="100"/>
      <c r="O37" s="100"/>
      <c r="P37" s="97"/>
      <c r="Q37" s="98"/>
      <c r="R37" s="98"/>
      <c r="S37" s="99"/>
    </row>
    <row r="38" spans="6:19" ht="15" customHeight="1" x14ac:dyDescent="0.25">
      <c r="F38" s="101"/>
      <c r="G38" s="101"/>
      <c r="H38" s="101"/>
      <c r="I38" s="101"/>
      <c r="J38" s="101"/>
      <c r="K38" s="100"/>
      <c r="L38" s="100"/>
      <c r="M38" s="100"/>
      <c r="N38" s="100"/>
      <c r="O38" s="100"/>
      <c r="P38" s="97"/>
      <c r="Q38" s="98"/>
      <c r="R38" s="98"/>
      <c r="S38" s="99"/>
    </row>
    <row r="39" spans="6:19" ht="15" customHeight="1" x14ac:dyDescent="0.25">
      <c r="F39" s="101"/>
      <c r="G39" s="101"/>
      <c r="H39" s="101"/>
      <c r="I39" s="101"/>
      <c r="J39" s="101"/>
      <c r="K39" s="100"/>
      <c r="L39" s="100"/>
      <c r="M39" s="100"/>
      <c r="N39" s="100"/>
      <c r="O39" s="100"/>
      <c r="P39" s="97"/>
      <c r="Q39" s="98"/>
      <c r="R39" s="98"/>
      <c r="S39" s="99"/>
    </row>
    <row r="40" spans="6:19" ht="15" customHeight="1" x14ac:dyDescent="0.25">
      <c r="F40" s="101"/>
      <c r="G40" s="101"/>
      <c r="H40" s="101"/>
      <c r="I40" s="101"/>
      <c r="J40" s="101"/>
      <c r="K40" s="100"/>
      <c r="L40" s="100"/>
      <c r="M40" s="100"/>
      <c r="N40" s="100"/>
      <c r="O40" s="100"/>
      <c r="P40" s="97"/>
      <c r="Q40" s="98"/>
      <c r="R40" s="98"/>
      <c r="S40" s="99"/>
    </row>
    <row r="41" spans="6:19" ht="15" customHeight="1" x14ac:dyDescent="0.25">
      <c r="F41" s="101"/>
      <c r="G41" s="101"/>
      <c r="H41" s="101"/>
      <c r="I41" s="101"/>
      <c r="J41" s="101"/>
      <c r="K41" s="100"/>
      <c r="L41" s="100"/>
      <c r="M41" s="100"/>
      <c r="N41" s="100"/>
      <c r="O41" s="100"/>
      <c r="P41" s="97"/>
      <c r="Q41" s="98"/>
      <c r="R41" s="98"/>
      <c r="S41" s="99"/>
    </row>
    <row r="42" spans="6:19" ht="15" customHeight="1" x14ac:dyDescent="0.25">
      <c r="F42" s="101"/>
      <c r="G42" s="101"/>
      <c r="H42" s="101"/>
      <c r="I42" s="101"/>
      <c r="J42" s="101"/>
      <c r="K42" s="100"/>
      <c r="L42" s="100"/>
      <c r="M42" s="100"/>
      <c r="N42" s="100"/>
      <c r="O42" s="100"/>
      <c r="P42" s="97"/>
      <c r="Q42" s="98"/>
      <c r="R42" s="98"/>
      <c r="S42" s="99"/>
    </row>
    <row r="43" spans="6:19" ht="15" customHeight="1" x14ac:dyDescent="0.25">
      <c r="F43" s="101"/>
      <c r="G43" s="101"/>
      <c r="H43" s="101"/>
      <c r="I43" s="101"/>
      <c r="J43" s="101"/>
      <c r="K43" s="100"/>
      <c r="L43" s="100"/>
      <c r="M43" s="100"/>
      <c r="N43" s="100"/>
      <c r="O43" s="100"/>
      <c r="P43" s="97"/>
      <c r="Q43" s="98"/>
      <c r="R43" s="98"/>
      <c r="S43" s="99"/>
    </row>
    <row r="44" spans="6:19" ht="15" customHeight="1" x14ac:dyDescent="0.25">
      <c r="F44" s="101"/>
      <c r="G44" s="101"/>
      <c r="H44" s="101"/>
      <c r="I44" s="101"/>
      <c r="J44" s="101"/>
      <c r="K44" s="100"/>
      <c r="L44" s="100"/>
      <c r="M44" s="100"/>
      <c r="N44" s="100"/>
      <c r="O44" s="100"/>
      <c r="P44" s="97"/>
      <c r="Q44" s="98"/>
      <c r="R44" s="98"/>
      <c r="S44" s="99"/>
    </row>
    <row r="45" spans="6:19" ht="15" customHeight="1" x14ac:dyDescent="0.25">
      <c r="F45" s="101"/>
      <c r="G45" s="101"/>
      <c r="H45" s="101"/>
      <c r="I45" s="101"/>
      <c r="J45" s="101"/>
      <c r="K45" s="100"/>
      <c r="L45" s="100"/>
      <c r="M45" s="100"/>
      <c r="N45" s="100"/>
      <c r="O45" s="100"/>
      <c r="P45" s="97"/>
      <c r="Q45" s="98"/>
      <c r="R45" s="98"/>
      <c r="S45" s="99"/>
    </row>
    <row r="46" spans="6:19" ht="15" customHeight="1" x14ac:dyDescent="0.25">
      <c r="F46" s="101"/>
      <c r="G46" s="101"/>
      <c r="H46" s="101"/>
      <c r="I46" s="101"/>
      <c r="J46" s="101"/>
      <c r="K46" s="100"/>
      <c r="L46" s="100"/>
      <c r="M46" s="100"/>
      <c r="N46" s="100"/>
      <c r="O46" s="100"/>
      <c r="P46" s="97"/>
      <c r="Q46" s="98"/>
      <c r="R46" s="98"/>
      <c r="S46" s="99"/>
    </row>
    <row r="47" spans="6:19" ht="15" customHeight="1" x14ac:dyDescent="0.25">
      <c r="F47" s="101"/>
      <c r="G47" s="101"/>
      <c r="H47" s="101"/>
      <c r="I47" s="101"/>
      <c r="J47" s="101"/>
      <c r="K47" s="100"/>
      <c r="L47" s="100"/>
      <c r="M47" s="100"/>
      <c r="N47" s="100"/>
      <c r="O47" s="100"/>
      <c r="P47" s="97"/>
      <c r="Q47" s="98"/>
      <c r="R47" s="98"/>
      <c r="S47" s="99"/>
    </row>
    <row r="48" spans="6:19" ht="15" customHeight="1" x14ac:dyDescent="0.25">
      <c r="F48" s="101"/>
      <c r="G48" s="101"/>
      <c r="H48" s="101"/>
      <c r="I48" s="101"/>
      <c r="J48" s="101"/>
      <c r="K48" s="100"/>
      <c r="L48" s="100"/>
      <c r="M48" s="100"/>
      <c r="N48" s="100"/>
      <c r="O48" s="100"/>
      <c r="P48" s="97"/>
      <c r="Q48" s="98"/>
      <c r="R48" s="98"/>
      <c r="S48" s="99"/>
    </row>
    <row r="49" spans="1:85" ht="15" customHeight="1" x14ac:dyDescent="0.25">
      <c r="F49" s="101"/>
      <c r="G49" s="101"/>
      <c r="H49" s="101"/>
      <c r="I49" s="101"/>
      <c r="J49" s="101"/>
      <c r="K49" s="100"/>
      <c r="L49" s="100"/>
      <c r="M49" s="100"/>
      <c r="N49" s="100"/>
      <c r="O49" s="100"/>
      <c r="P49" s="97"/>
      <c r="Q49" s="98"/>
      <c r="R49" s="98"/>
      <c r="S49" s="99"/>
    </row>
    <row r="50" spans="1:85" ht="15" customHeight="1" x14ac:dyDescent="0.25">
      <c r="F50" s="101"/>
      <c r="G50" s="101"/>
      <c r="H50" s="101"/>
      <c r="I50" s="101"/>
      <c r="J50" s="101"/>
      <c r="K50" s="100"/>
      <c r="L50" s="100"/>
      <c r="M50" s="100"/>
      <c r="N50" s="100"/>
      <c r="O50" s="100"/>
      <c r="P50" s="97"/>
      <c r="Q50" s="98"/>
      <c r="R50" s="98"/>
      <c r="S50" s="99"/>
    </row>
    <row r="51" spans="1:85" ht="15" customHeight="1" x14ac:dyDescent="0.25">
      <c r="F51" s="101"/>
      <c r="G51" s="101"/>
      <c r="H51" s="101"/>
      <c r="I51" s="101"/>
      <c r="J51" s="101"/>
      <c r="K51" s="100"/>
      <c r="L51" s="100"/>
      <c r="M51" s="100"/>
      <c r="N51" s="100"/>
      <c r="O51" s="100"/>
      <c r="P51" s="97"/>
      <c r="Q51" s="98"/>
      <c r="R51" s="98"/>
      <c r="S51" s="99"/>
    </row>
    <row r="52" spans="1:85" ht="15" customHeight="1" x14ac:dyDescent="0.25">
      <c r="F52" s="101"/>
      <c r="G52" s="101"/>
      <c r="H52" s="101"/>
      <c r="I52" s="101"/>
      <c r="J52" s="101"/>
      <c r="K52" s="100"/>
      <c r="L52" s="100"/>
      <c r="M52" s="100"/>
      <c r="N52" s="100"/>
      <c r="O52" s="100"/>
      <c r="P52" s="102"/>
      <c r="Q52" s="103"/>
      <c r="R52" s="103"/>
      <c r="S52" s="104"/>
    </row>
    <row r="53" spans="1:85" ht="14.45" customHeight="1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23"/>
    </row>
    <row r="54" spans="1:85" ht="15" hidden="1" customHeight="1" x14ac:dyDescent="0.25">
      <c r="F54" s="154" t="s">
        <v>96</v>
      </c>
      <c r="G54" s="154"/>
      <c r="H54" s="154"/>
      <c r="I54" s="154"/>
      <c r="J54" s="154"/>
      <c r="K54" s="154"/>
      <c r="L54" s="154"/>
      <c r="M54" s="154"/>
      <c r="N54" s="154"/>
      <c r="O54" s="40"/>
      <c r="P54" s="40"/>
      <c r="Q54" s="40"/>
      <c r="R54" s="40"/>
      <c r="S54" s="40"/>
      <c r="T54" s="221" t="s">
        <v>62</v>
      </c>
    </row>
    <row r="55" spans="1:85" ht="5.45" hidden="1" customHeight="1" thickBot="1" x14ac:dyDescent="0.3"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85" ht="15" hidden="1" customHeight="1" thickBot="1" x14ac:dyDescent="0.3">
      <c r="F56" s="157"/>
      <c r="G56" s="158"/>
      <c r="H56" s="15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221" t="str">
        <f>CONCATENATE(T54," ",T59,"%")</f>
        <v>Percentual de servidores em trabalho não presencial: 0%</v>
      </c>
    </row>
    <row r="57" spans="1:85" ht="10.15" hidden="1" customHeight="1" x14ac:dyDescent="0.25">
      <c r="F57" s="48"/>
      <c r="G57" s="48"/>
      <c r="H57" s="48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85" ht="15" hidden="1" customHeight="1" x14ac:dyDescent="0.25">
      <c r="F58" s="153" t="s">
        <v>93</v>
      </c>
      <c r="G58" s="153"/>
      <c r="H58" s="15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85" ht="14.45" hidden="1" customHeight="1" thickBot="1" x14ac:dyDescent="0.3">
      <c r="F59" s="26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224">
        <f>ROUND(T53,2)</f>
        <v>0</v>
      </c>
    </row>
    <row r="60" spans="1:85" ht="14.45" hidden="1" customHeight="1" thickBot="1" x14ac:dyDescent="0.3">
      <c r="F60" s="157"/>
      <c r="G60" s="158"/>
      <c r="H60" s="159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224"/>
    </row>
    <row r="61" spans="1:85" ht="14.45" hidden="1" customHeight="1" x14ac:dyDescent="0.25">
      <c r="F61" s="26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224"/>
    </row>
    <row r="62" spans="1:85" s="19" customFormat="1" ht="14.45" customHeight="1" x14ac:dyDescent="0.25">
      <c r="A62" s="33"/>
      <c r="B62" s="33"/>
      <c r="C62" s="33"/>
      <c r="D62" s="33"/>
      <c r="E62" s="75"/>
      <c r="F62" s="153" t="s">
        <v>111</v>
      </c>
      <c r="G62" s="153"/>
      <c r="H62" s="153"/>
      <c r="I62" s="153"/>
      <c r="J62" s="153"/>
      <c r="K62" s="153"/>
      <c r="L62" s="153"/>
      <c r="M62" s="153"/>
      <c r="N62" s="153"/>
      <c r="O62" s="73"/>
      <c r="P62" s="73"/>
      <c r="Q62" s="73"/>
      <c r="R62" s="73"/>
      <c r="S62" s="73"/>
      <c r="T62" s="224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85" s="19" customFormat="1" ht="6" customHeight="1" thickBot="1" x14ac:dyDescent="0.3">
      <c r="A63" s="33"/>
      <c r="B63" s="33"/>
      <c r="C63" s="33"/>
      <c r="D63" s="33"/>
      <c r="E63" s="75"/>
      <c r="F63" s="7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224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19" customFormat="1" ht="14.45" customHeight="1" thickBot="1" x14ac:dyDescent="0.3">
      <c r="A64" s="33"/>
      <c r="B64" s="33"/>
      <c r="C64" s="33"/>
      <c r="D64" s="33"/>
      <c r="E64" s="75"/>
      <c r="F64" s="157" t="s">
        <v>116</v>
      </c>
      <c r="G64" s="158"/>
      <c r="H64" s="159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224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85" s="19" customFormat="1" ht="8.1" customHeight="1" x14ac:dyDescent="0.25">
      <c r="A65" s="33"/>
      <c r="B65" s="33"/>
      <c r="C65" s="33"/>
      <c r="D65" s="33"/>
      <c r="E65" s="75"/>
      <c r="F65" s="76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224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1:85" s="75" customFormat="1" ht="14.45" customHeight="1" x14ac:dyDescent="0.25">
      <c r="A66" s="33"/>
      <c r="B66" s="33"/>
      <c r="C66" s="33"/>
      <c r="D66" s="33"/>
      <c r="F66" s="153" t="s">
        <v>115</v>
      </c>
      <c r="G66" s="153"/>
      <c r="H66" s="153"/>
      <c r="I66" s="153"/>
      <c r="J66" s="153"/>
      <c r="K66" s="153"/>
      <c r="L66" s="153"/>
      <c r="M66" s="153"/>
      <c r="N66" s="153"/>
      <c r="O66" s="74"/>
      <c r="P66" s="74"/>
      <c r="Q66" s="74"/>
      <c r="R66" s="74"/>
      <c r="S66" s="74"/>
      <c r="T66" s="224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1:85" s="75" customFormat="1" ht="8.1" customHeight="1" thickBot="1" x14ac:dyDescent="0.3">
      <c r="A67" s="33"/>
      <c r="B67" s="33"/>
      <c r="C67" s="33"/>
      <c r="D67" s="3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224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1:85" s="75" customFormat="1" ht="14.45" customHeight="1" thickBot="1" x14ac:dyDescent="0.3">
      <c r="A68" s="33"/>
      <c r="B68" s="33"/>
      <c r="C68" s="33"/>
      <c r="D68" s="33"/>
      <c r="F68" s="157"/>
      <c r="G68" s="158"/>
      <c r="H68" s="159"/>
      <c r="I68" s="74" t="s">
        <v>105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224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1:85" s="75" customFormat="1" ht="8.1" customHeight="1" x14ac:dyDescent="0.25">
      <c r="A69" s="33"/>
      <c r="B69" s="33"/>
      <c r="C69" s="33"/>
      <c r="D69" s="33"/>
      <c r="F69" s="76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224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1:85" s="75" customFormat="1" ht="14.45" customHeight="1" x14ac:dyDescent="0.25">
      <c r="A70" s="33"/>
      <c r="B70" s="33"/>
      <c r="C70" s="33"/>
      <c r="D70" s="33"/>
      <c r="F70" s="153" t="s">
        <v>112</v>
      </c>
      <c r="G70" s="153"/>
      <c r="H70" s="153"/>
      <c r="I70" s="153"/>
      <c r="J70" s="153"/>
      <c r="K70" s="153"/>
      <c r="L70" s="153"/>
      <c r="M70" s="153"/>
      <c r="N70" s="74"/>
      <c r="O70" s="74"/>
      <c r="P70" s="74"/>
      <c r="Q70" s="74"/>
      <c r="R70" s="74"/>
      <c r="S70" s="74"/>
      <c r="T70" s="224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1:85" s="75" customFormat="1" ht="8.1" customHeight="1" thickBot="1" x14ac:dyDescent="0.3">
      <c r="A71" s="33"/>
      <c r="B71" s="33"/>
      <c r="C71" s="33"/>
      <c r="D71" s="33"/>
      <c r="F71" s="76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224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1:85" s="75" customFormat="1" ht="14.45" customHeight="1" thickBot="1" x14ac:dyDescent="0.3">
      <c r="A72" s="33"/>
      <c r="B72" s="33"/>
      <c r="C72" s="33"/>
      <c r="D72" s="33"/>
      <c r="F72" s="157" t="s">
        <v>116</v>
      </c>
      <c r="G72" s="158"/>
      <c r="H72" s="159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224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1:85" s="75" customFormat="1" ht="6.75" customHeight="1" x14ac:dyDescent="0.25">
      <c r="A73" s="33"/>
      <c r="B73" s="33"/>
      <c r="C73" s="33"/>
      <c r="D73" s="33"/>
      <c r="F73" s="24"/>
      <c r="G73" s="24"/>
      <c r="H73" s="2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224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1:85" s="75" customFormat="1" ht="14.25" customHeight="1" x14ac:dyDescent="0.25">
      <c r="A74" s="33"/>
      <c r="B74" s="33"/>
      <c r="C74" s="33"/>
      <c r="D74" s="33"/>
      <c r="F74" s="177" t="s">
        <v>113</v>
      </c>
      <c r="G74" s="177"/>
      <c r="H74" s="177"/>
      <c r="I74" s="177"/>
      <c r="J74" s="177"/>
      <c r="K74" s="177"/>
      <c r="L74" s="177"/>
      <c r="M74" s="177"/>
      <c r="N74" s="10"/>
      <c r="O74" s="10"/>
      <c r="P74" s="10"/>
      <c r="Q74" s="10"/>
      <c r="R74" s="10"/>
      <c r="S74" s="10"/>
      <c r="T74" s="221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1:85" s="84" customFormat="1" ht="6" customHeight="1" thickBot="1" x14ac:dyDescent="0.3">
      <c r="A75" s="36"/>
      <c r="B75" s="36"/>
      <c r="C75" s="36"/>
      <c r="D75" s="36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</row>
    <row r="76" spans="1:85" s="84" customFormat="1" ht="14.45" customHeight="1" thickBot="1" x14ac:dyDescent="0.3">
      <c r="A76" s="36"/>
      <c r="B76" s="36"/>
      <c r="C76" s="36"/>
      <c r="D76" s="36"/>
      <c r="F76" s="157" t="s">
        <v>116</v>
      </c>
      <c r="G76" s="158"/>
      <c r="H76" s="159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</row>
    <row r="77" spans="1:85" s="87" customFormat="1" ht="8.4499999999999993" customHeight="1" x14ac:dyDescent="0.25">
      <c r="A77" s="36"/>
      <c r="B77" s="36"/>
      <c r="C77" s="36"/>
      <c r="D77" s="36"/>
      <c r="E77" s="84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4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</row>
    <row r="78" spans="1:85" s="25" customFormat="1" ht="15" customHeight="1" x14ac:dyDescent="0.25">
      <c r="A78" s="36"/>
      <c r="B78" s="36"/>
      <c r="C78" s="36"/>
      <c r="D78" s="36"/>
      <c r="E78" s="76"/>
      <c r="F78" s="185" t="s">
        <v>114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84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</row>
    <row r="79" spans="1:85" s="25" customFormat="1" ht="10.15" customHeight="1" thickBot="1" x14ac:dyDescent="0.3">
      <c r="A79" s="36"/>
      <c r="B79" s="36"/>
      <c r="C79" s="36"/>
      <c r="D79" s="36"/>
      <c r="E79" s="76"/>
      <c r="F79" s="76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84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</row>
    <row r="80" spans="1:85" s="25" customFormat="1" ht="15" customHeight="1" thickBot="1" x14ac:dyDescent="0.3">
      <c r="A80" s="36"/>
      <c r="B80" s="36"/>
      <c r="C80" s="36"/>
      <c r="D80" s="36"/>
      <c r="E80" s="76"/>
      <c r="F80" s="157" t="s">
        <v>116</v>
      </c>
      <c r="G80" s="158"/>
      <c r="H80" s="159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84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</row>
    <row r="81" spans="1:85" s="81" customFormat="1" ht="7.9" customHeight="1" x14ac:dyDescent="0.25">
      <c r="A81" s="36"/>
      <c r="B81" s="36"/>
      <c r="C81" s="36"/>
      <c r="D81" s="36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4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</row>
    <row r="82" spans="1:85" s="81" customFormat="1" ht="26.45" customHeight="1" thickBot="1" x14ac:dyDescent="0.3">
      <c r="A82" s="36"/>
      <c r="B82" s="36"/>
      <c r="C82" s="36"/>
      <c r="D82" s="36"/>
      <c r="F82" s="162" t="s">
        <v>121</v>
      </c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84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</row>
    <row r="83" spans="1:85" s="81" customFormat="1" ht="8.1" customHeight="1" thickBot="1" x14ac:dyDescent="0.3">
      <c r="A83" s="36"/>
      <c r="B83" s="36"/>
      <c r="C83" s="36"/>
      <c r="D83" s="36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4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</row>
    <row r="84" spans="1:85" s="76" customFormat="1" ht="15" customHeight="1" thickBot="1" x14ac:dyDescent="0.3">
      <c r="A84" s="36"/>
      <c r="B84" s="36"/>
      <c r="C84" s="36"/>
      <c r="D84" s="36"/>
      <c r="F84" s="157" t="s">
        <v>116</v>
      </c>
      <c r="G84" s="158"/>
      <c r="H84" s="159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4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</row>
    <row r="85" spans="1:85" s="83" customFormat="1" x14ac:dyDescent="0.25">
      <c r="A85" s="36"/>
      <c r="B85" s="36"/>
      <c r="C85" s="36"/>
      <c r="D85" s="36"/>
      <c r="E85" s="81"/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84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</row>
    <row r="86" spans="1:85" s="83" customFormat="1" x14ac:dyDescent="0.25">
      <c r="A86" s="36"/>
      <c r="B86" s="36"/>
      <c r="C86" s="36"/>
      <c r="D86" s="36"/>
      <c r="E86" s="81"/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84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</row>
    <row r="87" spans="1:85" s="83" customFormat="1" x14ac:dyDescent="0.25">
      <c r="A87" s="36"/>
      <c r="B87" s="36"/>
      <c r="C87" s="36"/>
      <c r="D87" s="36"/>
      <c r="E87" s="81"/>
      <c r="F87" s="166" t="s">
        <v>106</v>
      </c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84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</row>
    <row r="88" spans="1:85" s="83" customFormat="1" ht="5.25" customHeight="1" x14ac:dyDescent="0.25">
      <c r="A88" s="36"/>
      <c r="B88" s="36"/>
      <c r="C88" s="36"/>
      <c r="D88" s="36"/>
      <c r="E88" s="81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4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</row>
    <row r="89" spans="1:85" s="94" customFormat="1" x14ac:dyDescent="0.25">
      <c r="A89" s="36"/>
      <c r="B89" s="36"/>
      <c r="C89" s="36"/>
      <c r="D89" s="36"/>
      <c r="E89" s="92"/>
      <c r="F89" s="196" t="s">
        <v>120</v>
      </c>
      <c r="G89" s="196"/>
      <c r="H89" s="196"/>
      <c r="I89" s="196"/>
      <c r="J89" s="196"/>
      <c r="K89" s="196"/>
      <c r="L89" s="196"/>
      <c r="M89" s="196"/>
      <c r="N89" s="196"/>
      <c r="O89" s="196"/>
      <c r="P89" s="93"/>
      <c r="Q89" s="93"/>
      <c r="R89" s="93"/>
      <c r="S89" s="93"/>
      <c r="T89" s="84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</row>
    <row r="90" spans="1:85" s="50" customFormat="1" ht="21" customHeight="1" x14ac:dyDescent="0.25">
      <c r="A90" s="33"/>
      <c r="B90" s="33"/>
      <c r="C90" s="33"/>
      <c r="D90" s="33"/>
      <c r="E90" s="78"/>
      <c r="F90" s="188" t="s">
        <v>122</v>
      </c>
      <c r="G90" s="188"/>
      <c r="H90" s="188"/>
      <c r="I90" s="188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221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</row>
    <row r="91" spans="1:85" s="50" customFormat="1" ht="30.6" customHeight="1" x14ac:dyDescent="0.25">
      <c r="A91" s="33"/>
      <c r="B91" s="33"/>
      <c r="C91" s="33"/>
      <c r="D91" s="33"/>
      <c r="E91" s="78"/>
      <c r="F91" s="190" t="s">
        <v>110</v>
      </c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221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</row>
    <row r="92" spans="1:85" s="19" customFormat="1" ht="19.899999999999999" customHeight="1" x14ac:dyDescent="0.25">
      <c r="A92" s="33"/>
      <c r="B92" s="33"/>
      <c r="C92" s="33"/>
      <c r="D92" s="33"/>
      <c r="E92" s="75"/>
      <c r="F92" s="190" t="s">
        <v>101</v>
      </c>
      <c r="G92" s="190"/>
      <c r="H92" s="190"/>
      <c r="I92" s="190"/>
      <c r="J92" s="190"/>
      <c r="K92" s="49"/>
      <c r="L92" s="49"/>
      <c r="M92" s="49"/>
      <c r="N92" s="49"/>
      <c r="O92" s="49"/>
      <c r="P92" s="49"/>
      <c r="Q92" s="49"/>
      <c r="R92" s="49"/>
      <c r="S92" s="49"/>
      <c r="T92" s="221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</row>
    <row r="93" spans="1:85" s="19" customFormat="1" ht="20.45" customHeight="1" x14ac:dyDescent="0.25">
      <c r="A93" s="33"/>
      <c r="B93" s="33"/>
      <c r="C93" s="33"/>
      <c r="D93" s="33"/>
      <c r="E93" s="75"/>
      <c r="F93" s="189" t="s">
        <v>102</v>
      </c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221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</row>
    <row r="94" spans="1:85" s="25" customFormat="1" ht="13.15" customHeight="1" thickBot="1" x14ac:dyDescent="0.3">
      <c r="A94" s="36"/>
      <c r="B94" s="36"/>
      <c r="C94" s="36"/>
      <c r="D94" s="36"/>
      <c r="E94" s="7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84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</row>
    <row r="95" spans="1:85" ht="15" customHeight="1" x14ac:dyDescent="0.25">
      <c r="F95" s="51" t="s">
        <v>80</v>
      </c>
      <c r="G95" s="178" t="s">
        <v>116</v>
      </c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9"/>
    </row>
    <row r="96" spans="1:85" ht="30" customHeight="1" x14ac:dyDescent="0.25">
      <c r="F96" s="52" t="s">
        <v>81</v>
      </c>
      <c r="G96" s="163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5"/>
    </row>
    <row r="97" spans="1:85" hidden="1" x14ac:dyDescent="0.25">
      <c r="F97" s="53" t="s">
        <v>28</v>
      </c>
      <c r="G97" s="174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6"/>
    </row>
    <row r="98" spans="1:85" ht="0.6" hidden="1" customHeight="1" x14ac:dyDescent="0.25">
      <c r="F98" s="54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</row>
    <row r="99" spans="1:85" s="27" customFormat="1" ht="15" customHeight="1" x14ac:dyDescent="0.2">
      <c r="A99" s="35"/>
      <c r="B99" s="35"/>
      <c r="C99" s="35"/>
      <c r="D99" s="35"/>
      <c r="E99" s="8"/>
      <c r="F99" s="57" t="s">
        <v>61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67"/>
      <c r="T99" s="22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</row>
    <row r="100" spans="1:85" s="27" customFormat="1" ht="15" customHeight="1" x14ac:dyDescent="0.2">
      <c r="A100" s="35"/>
      <c r="B100" s="35"/>
      <c r="C100" s="35"/>
      <c r="D100" s="35"/>
      <c r="E100" s="8"/>
      <c r="F100" s="58" t="s">
        <v>11</v>
      </c>
      <c r="G100" s="155"/>
      <c r="H100" s="156"/>
      <c r="I100" s="155"/>
      <c r="J100" s="156"/>
      <c r="K100" s="155"/>
      <c r="L100" s="156"/>
      <c r="M100" s="155"/>
      <c r="N100" s="156"/>
      <c r="O100" s="155"/>
      <c r="P100" s="156"/>
      <c r="Q100" s="155"/>
      <c r="R100" s="156"/>
      <c r="S100" s="160" t="s">
        <v>1</v>
      </c>
      <c r="T100" s="22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</row>
    <row r="101" spans="1:85" s="27" customFormat="1" ht="24.6" customHeight="1" x14ac:dyDescent="0.2">
      <c r="A101" s="35"/>
      <c r="B101" s="35"/>
      <c r="C101" s="35"/>
      <c r="D101" s="35"/>
      <c r="E101" s="8"/>
      <c r="F101" s="59" t="s">
        <v>13</v>
      </c>
      <c r="G101" s="12" t="s">
        <v>0</v>
      </c>
      <c r="H101" s="12" t="s">
        <v>38</v>
      </c>
      <c r="I101" s="12" t="s">
        <v>0</v>
      </c>
      <c r="J101" s="12" t="s">
        <v>38</v>
      </c>
      <c r="K101" s="12" t="s">
        <v>0</v>
      </c>
      <c r="L101" s="12" t="s">
        <v>38</v>
      </c>
      <c r="M101" s="12" t="s">
        <v>0</v>
      </c>
      <c r="N101" s="12" t="s">
        <v>38</v>
      </c>
      <c r="O101" s="12" t="s">
        <v>0</v>
      </c>
      <c r="P101" s="12" t="s">
        <v>38</v>
      </c>
      <c r="Q101" s="12" t="s">
        <v>0</v>
      </c>
      <c r="R101" s="12" t="s">
        <v>38</v>
      </c>
      <c r="S101" s="161"/>
      <c r="T101" s="22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</row>
    <row r="102" spans="1:85" s="28" customFormat="1" ht="15" customHeight="1" x14ac:dyDescent="0.25">
      <c r="A102" s="37"/>
      <c r="B102" s="37"/>
      <c r="C102" s="37"/>
      <c r="D102" s="37"/>
      <c r="E102" s="77"/>
      <c r="F102" s="60" t="str">
        <f>IF(G9="","",G9)</f>
        <v/>
      </c>
      <c r="G102" s="42"/>
      <c r="H102" s="43"/>
      <c r="I102" s="42"/>
      <c r="J102" s="43"/>
      <c r="K102" s="42"/>
      <c r="L102" s="43"/>
      <c r="M102" s="42"/>
      <c r="N102" s="43"/>
      <c r="O102" s="42"/>
      <c r="P102" s="43"/>
      <c r="Q102" s="42"/>
      <c r="R102" s="43"/>
      <c r="S102" s="61" t="str">
        <f t="shared" ref="S102:S117" si="0">IFERROR((G102+I102+K102+M102+O102+Q102)/(H102+J102+L102+N102+P102+R102),"")</f>
        <v/>
      </c>
      <c r="T102" s="226"/>
      <c r="U102" s="37"/>
      <c r="V102" s="37"/>
      <c r="W102" s="36" t="s">
        <v>116</v>
      </c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</row>
    <row r="103" spans="1:85" s="28" customFormat="1" ht="15" customHeight="1" x14ac:dyDescent="0.25">
      <c r="A103" s="37"/>
      <c r="B103" s="37"/>
      <c r="C103" s="37"/>
      <c r="D103" s="37"/>
      <c r="E103" s="77"/>
      <c r="F103" s="62"/>
      <c r="G103" s="42"/>
      <c r="H103" s="43"/>
      <c r="I103" s="42"/>
      <c r="J103" s="43"/>
      <c r="K103" s="42"/>
      <c r="L103" s="43"/>
      <c r="M103" s="42"/>
      <c r="N103" s="43"/>
      <c r="O103" s="42"/>
      <c r="P103" s="43"/>
      <c r="Q103" s="42"/>
      <c r="R103" s="43"/>
      <c r="S103" s="61" t="str">
        <f t="shared" si="0"/>
        <v/>
      </c>
      <c r="T103" s="226"/>
      <c r="U103" s="37"/>
      <c r="V103" s="37"/>
      <c r="W103" s="36" t="s">
        <v>44</v>
      </c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</row>
    <row r="104" spans="1:85" s="28" customFormat="1" ht="15" customHeight="1" x14ac:dyDescent="0.25">
      <c r="A104" s="37"/>
      <c r="B104" s="37"/>
      <c r="C104" s="37"/>
      <c r="D104" s="37"/>
      <c r="E104" s="77"/>
      <c r="F104" s="62"/>
      <c r="G104" s="42"/>
      <c r="H104" s="43"/>
      <c r="I104" s="42"/>
      <c r="J104" s="43"/>
      <c r="K104" s="42"/>
      <c r="L104" s="43"/>
      <c r="M104" s="42"/>
      <c r="N104" s="43"/>
      <c r="O104" s="42"/>
      <c r="P104" s="43"/>
      <c r="Q104" s="42"/>
      <c r="R104" s="43"/>
      <c r="S104" s="61" t="str">
        <f t="shared" si="0"/>
        <v/>
      </c>
      <c r="T104" s="226"/>
      <c r="U104" s="37"/>
      <c r="V104" s="37"/>
      <c r="W104" s="33" t="s">
        <v>45</v>
      </c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</row>
    <row r="105" spans="1:85" s="28" customFormat="1" ht="15" customHeight="1" x14ac:dyDescent="0.2">
      <c r="A105" s="37"/>
      <c r="B105" s="37"/>
      <c r="C105" s="37"/>
      <c r="D105" s="37"/>
      <c r="E105" s="77"/>
      <c r="F105" s="62"/>
      <c r="G105" s="42"/>
      <c r="H105" s="43"/>
      <c r="I105" s="42"/>
      <c r="J105" s="43"/>
      <c r="K105" s="42"/>
      <c r="L105" s="43"/>
      <c r="M105" s="42"/>
      <c r="N105" s="43"/>
      <c r="O105" s="42"/>
      <c r="P105" s="43"/>
      <c r="Q105" s="42"/>
      <c r="R105" s="43"/>
      <c r="S105" s="61" t="str">
        <f t="shared" si="0"/>
        <v/>
      </c>
      <c r="T105" s="226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</row>
    <row r="106" spans="1:85" s="28" customFormat="1" ht="15" customHeight="1" x14ac:dyDescent="0.2">
      <c r="A106" s="37"/>
      <c r="B106" s="37"/>
      <c r="C106" s="37"/>
      <c r="D106" s="37"/>
      <c r="E106" s="77"/>
      <c r="F106" s="62"/>
      <c r="G106" s="42"/>
      <c r="H106" s="43"/>
      <c r="I106" s="42"/>
      <c r="J106" s="43"/>
      <c r="K106" s="42"/>
      <c r="L106" s="43"/>
      <c r="M106" s="42"/>
      <c r="N106" s="43"/>
      <c r="O106" s="42"/>
      <c r="P106" s="43"/>
      <c r="Q106" s="42"/>
      <c r="R106" s="43"/>
      <c r="S106" s="61" t="str">
        <f t="shared" si="0"/>
        <v/>
      </c>
      <c r="T106" s="226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</row>
    <row r="107" spans="1:85" s="28" customFormat="1" ht="15" customHeight="1" x14ac:dyDescent="0.2">
      <c r="A107" s="37"/>
      <c r="B107" s="37"/>
      <c r="C107" s="37"/>
      <c r="D107" s="37"/>
      <c r="E107" s="77"/>
      <c r="F107" s="62"/>
      <c r="G107" s="42"/>
      <c r="H107" s="43"/>
      <c r="I107" s="42"/>
      <c r="J107" s="43"/>
      <c r="K107" s="42"/>
      <c r="L107" s="43"/>
      <c r="M107" s="42"/>
      <c r="N107" s="43"/>
      <c r="O107" s="42"/>
      <c r="P107" s="43"/>
      <c r="Q107" s="42"/>
      <c r="R107" s="43"/>
      <c r="S107" s="61" t="str">
        <f t="shared" si="0"/>
        <v/>
      </c>
      <c r="T107" s="226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</row>
    <row r="108" spans="1:85" s="28" customFormat="1" ht="15" customHeight="1" x14ac:dyDescent="0.2">
      <c r="A108" s="37"/>
      <c r="B108" s="37"/>
      <c r="C108" s="37"/>
      <c r="D108" s="37"/>
      <c r="E108" s="77"/>
      <c r="F108" s="62"/>
      <c r="G108" s="42"/>
      <c r="H108" s="43"/>
      <c r="I108" s="42"/>
      <c r="J108" s="43"/>
      <c r="K108" s="42"/>
      <c r="L108" s="43"/>
      <c r="M108" s="42"/>
      <c r="N108" s="43"/>
      <c r="O108" s="42"/>
      <c r="P108" s="43"/>
      <c r="Q108" s="42"/>
      <c r="R108" s="43"/>
      <c r="S108" s="61" t="str">
        <f t="shared" si="0"/>
        <v/>
      </c>
      <c r="T108" s="226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</row>
    <row r="109" spans="1:85" s="28" customFormat="1" ht="15" customHeight="1" x14ac:dyDescent="0.2">
      <c r="A109" s="37"/>
      <c r="B109" s="37"/>
      <c r="C109" s="37"/>
      <c r="D109" s="37"/>
      <c r="E109" s="77"/>
      <c r="F109" s="62"/>
      <c r="G109" s="42"/>
      <c r="H109" s="43"/>
      <c r="I109" s="42"/>
      <c r="J109" s="43"/>
      <c r="K109" s="42"/>
      <c r="L109" s="43"/>
      <c r="M109" s="42"/>
      <c r="N109" s="43"/>
      <c r="O109" s="42"/>
      <c r="P109" s="43"/>
      <c r="Q109" s="42"/>
      <c r="R109" s="43"/>
      <c r="S109" s="61" t="str">
        <f t="shared" si="0"/>
        <v/>
      </c>
      <c r="T109" s="226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</row>
    <row r="110" spans="1:85" s="28" customFormat="1" ht="15" customHeight="1" x14ac:dyDescent="0.2">
      <c r="A110" s="37"/>
      <c r="B110" s="37"/>
      <c r="C110" s="37"/>
      <c r="D110" s="37"/>
      <c r="E110" s="77"/>
      <c r="F110" s="62"/>
      <c r="G110" s="42"/>
      <c r="H110" s="43"/>
      <c r="I110" s="42"/>
      <c r="J110" s="43"/>
      <c r="K110" s="42"/>
      <c r="L110" s="43"/>
      <c r="M110" s="42"/>
      <c r="N110" s="43"/>
      <c r="O110" s="42"/>
      <c r="P110" s="43"/>
      <c r="Q110" s="42"/>
      <c r="R110" s="43"/>
      <c r="S110" s="61" t="str">
        <f t="shared" si="0"/>
        <v/>
      </c>
      <c r="T110" s="226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</row>
    <row r="111" spans="1:85" s="28" customFormat="1" ht="15" customHeight="1" x14ac:dyDescent="0.2">
      <c r="A111" s="37"/>
      <c r="B111" s="37"/>
      <c r="C111" s="37"/>
      <c r="D111" s="37"/>
      <c r="E111" s="77"/>
      <c r="F111" s="62"/>
      <c r="G111" s="42"/>
      <c r="H111" s="43"/>
      <c r="I111" s="42"/>
      <c r="J111" s="43"/>
      <c r="K111" s="42"/>
      <c r="L111" s="43"/>
      <c r="M111" s="42"/>
      <c r="N111" s="43"/>
      <c r="O111" s="42"/>
      <c r="P111" s="43"/>
      <c r="Q111" s="42"/>
      <c r="R111" s="43"/>
      <c r="S111" s="61" t="str">
        <f t="shared" si="0"/>
        <v/>
      </c>
      <c r="T111" s="226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</row>
    <row r="112" spans="1:85" s="28" customFormat="1" ht="15" customHeight="1" x14ac:dyDescent="0.2">
      <c r="A112" s="37"/>
      <c r="B112" s="37"/>
      <c r="C112" s="37"/>
      <c r="D112" s="37"/>
      <c r="E112" s="77"/>
      <c r="F112" s="62"/>
      <c r="G112" s="42"/>
      <c r="H112" s="43"/>
      <c r="I112" s="42"/>
      <c r="J112" s="43"/>
      <c r="K112" s="42"/>
      <c r="L112" s="43"/>
      <c r="M112" s="42"/>
      <c r="N112" s="43"/>
      <c r="O112" s="42"/>
      <c r="P112" s="43"/>
      <c r="Q112" s="42"/>
      <c r="R112" s="43"/>
      <c r="S112" s="61" t="str">
        <f t="shared" si="0"/>
        <v/>
      </c>
      <c r="T112" s="226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</row>
    <row r="113" spans="1:85" s="28" customFormat="1" ht="15" customHeight="1" x14ac:dyDescent="0.2">
      <c r="A113" s="37"/>
      <c r="B113" s="37"/>
      <c r="C113" s="37"/>
      <c r="D113" s="37"/>
      <c r="E113" s="77"/>
      <c r="F113" s="62"/>
      <c r="G113" s="42"/>
      <c r="H113" s="43"/>
      <c r="I113" s="42"/>
      <c r="J113" s="43"/>
      <c r="K113" s="42"/>
      <c r="L113" s="43"/>
      <c r="M113" s="42"/>
      <c r="N113" s="43"/>
      <c r="O113" s="42"/>
      <c r="P113" s="43"/>
      <c r="Q113" s="42"/>
      <c r="R113" s="43"/>
      <c r="S113" s="61" t="str">
        <f t="shared" si="0"/>
        <v/>
      </c>
      <c r="T113" s="226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</row>
    <row r="114" spans="1:85" s="28" customFormat="1" ht="15" customHeight="1" x14ac:dyDescent="0.2">
      <c r="A114" s="37"/>
      <c r="B114" s="37"/>
      <c r="C114" s="37"/>
      <c r="D114" s="37"/>
      <c r="E114" s="77"/>
      <c r="F114" s="62"/>
      <c r="G114" s="42"/>
      <c r="H114" s="43"/>
      <c r="I114" s="42"/>
      <c r="J114" s="43"/>
      <c r="K114" s="42"/>
      <c r="L114" s="43"/>
      <c r="M114" s="42"/>
      <c r="N114" s="43"/>
      <c r="O114" s="42"/>
      <c r="P114" s="43"/>
      <c r="Q114" s="42"/>
      <c r="R114" s="43"/>
      <c r="S114" s="61" t="str">
        <f t="shared" si="0"/>
        <v/>
      </c>
      <c r="T114" s="226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</row>
    <row r="115" spans="1:85" s="28" customFormat="1" ht="15" customHeight="1" x14ac:dyDescent="0.2">
      <c r="A115" s="37"/>
      <c r="B115" s="37"/>
      <c r="C115" s="37"/>
      <c r="D115" s="37"/>
      <c r="E115" s="77"/>
      <c r="F115" s="62"/>
      <c r="G115" s="42"/>
      <c r="H115" s="43"/>
      <c r="I115" s="42"/>
      <c r="J115" s="43"/>
      <c r="K115" s="42"/>
      <c r="L115" s="43"/>
      <c r="M115" s="42"/>
      <c r="N115" s="43"/>
      <c r="O115" s="42"/>
      <c r="P115" s="43"/>
      <c r="Q115" s="42"/>
      <c r="R115" s="43"/>
      <c r="S115" s="61" t="str">
        <f t="shared" si="0"/>
        <v/>
      </c>
      <c r="T115" s="226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</row>
    <row r="116" spans="1:85" s="28" customFormat="1" ht="15" customHeight="1" x14ac:dyDescent="0.2">
      <c r="A116" s="37"/>
      <c r="B116" s="37"/>
      <c r="C116" s="37"/>
      <c r="D116" s="37"/>
      <c r="E116" s="77"/>
      <c r="F116" s="62"/>
      <c r="G116" s="42"/>
      <c r="H116" s="43"/>
      <c r="I116" s="42"/>
      <c r="J116" s="43"/>
      <c r="K116" s="42"/>
      <c r="L116" s="43"/>
      <c r="M116" s="42"/>
      <c r="N116" s="43"/>
      <c r="O116" s="42"/>
      <c r="P116" s="43"/>
      <c r="Q116" s="42"/>
      <c r="R116" s="43"/>
      <c r="S116" s="61" t="str">
        <f t="shared" si="0"/>
        <v/>
      </c>
      <c r="T116" s="226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</row>
    <row r="117" spans="1:85" s="28" customFormat="1" ht="15" customHeight="1" x14ac:dyDescent="0.2">
      <c r="A117" s="37"/>
      <c r="B117" s="37"/>
      <c r="C117" s="37"/>
      <c r="D117" s="37"/>
      <c r="E117" s="77"/>
      <c r="F117" s="62"/>
      <c r="G117" s="42"/>
      <c r="H117" s="43"/>
      <c r="I117" s="42"/>
      <c r="J117" s="43"/>
      <c r="K117" s="42"/>
      <c r="L117" s="43"/>
      <c r="M117" s="42"/>
      <c r="N117" s="43"/>
      <c r="O117" s="42"/>
      <c r="P117" s="43"/>
      <c r="Q117" s="42"/>
      <c r="R117" s="43"/>
      <c r="S117" s="61" t="str">
        <f t="shared" si="0"/>
        <v/>
      </c>
      <c r="T117" s="226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</row>
    <row r="118" spans="1:85" s="28" customFormat="1" ht="15" customHeight="1" x14ac:dyDescent="0.2">
      <c r="A118" s="37"/>
      <c r="B118" s="37"/>
      <c r="C118" s="37"/>
      <c r="D118" s="37"/>
      <c r="E118" s="77"/>
      <c r="F118" s="62"/>
      <c r="G118" s="42"/>
      <c r="H118" s="43"/>
      <c r="I118" s="42"/>
      <c r="J118" s="43"/>
      <c r="K118" s="42"/>
      <c r="L118" s="43"/>
      <c r="M118" s="42"/>
      <c r="N118" s="43"/>
      <c r="O118" s="42"/>
      <c r="P118" s="43"/>
      <c r="Q118" s="42"/>
      <c r="R118" s="43"/>
      <c r="S118" s="61" t="str">
        <f t="shared" ref="S118:S125" si="1">IFERROR((G118+I118+K118+M118+O118+Q118)/(H118+J118+L118+N118+P118+R118),"")</f>
        <v/>
      </c>
      <c r="T118" s="226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</row>
    <row r="119" spans="1:85" s="28" customFormat="1" ht="15" customHeight="1" x14ac:dyDescent="0.2">
      <c r="A119" s="37"/>
      <c r="B119" s="37"/>
      <c r="C119" s="37"/>
      <c r="D119" s="37"/>
      <c r="E119" s="77"/>
      <c r="F119" s="62"/>
      <c r="G119" s="42"/>
      <c r="H119" s="43"/>
      <c r="I119" s="42"/>
      <c r="J119" s="43"/>
      <c r="K119" s="42"/>
      <c r="L119" s="43"/>
      <c r="M119" s="42"/>
      <c r="N119" s="43"/>
      <c r="O119" s="42"/>
      <c r="P119" s="43"/>
      <c r="Q119" s="42"/>
      <c r="R119" s="43"/>
      <c r="S119" s="61" t="str">
        <f t="shared" si="1"/>
        <v/>
      </c>
      <c r="T119" s="226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</row>
    <row r="120" spans="1:85" s="28" customFormat="1" ht="15" customHeight="1" x14ac:dyDescent="0.2">
      <c r="A120" s="37"/>
      <c r="B120" s="37"/>
      <c r="C120" s="37"/>
      <c r="D120" s="37"/>
      <c r="E120" s="77"/>
      <c r="F120" s="62"/>
      <c r="G120" s="42"/>
      <c r="H120" s="43"/>
      <c r="I120" s="42"/>
      <c r="J120" s="43"/>
      <c r="K120" s="42"/>
      <c r="L120" s="43"/>
      <c r="M120" s="42"/>
      <c r="N120" s="43"/>
      <c r="O120" s="42"/>
      <c r="P120" s="43"/>
      <c r="Q120" s="42"/>
      <c r="R120" s="43"/>
      <c r="S120" s="61" t="str">
        <f t="shared" si="1"/>
        <v/>
      </c>
      <c r="T120" s="22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</row>
    <row r="121" spans="1:85" s="28" customFormat="1" ht="15" customHeight="1" x14ac:dyDescent="0.2">
      <c r="A121" s="37"/>
      <c r="B121" s="37"/>
      <c r="C121" s="37"/>
      <c r="D121" s="37"/>
      <c r="E121" s="77"/>
      <c r="F121" s="62"/>
      <c r="G121" s="42"/>
      <c r="H121" s="43"/>
      <c r="I121" s="42"/>
      <c r="J121" s="43"/>
      <c r="K121" s="42"/>
      <c r="L121" s="43"/>
      <c r="M121" s="42"/>
      <c r="N121" s="43"/>
      <c r="O121" s="42"/>
      <c r="P121" s="43"/>
      <c r="Q121" s="42"/>
      <c r="R121" s="43"/>
      <c r="S121" s="61" t="str">
        <f t="shared" si="1"/>
        <v/>
      </c>
      <c r="T121" s="22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</row>
    <row r="122" spans="1:85" s="28" customFormat="1" ht="15" customHeight="1" x14ac:dyDescent="0.2">
      <c r="A122" s="37"/>
      <c r="B122" s="37"/>
      <c r="C122" s="37"/>
      <c r="D122" s="37"/>
      <c r="E122" s="77"/>
      <c r="F122" s="62"/>
      <c r="G122" s="42"/>
      <c r="H122" s="43"/>
      <c r="I122" s="42"/>
      <c r="J122" s="43"/>
      <c r="K122" s="42"/>
      <c r="L122" s="43"/>
      <c r="M122" s="42"/>
      <c r="N122" s="43"/>
      <c r="O122" s="42"/>
      <c r="P122" s="43"/>
      <c r="Q122" s="42"/>
      <c r="R122" s="43"/>
      <c r="S122" s="61" t="str">
        <f t="shared" si="1"/>
        <v/>
      </c>
      <c r="T122" s="22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</row>
    <row r="123" spans="1:85" s="28" customFormat="1" ht="15" customHeight="1" x14ac:dyDescent="0.2">
      <c r="A123" s="37"/>
      <c r="B123" s="37"/>
      <c r="C123" s="37"/>
      <c r="D123" s="37"/>
      <c r="E123" s="77"/>
      <c r="F123" s="62"/>
      <c r="G123" s="42"/>
      <c r="H123" s="43"/>
      <c r="I123" s="42"/>
      <c r="J123" s="43"/>
      <c r="K123" s="42"/>
      <c r="L123" s="43"/>
      <c r="M123" s="42"/>
      <c r="N123" s="43"/>
      <c r="O123" s="42"/>
      <c r="P123" s="43"/>
      <c r="Q123" s="42"/>
      <c r="R123" s="43"/>
      <c r="S123" s="61" t="str">
        <f t="shared" si="1"/>
        <v/>
      </c>
      <c r="T123" s="22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</row>
    <row r="124" spans="1:85" s="28" customFormat="1" ht="15" customHeight="1" x14ac:dyDescent="0.2">
      <c r="A124" s="37"/>
      <c r="B124" s="37"/>
      <c r="C124" s="37"/>
      <c r="D124" s="37"/>
      <c r="E124" s="77"/>
      <c r="F124" s="62"/>
      <c r="G124" s="42"/>
      <c r="H124" s="43"/>
      <c r="I124" s="42"/>
      <c r="J124" s="43"/>
      <c r="K124" s="42"/>
      <c r="L124" s="43"/>
      <c r="M124" s="42"/>
      <c r="N124" s="43"/>
      <c r="O124" s="42"/>
      <c r="P124" s="43"/>
      <c r="Q124" s="42"/>
      <c r="R124" s="43"/>
      <c r="S124" s="61" t="str">
        <f t="shared" si="1"/>
        <v/>
      </c>
      <c r="T124" s="22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</row>
    <row r="125" spans="1:85" s="28" customFormat="1" ht="15" customHeight="1" x14ac:dyDescent="0.2">
      <c r="A125" s="37"/>
      <c r="B125" s="37"/>
      <c r="C125" s="37"/>
      <c r="D125" s="37"/>
      <c r="E125" s="77"/>
      <c r="F125" s="62"/>
      <c r="G125" s="42"/>
      <c r="H125" s="43"/>
      <c r="I125" s="42"/>
      <c r="J125" s="43"/>
      <c r="K125" s="42"/>
      <c r="L125" s="43"/>
      <c r="M125" s="42"/>
      <c r="N125" s="43"/>
      <c r="O125" s="42"/>
      <c r="P125" s="43"/>
      <c r="Q125" s="42"/>
      <c r="R125" s="43"/>
      <c r="S125" s="61" t="str">
        <f t="shared" si="1"/>
        <v/>
      </c>
      <c r="T125" s="22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</row>
    <row r="126" spans="1:85" s="28" customFormat="1" ht="15" customHeight="1" x14ac:dyDescent="0.2">
      <c r="A126" s="37"/>
      <c r="B126" s="37"/>
      <c r="C126" s="37"/>
      <c r="D126" s="37"/>
      <c r="E126" s="77"/>
      <c r="F126" s="62"/>
      <c r="G126" s="42"/>
      <c r="H126" s="43"/>
      <c r="I126" s="42"/>
      <c r="J126" s="43"/>
      <c r="K126" s="42"/>
      <c r="L126" s="43"/>
      <c r="M126" s="42"/>
      <c r="N126" s="43"/>
      <c r="O126" s="42"/>
      <c r="P126" s="43"/>
      <c r="Q126" s="42"/>
      <c r="R126" s="43"/>
      <c r="S126" s="61" t="str">
        <f t="shared" ref="S126" si="2">IFERROR((G126+I126+K126+M126+O126+Q126)/(H126+J126+L126+N126+P126+R126),"")</f>
        <v/>
      </c>
      <c r="T126" s="22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</row>
    <row r="127" spans="1:85" s="31" customFormat="1" ht="15" customHeight="1" x14ac:dyDescent="0.2">
      <c r="A127" s="34"/>
      <c r="B127" s="34"/>
      <c r="C127" s="34"/>
      <c r="D127" s="34"/>
      <c r="E127" s="10"/>
      <c r="F127" s="63"/>
      <c r="G127" s="64"/>
      <c r="H127" s="65"/>
      <c r="I127" s="66"/>
      <c r="J127" s="95" t="s">
        <v>118</v>
      </c>
      <c r="K127" s="95"/>
      <c r="L127" s="95"/>
      <c r="M127" s="95"/>
      <c r="N127" s="95"/>
      <c r="O127" s="95"/>
      <c r="P127" s="95"/>
      <c r="Q127" s="95"/>
      <c r="R127" s="96"/>
      <c r="S127" s="68" t="str">
        <f>IFERROR(AVERAGE(S102:S126),"")</f>
        <v/>
      </c>
      <c r="T127" s="228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</row>
    <row r="128" spans="1:85" s="31" customFormat="1" ht="15" customHeight="1" x14ac:dyDescent="0.2">
      <c r="A128" s="34"/>
      <c r="B128" s="34"/>
      <c r="C128" s="34"/>
      <c r="D128" s="34"/>
      <c r="E128" s="10"/>
      <c r="F128" s="63"/>
      <c r="G128" s="64"/>
      <c r="H128" s="64"/>
      <c r="I128" s="66"/>
      <c r="J128" s="66"/>
      <c r="K128" s="66"/>
      <c r="L128" s="66"/>
      <c r="M128" s="66"/>
      <c r="N128" s="66"/>
      <c r="O128" s="66"/>
      <c r="P128" s="66"/>
      <c r="Q128" s="66"/>
      <c r="R128" s="67" t="s">
        <v>10</v>
      </c>
      <c r="S128" s="69">
        <v>0.2</v>
      </c>
      <c r="T128" s="228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</row>
    <row r="129" spans="1:85" s="31" customFormat="1" ht="15" customHeight="1" x14ac:dyDescent="0.2">
      <c r="A129" s="34"/>
      <c r="B129" s="34"/>
      <c r="C129" s="34"/>
      <c r="D129" s="34"/>
      <c r="E129" s="10"/>
      <c r="F129" s="63"/>
      <c r="G129" s="64"/>
      <c r="H129" s="64"/>
      <c r="I129" s="66"/>
      <c r="J129" s="66"/>
      <c r="K129" s="66"/>
      <c r="L129" s="66"/>
      <c r="M129" s="66"/>
      <c r="N129" s="66"/>
      <c r="O129" s="66"/>
      <c r="P129" s="66"/>
      <c r="Q129" s="66"/>
      <c r="R129" s="67" t="s">
        <v>6</v>
      </c>
      <c r="S129" s="70" t="str">
        <f>IFERROR((S127+(S127*S128)),"")</f>
        <v/>
      </c>
      <c r="T129" s="228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</row>
    <row r="130" spans="1:85" s="31" customFormat="1" ht="15" customHeight="1" x14ac:dyDescent="0.2">
      <c r="A130" s="34"/>
      <c r="B130" s="34"/>
      <c r="C130" s="34"/>
      <c r="D130" s="34"/>
      <c r="E130" s="10"/>
      <c r="F130" s="63"/>
      <c r="G130" s="64"/>
      <c r="H130" s="64"/>
      <c r="I130" s="66"/>
      <c r="J130" s="66"/>
      <c r="K130" s="66"/>
      <c r="L130" s="66"/>
      <c r="M130" s="66"/>
      <c r="N130" s="66"/>
      <c r="O130" s="66"/>
      <c r="P130" s="66"/>
      <c r="Q130" s="66"/>
      <c r="R130" s="67" t="s">
        <v>12</v>
      </c>
      <c r="S130" s="71" t="str">
        <f>IFERROR(((S131/S127)-1),"")</f>
        <v/>
      </c>
      <c r="T130" s="228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</row>
    <row r="131" spans="1:85" s="31" customFormat="1" ht="15" customHeight="1" x14ac:dyDescent="0.2">
      <c r="A131" s="34"/>
      <c r="B131" s="34"/>
      <c r="C131" s="34"/>
      <c r="D131" s="34"/>
      <c r="E131" s="10"/>
      <c r="F131" s="171" t="s">
        <v>39</v>
      </c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3"/>
      <c r="S131" s="68" t="str">
        <f>IF(S102="",IF(S132="",S129,S132),IF(S132="",IF(S102&lt;S129,S129,S102),S132))</f>
        <v/>
      </c>
      <c r="T131" s="228" t="str">
        <f>IF(S102="",S129,IF(S102&lt;S129,S129,S102))</f>
        <v/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</row>
    <row r="132" spans="1:85" s="31" customFormat="1" ht="15" customHeight="1" thickBot="1" x14ac:dyDescent="0.25">
      <c r="A132" s="34"/>
      <c r="B132" s="34"/>
      <c r="C132" s="34"/>
      <c r="D132" s="34"/>
      <c r="E132" s="10"/>
      <c r="F132" s="191" t="s">
        <v>90</v>
      </c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3"/>
      <c r="S132" s="72"/>
      <c r="T132" s="228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</row>
    <row r="133" spans="1:85" s="31" customFormat="1" ht="15" customHeight="1" x14ac:dyDescent="0.25">
      <c r="A133" s="34"/>
      <c r="B133" s="34"/>
      <c r="C133" s="34"/>
      <c r="D133" s="34"/>
      <c r="E133" s="10"/>
      <c r="F133" s="44"/>
      <c r="G133" s="44"/>
      <c r="H133" s="44"/>
      <c r="I133" s="194"/>
      <c r="J133" s="195"/>
      <c r="K133" s="195"/>
      <c r="L133" s="195"/>
      <c r="M133" s="195"/>
      <c r="N133" s="195"/>
      <c r="O133" s="195"/>
      <c r="P133" s="195"/>
      <c r="Q133" s="195"/>
      <c r="R133" s="195"/>
      <c r="S133" s="46"/>
      <c r="T133" s="228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</row>
    <row r="134" spans="1:85" s="31" customFormat="1" ht="15" customHeight="1" thickBot="1" x14ac:dyDescent="0.25">
      <c r="A134" s="34"/>
      <c r="B134" s="34"/>
      <c r="C134" s="34"/>
      <c r="D134" s="34"/>
      <c r="E134" s="10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  <c r="S134" s="46"/>
      <c r="T134" s="228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</row>
    <row r="135" spans="1:85" s="31" customFormat="1" ht="15" customHeight="1" x14ac:dyDescent="0.2">
      <c r="A135" s="34"/>
      <c r="B135" s="34"/>
      <c r="C135" s="34"/>
      <c r="D135" s="34"/>
      <c r="E135" s="10"/>
      <c r="F135" s="51" t="s">
        <v>82</v>
      </c>
      <c r="G135" s="178" t="s">
        <v>116</v>
      </c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9"/>
      <c r="T135" s="228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</row>
    <row r="136" spans="1:85" s="31" customFormat="1" ht="70.150000000000006" customHeight="1" x14ac:dyDescent="0.2">
      <c r="A136" s="34"/>
      <c r="B136" s="34"/>
      <c r="C136" s="34"/>
      <c r="D136" s="34"/>
      <c r="E136" s="10"/>
      <c r="F136" s="52" t="s">
        <v>81</v>
      </c>
      <c r="G136" s="163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5"/>
      <c r="T136" s="228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</row>
    <row r="137" spans="1:85" s="31" customFormat="1" ht="15" customHeight="1" x14ac:dyDescent="0.2">
      <c r="A137" s="34"/>
      <c r="B137" s="34"/>
      <c r="C137" s="34"/>
      <c r="D137" s="34"/>
      <c r="E137" s="10"/>
      <c r="F137" s="57" t="s">
        <v>61</v>
      </c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67"/>
      <c r="T137" s="228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</row>
    <row r="138" spans="1:85" s="31" customFormat="1" ht="15" customHeight="1" x14ac:dyDescent="0.2">
      <c r="A138" s="34"/>
      <c r="B138" s="34"/>
      <c r="C138" s="34"/>
      <c r="D138" s="34"/>
      <c r="E138" s="10"/>
      <c r="F138" s="58" t="s">
        <v>11</v>
      </c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60" t="s">
        <v>1</v>
      </c>
      <c r="T138" s="228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</row>
    <row r="139" spans="1:85" s="31" customFormat="1" ht="18" customHeight="1" x14ac:dyDescent="0.2">
      <c r="A139" s="34"/>
      <c r="B139" s="34"/>
      <c r="C139" s="34"/>
      <c r="D139" s="34"/>
      <c r="E139" s="10"/>
      <c r="F139" s="59" t="s">
        <v>13</v>
      </c>
      <c r="G139" s="12" t="s">
        <v>0</v>
      </c>
      <c r="H139" s="12" t="s">
        <v>38</v>
      </c>
      <c r="I139" s="12" t="s">
        <v>0</v>
      </c>
      <c r="J139" s="12" t="s">
        <v>38</v>
      </c>
      <c r="K139" s="12" t="s">
        <v>0</v>
      </c>
      <c r="L139" s="12" t="s">
        <v>38</v>
      </c>
      <c r="M139" s="12" t="s">
        <v>0</v>
      </c>
      <c r="N139" s="12" t="s">
        <v>38</v>
      </c>
      <c r="O139" s="12" t="s">
        <v>0</v>
      </c>
      <c r="P139" s="12" t="s">
        <v>38</v>
      </c>
      <c r="Q139" s="12" t="s">
        <v>0</v>
      </c>
      <c r="R139" s="12" t="s">
        <v>38</v>
      </c>
      <c r="S139" s="161"/>
      <c r="T139" s="228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</row>
    <row r="140" spans="1:85" s="31" customFormat="1" ht="15" customHeight="1" x14ac:dyDescent="0.2">
      <c r="A140" s="34"/>
      <c r="B140" s="34"/>
      <c r="C140" s="34"/>
      <c r="D140" s="34"/>
      <c r="E140" s="10"/>
      <c r="F140" s="60" t="str">
        <f>IF(G9="","",G9)</f>
        <v/>
      </c>
      <c r="G140" s="42"/>
      <c r="H140" s="43"/>
      <c r="I140" s="42"/>
      <c r="J140" s="43"/>
      <c r="K140" s="42"/>
      <c r="L140" s="43"/>
      <c r="M140" s="42"/>
      <c r="N140" s="43"/>
      <c r="O140" s="42"/>
      <c r="P140" s="43"/>
      <c r="Q140" s="42"/>
      <c r="R140" s="43"/>
      <c r="S140" s="61" t="str">
        <f t="shared" ref="S140:S164" si="3">IFERROR((G140+I140+K140+M140+O140+Q140)/(H140+J140+L140+N140+P140+R140),"")</f>
        <v/>
      </c>
      <c r="T140" s="228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</row>
    <row r="141" spans="1:85" s="31" customFormat="1" ht="15" customHeight="1" x14ac:dyDescent="0.2">
      <c r="A141" s="34"/>
      <c r="B141" s="34"/>
      <c r="C141" s="34"/>
      <c r="D141" s="34"/>
      <c r="E141" s="10"/>
      <c r="F141" s="62"/>
      <c r="G141" s="42"/>
      <c r="H141" s="43"/>
      <c r="I141" s="42"/>
      <c r="J141" s="43"/>
      <c r="K141" s="42"/>
      <c r="L141" s="43"/>
      <c r="M141" s="42"/>
      <c r="N141" s="43"/>
      <c r="O141" s="42"/>
      <c r="P141" s="43"/>
      <c r="Q141" s="42"/>
      <c r="R141" s="43"/>
      <c r="S141" s="61" t="str">
        <f t="shared" si="3"/>
        <v/>
      </c>
      <c r="T141" s="228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</row>
    <row r="142" spans="1:85" s="31" customFormat="1" ht="15" customHeight="1" x14ac:dyDescent="0.2">
      <c r="A142" s="34"/>
      <c r="B142" s="34"/>
      <c r="C142" s="34"/>
      <c r="D142" s="34"/>
      <c r="E142" s="10"/>
      <c r="F142" s="62"/>
      <c r="G142" s="42"/>
      <c r="H142" s="43"/>
      <c r="I142" s="42"/>
      <c r="J142" s="43"/>
      <c r="K142" s="42"/>
      <c r="L142" s="43"/>
      <c r="M142" s="42"/>
      <c r="N142" s="43"/>
      <c r="O142" s="42"/>
      <c r="P142" s="43"/>
      <c r="Q142" s="42"/>
      <c r="R142" s="43"/>
      <c r="S142" s="61" t="str">
        <f t="shared" si="3"/>
        <v/>
      </c>
      <c r="T142" s="228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</row>
    <row r="143" spans="1:85" s="31" customFormat="1" ht="15" customHeight="1" x14ac:dyDescent="0.2">
      <c r="A143" s="34"/>
      <c r="B143" s="34"/>
      <c r="C143" s="34"/>
      <c r="D143" s="34"/>
      <c r="E143" s="10"/>
      <c r="F143" s="62"/>
      <c r="G143" s="42"/>
      <c r="H143" s="43"/>
      <c r="I143" s="42"/>
      <c r="J143" s="43"/>
      <c r="K143" s="42"/>
      <c r="L143" s="43"/>
      <c r="M143" s="42"/>
      <c r="N143" s="43"/>
      <c r="O143" s="42"/>
      <c r="P143" s="43"/>
      <c r="Q143" s="42"/>
      <c r="R143" s="43"/>
      <c r="S143" s="61" t="str">
        <f t="shared" si="3"/>
        <v/>
      </c>
      <c r="T143" s="228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</row>
    <row r="144" spans="1:85" s="31" customFormat="1" ht="15" customHeight="1" x14ac:dyDescent="0.2">
      <c r="A144" s="34"/>
      <c r="B144" s="34"/>
      <c r="C144" s="34"/>
      <c r="D144" s="34"/>
      <c r="E144" s="10"/>
      <c r="F144" s="62"/>
      <c r="G144" s="42"/>
      <c r="H144" s="43"/>
      <c r="I144" s="42"/>
      <c r="J144" s="43"/>
      <c r="K144" s="42"/>
      <c r="L144" s="43"/>
      <c r="M144" s="42"/>
      <c r="N144" s="43"/>
      <c r="O144" s="42"/>
      <c r="P144" s="43"/>
      <c r="Q144" s="42"/>
      <c r="R144" s="43"/>
      <c r="S144" s="61" t="str">
        <f t="shared" si="3"/>
        <v/>
      </c>
      <c r="T144" s="228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</row>
    <row r="145" spans="1:85" s="31" customFormat="1" ht="15" customHeight="1" x14ac:dyDescent="0.2">
      <c r="A145" s="34"/>
      <c r="B145" s="34"/>
      <c r="C145" s="34"/>
      <c r="D145" s="34"/>
      <c r="E145" s="10"/>
      <c r="F145" s="62"/>
      <c r="G145" s="42"/>
      <c r="H145" s="43"/>
      <c r="I145" s="42"/>
      <c r="J145" s="43"/>
      <c r="K145" s="42"/>
      <c r="L145" s="43"/>
      <c r="M145" s="42"/>
      <c r="N145" s="43"/>
      <c r="O145" s="42"/>
      <c r="P145" s="43"/>
      <c r="Q145" s="42"/>
      <c r="R145" s="43"/>
      <c r="S145" s="61" t="str">
        <f t="shared" si="3"/>
        <v/>
      </c>
      <c r="T145" s="228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</row>
    <row r="146" spans="1:85" s="31" customFormat="1" ht="15" customHeight="1" x14ac:dyDescent="0.2">
      <c r="A146" s="34"/>
      <c r="B146" s="34"/>
      <c r="C146" s="34"/>
      <c r="D146" s="34"/>
      <c r="E146" s="10"/>
      <c r="F146" s="62"/>
      <c r="G146" s="42"/>
      <c r="H146" s="43"/>
      <c r="I146" s="42"/>
      <c r="J146" s="43"/>
      <c r="K146" s="42"/>
      <c r="L146" s="43"/>
      <c r="M146" s="42"/>
      <c r="N146" s="43"/>
      <c r="O146" s="42"/>
      <c r="P146" s="43"/>
      <c r="Q146" s="42"/>
      <c r="R146" s="43"/>
      <c r="S146" s="61" t="str">
        <f t="shared" si="3"/>
        <v/>
      </c>
      <c r="T146" s="228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</row>
    <row r="147" spans="1:85" s="31" customFormat="1" ht="15" customHeight="1" x14ac:dyDescent="0.2">
      <c r="A147" s="34"/>
      <c r="B147" s="34"/>
      <c r="C147" s="34"/>
      <c r="D147" s="34"/>
      <c r="E147" s="10"/>
      <c r="F147" s="62"/>
      <c r="G147" s="42"/>
      <c r="H147" s="43"/>
      <c r="I147" s="42"/>
      <c r="J147" s="43"/>
      <c r="K147" s="42"/>
      <c r="L147" s="43"/>
      <c r="M147" s="42"/>
      <c r="N147" s="43"/>
      <c r="O147" s="42"/>
      <c r="P147" s="43"/>
      <c r="Q147" s="42"/>
      <c r="R147" s="43"/>
      <c r="S147" s="61" t="str">
        <f t="shared" si="3"/>
        <v/>
      </c>
      <c r="T147" s="228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</row>
    <row r="148" spans="1:85" s="31" customFormat="1" ht="15" customHeight="1" x14ac:dyDescent="0.2">
      <c r="A148" s="34"/>
      <c r="B148" s="34"/>
      <c r="C148" s="34"/>
      <c r="D148" s="34"/>
      <c r="E148" s="10"/>
      <c r="F148" s="62"/>
      <c r="G148" s="42"/>
      <c r="H148" s="43"/>
      <c r="I148" s="42"/>
      <c r="J148" s="43"/>
      <c r="K148" s="42"/>
      <c r="L148" s="43"/>
      <c r="M148" s="42"/>
      <c r="N148" s="43"/>
      <c r="O148" s="42"/>
      <c r="P148" s="43"/>
      <c r="Q148" s="42"/>
      <c r="R148" s="43"/>
      <c r="S148" s="61" t="str">
        <f t="shared" si="3"/>
        <v/>
      </c>
      <c r="T148" s="228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</row>
    <row r="149" spans="1:85" s="31" customFormat="1" ht="15" customHeight="1" x14ac:dyDescent="0.2">
      <c r="A149" s="34"/>
      <c r="B149" s="34"/>
      <c r="C149" s="34"/>
      <c r="D149" s="34"/>
      <c r="E149" s="10"/>
      <c r="F149" s="62"/>
      <c r="G149" s="42"/>
      <c r="H149" s="43"/>
      <c r="I149" s="42"/>
      <c r="J149" s="43"/>
      <c r="K149" s="42"/>
      <c r="L149" s="43"/>
      <c r="M149" s="42"/>
      <c r="N149" s="43"/>
      <c r="O149" s="42"/>
      <c r="P149" s="43"/>
      <c r="Q149" s="42"/>
      <c r="R149" s="43"/>
      <c r="S149" s="61" t="str">
        <f t="shared" si="3"/>
        <v/>
      </c>
      <c r="T149" s="228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</row>
    <row r="150" spans="1:85" s="31" customFormat="1" ht="15" customHeight="1" x14ac:dyDescent="0.2">
      <c r="A150" s="34"/>
      <c r="B150" s="34"/>
      <c r="C150" s="34"/>
      <c r="D150" s="34"/>
      <c r="E150" s="10"/>
      <c r="F150" s="62"/>
      <c r="G150" s="42"/>
      <c r="H150" s="43"/>
      <c r="I150" s="42"/>
      <c r="J150" s="43"/>
      <c r="K150" s="42"/>
      <c r="L150" s="43"/>
      <c r="M150" s="42"/>
      <c r="N150" s="43"/>
      <c r="O150" s="42"/>
      <c r="P150" s="43"/>
      <c r="Q150" s="42"/>
      <c r="R150" s="43"/>
      <c r="S150" s="61" t="str">
        <f t="shared" si="3"/>
        <v/>
      </c>
      <c r="T150" s="228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</row>
    <row r="151" spans="1:85" s="31" customFormat="1" ht="15" customHeight="1" x14ac:dyDescent="0.2">
      <c r="A151" s="34"/>
      <c r="B151" s="34"/>
      <c r="C151" s="34"/>
      <c r="D151" s="34"/>
      <c r="E151" s="10"/>
      <c r="F151" s="62"/>
      <c r="G151" s="42"/>
      <c r="H151" s="43"/>
      <c r="I151" s="42"/>
      <c r="J151" s="43"/>
      <c r="K151" s="42"/>
      <c r="L151" s="43"/>
      <c r="M151" s="42"/>
      <c r="N151" s="43"/>
      <c r="O151" s="42"/>
      <c r="P151" s="43"/>
      <c r="Q151" s="42"/>
      <c r="R151" s="43"/>
      <c r="S151" s="61" t="str">
        <f t="shared" si="3"/>
        <v/>
      </c>
      <c r="T151" s="228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</row>
    <row r="152" spans="1:85" s="31" customFormat="1" ht="15" customHeight="1" x14ac:dyDescent="0.2">
      <c r="A152" s="34"/>
      <c r="B152" s="34"/>
      <c r="C152" s="34"/>
      <c r="D152" s="34"/>
      <c r="E152" s="10"/>
      <c r="F152" s="62"/>
      <c r="G152" s="42"/>
      <c r="H152" s="43"/>
      <c r="I152" s="42"/>
      <c r="J152" s="43"/>
      <c r="K152" s="42"/>
      <c r="L152" s="43"/>
      <c r="M152" s="42"/>
      <c r="N152" s="43"/>
      <c r="O152" s="42"/>
      <c r="P152" s="43"/>
      <c r="Q152" s="42"/>
      <c r="R152" s="43"/>
      <c r="S152" s="61" t="str">
        <f t="shared" si="3"/>
        <v/>
      </c>
      <c r="T152" s="228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</row>
    <row r="153" spans="1:85" s="31" customFormat="1" ht="15" customHeight="1" x14ac:dyDescent="0.2">
      <c r="A153" s="34"/>
      <c r="B153" s="34"/>
      <c r="C153" s="34"/>
      <c r="D153" s="34"/>
      <c r="E153" s="10"/>
      <c r="F153" s="62"/>
      <c r="G153" s="42"/>
      <c r="H153" s="43"/>
      <c r="I153" s="42"/>
      <c r="J153" s="43"/>
      <c r="K153" s="42"/>
      <c r="L153" s="43"/>
      <c r="M153" s="42"/>
      <c r="N153" s="43"/>
      <c r="O153" s="42"/>
      <c r="P153" s="43"/>
      <c r="Q153" s="42"/>
      <c r="R153" s="43"/>
      <c r="S153" s="61" t="str">
        <f t="shared" si="3"/>
        <v/>
      </c>
      <c r="T153" s="228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</row>
    <row r="154" spans="1:85" s="31" customFormat="1" ht="15" customHeight="1" x14ac:dyDescent="0.2">
      <c r="A154" s="34"/>
      <c r="B154" s="34"/>
      <c r="C154" s="34"/>
      <c r="D154" s="34"/>
      <c r="E154" s="10"/>
      <c r="F154" s="62"/>
      <c r="G154" s="42"/>
      <c r="H154" s="43"/>
      <c r="I154" s="42"/>
      <c r="J154" s="43"/>
      <c r="K154" s="42"/>
      <c r="L154" s="43"/>
      <c r="M154" s="42"/>
      <c r="N154" s="43"/>
      <c r="O154" s="42"/>
      <c r="P154" s="43"/>
      <c r="Q154" s="42"/>
      <c r="R154" s="43"/>
      <c r="S154" s="61" t="str">
        <f t="shared" si="3"/>
        <v/>
      </c>
      <c r="T154" s="228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</row>
    <row r="155" spans="1:85" s="31" customFormat="1" ht="15" customHeight="1" x14ac:dyDescent="0.2">
      <c r="A155" s="34"/>
      <c r="B155" s="34"/>
      <c r="C155" s="34"/>
      <c r="D155" s="34"/>
      <c r="E155" s="10"/>
      <c r="F155" s="62"/>
      <c r="G155" s="42"/>
      <c r="H155" s="43"/>
      <c r="I155" s="42"/>
      <c r="J155" s="43"/>
      <c r="K155" s="42"/>
      <c r="L155" s="43"/>
      <c r="M155" s="42"/>
      <c r="N155" s="43"/>
      <c r="O155" s="42"/>
      <c r="P155" s="43"/>
      <c r="Q155" s="42"/>
      <c r="R155" s="43"/>
      <c r="S155" s="61" t="str">
        <f t="shared" si="3"/>
        <v/>
      </c>
      <c r="T155" s="228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</row>
    <row r="156" spans="1:85" s="31" customFormat="1" ht="15" customHeight="1" x14ac:dyDescent="0.2">
      <c r="A156" s="34"/>
      <c r="B156" s="34"/>
      <c r="C156" s="34"/>
      <c r="D156" s="34"/>
      <c r="E156" s="10"/>
      <c r="F156" s="62"/>
      <c r="G156" s="42"/>
      <c r="H156" s="43"/>
      <c r="I156" s="42"/>
      <c r="J156" s="43"/>
      <c r="K156" s="42"/>
      <c r="L156" s="43"/>
      <c r="M156" s="42"/>
      <c r="N156" s="43"/>
      <c r="O156" s="42"/>
      <c r="P156" s="43"/>
      <c r="Q156" s="42"/>
      <c r="R156" s="43"/>
      <c r="S156" s="61" t="str">
        <f t="shared" si="3"/>
        <v/>
      </c>
      <c r="T156" s="228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</row>
    <row r="157" spans="1:85" s="31" customFormat="1" ht="15" customHeight="1" x14ac:dyDescent="0.2">
      <c r="A157" s="34"/>
      <c r="B157" s="34"/>
      <c r="C157" s="34"/>
      <c r="D157" s="34"/>
      <c r="E157" s="10"/>
      <c r="F157" s="62"/>
      <c r="G157" s="42"/>
      <c r="H157" s="43"/>
      <c r="I157" s="42"/>
      <c r="J157" s="43"/>
      <c r="K157" s="42"/>
      <c r="L157" s="43"/>
      <c r="M157" s="42"/>
      <c r="N157" s="43"/>
      <c r="O157" s="42"/>
      <c r="P157" s="43"/>
      <c r="Q157" s="42"/>
      <c r="R157" s="43"/>
      <c r="S157" s="61" t="str">
        <f t="shared" si="3"/>
        <v/>
      </c>
      <c r="T157" s="228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</row>
    <row r="158" spans="1:85" s="31" customFormat="1" ht="15" customHeight="1" x14ac:dyDescent="0.2">
      <c r="A158" s="34"/>
      <c r="B158" s="34"/>
      <c r="C158" s="34"/>
      <c r="D158" s="34"/>
      <c r="E158" s="10"/>
      <c r="F158" s="62"/>
      <c r="G158" s="42"/>
      <c r="H158" s="43"/>
      <c r="I158" s="42"/>
      <c r="J158" s="43"/>
      <c r="K158" s="42"/>
      <c r="L158" s="43"/>
      <c r="M158" s="42"/>
      <c r="N158" s="43"/>
      <c r="O158" s="42"/>
      <c r="P158" s="43"/>
      <c r="Q158" s="42"/>
      <c r="R158" s="43"/>
      <c r="S158" s="61" t="str">
        <f t="shared" si="3"/>
        <v/>
      </c>
      <c r="T158" s="228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</row>
    <row r="159" spans="1:85" s="31" customFormat="1" ht="15" customHeight="1" x14ac:dyDescent="0.2">
      <c r="A159" s="34"/>
      <c r="B159" s="34"/>
      <c r="C159" s="34"/>
      <c r="D159" s="34"/>
      <c r="E159" s="10"/>
      <c r="F159" s="62"/>
      <c r="G159" s="42"/>
      <c r="H159" s="43"/>
      <c r="I159" s="42"/>
      <c r="J159" s="43"/>
      <c r="K159" s="42"/>
      <c r="L159" s="43"/>
      <c r="M159" s="42"/>
      <c r="N159" s="43"/>
      <c r="O159" s="42"/>
      <c r="P159" s="43"/>
      <c r="Q159" s="42"/>
      <c r="R159" s="43"/>
      <c r="S159" s="61" t="str">
        <f t="shared" si="3"/>
        <v/>
      </c>
      <c r="T159" s="228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</row>
    <row r="160" spans="1:85" s="31" customFormat="1" ht="15" customHeight="1" x14ac:dyDescent="0.2">
      <c r="A160" s="34"/>
      <c r="B160" s="34"/>
      <c r="C160" s="34"/>
      <c r="D160" s="34"/>
      <c r="E160" s="10"/>
      <c r="F160" s="62"/>
      <c r="G160" s="42"/>
      <c r="H160" s="43"/>
      <c r="I160" s="42"/>
      <c r="J160" s="43"/>
      <c r="K160" s="42"/>
      <c r="L160" s="43"/>
      <c r="M160" s="42"/>
      <c r="N160" s="43"/>
      <c r="O160" s="42"/>
      <c r="P160" s="43"/>
      <c r="Q160" s="42"/>
      <c r="R160" s="43"/>
      <c r="S160" s="61" t="str">
        <f t="shared" si="3"/>
        <v/>
      </c>
      <c r="T160" s="228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</row>
    <row r="161" spans="1:85" s="31" customFormat="1" ht="15" customHeight="1" x14ac:dyDescent="0.2">
      <c r="A161" s="34"/>
      <c r="B161" s="34"/>
      <c r="C161" s="34"/>
      <c r="D161" s="34"/>
      <c r="E161" s="10"/>
      <c r="F161" s="62"/>
      <c r="G161" s="42"/>
      <c r="H161" s="43"/>
      <c r="I161" s="42"/>
      <c r="J161" s="43"/>
      <c r="K161" s="42"/>
      <c r="L161" s="43"/>
      <c r="M161" s="42"/>
      <c r="N161" s="43"/>
      <c r="O161" s="42"/>
      <c r="P161" s="43"/>
      <c r="Q161" s="42"/>
      <c r="R161" s="43"/>
      <c r="S161" s="61" t="str">
        <f t="shared" si="3"/>
        <v/>
      </c>
      <c r="T161" s="228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</row>
    <row r="162" spans="1:85" s="31" customFormat="1" ht="15" customHeight="1" x14ac:dyDescent="0.2">
      <c r="A162" s="34"/>
      <c r="B162" s="34"/>
      <c r="C162" s="34"/>
      <c r="D162" s="34"/>
      <c r="E162" s="10"/>
      <c r="F162" s="62"/>
      <c r="G162" s="42"/>
      <c r="H162" s="43"/>
      <c r="I162" s="42"/>
      <c r="J162" s="43"/>
      <c r="K162" s="42"/>
      <c r="L162" s="43"/>
      <c r="M162" s="42"/>
      <c r="N162" s="43"/>
      <c r="O162" s="42"/>
      <c r="P162" s="43"/>
      <c r="Q162" s="42"/>
      <c r="R162" s="43"/>
      <c r="S162" s="61" t="str">
        <f t="shared" si="3"/>
        <v/>
      </c>
      <c r="T162" s="228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</row>
    <row r="163" spans="1:85" s="31" customFormat="1" ht="15" customHeight="1" x14ac:dyDescent="0.2">
      <c r="A163" s="34"/>
      <c r="B163" s="34"/>
      <c r="C163" s="34"/>
      <c r="D163" s="34"/>
      <c r="E163" s="10"/>
      <c r="F163" s="62"/>
      <c r="G163" s="42"/>
      <c r="H163" s="43"/>
      <c r="I163" s="42"/>
      <c r="J163" s="43"/>
      <c r="K163" s="42"/>
      <c r="L163" s="43"/>
      <c r="M163" s="42"/>
      <c r="N163" s="43"/>
      <c r="O163" s="42"/>
      <c r="P163" s="43"/>
      <c r="Q163" s="42"/>
      <c r="R163" s="43"/>
      <c r="S163" s="61" t="str">
        <f t="shared" si="3"/>
        <v/>
      </c>
      <c r="T163" s="228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</row>
    <row r="164" spans="1:85" s="31" customFormat="1" ht="15" customHeight="1" x14ac:dyDescent="0.2">
      <c r="A164" s="34"/>
      <c r="B164" s="34"/>
      <c r="C164" s="34"/>
      <c r="D164" s="34"/>
      <c r="E164" s="10"/>
      <c r="F164" s="62"/>
      <c r="G164" s="42"/>
      <c r="H164" s="43"/>
      <c r="I164" s="42"/>
      <c r="J164" s="43"/>
      <c r="K164" s="42"/>
      <c r="L164" s="43"/>
      <c r="M164" s="42"/>
      <c r="N164" s="43"/>
      <c r="O164" s="42"/>
      <c r="P164" s="43"/>
      <c r="Q164" s="42"/>
      <c r="R164" s="43"/>
      <c r="S164" s="61" t="str">
        <f t="shared" si="3"/>
        <v/>
      </c>
      <c r="T164" s="228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</row>
    <row r="165" spans="1:85" s="31" customFormat="1" ht="15" customHeight="1" x14ac:dyDescent="0.2">
      <c r="A165" s="34"/>
      <c r="B165" s="34"/>
      <c r="C165" s="34"/>
      <c r="D165" s="34"/>
      <c r="E165" s="10"/>
      <c r="F165" s="63"/>
      <c r="G165" s="64"/>
      <c r="H165" s="65"/>
      <c r="I165" s="66"/>
      <c r="J165" s="95" t="s">
        <v>118</v>
      </c>
      <c r="K165" s="95"/>
      <c r="L165" s="95"/>
      <c r="M165" s="95"/>
      <c r="N165" s="95"/>
      <c r="O165" s="95"/>
      <c r="P165" s="95"/>
      <c r="Q165" s="95"/>
      <c r="R165" s="96"/>
      <c r="S165" s="68" t="str">
        <f>IFERROR(AVERAGE(S140:S164),"")</f>
        <v/>
      </c>
      <c r="T165" s="228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</row>
    <row r="166" spans="1:85" s="31" customFormat="1" ht="15" customHeight="1" x14ac:dyDescent="0.2">
      <c r="A166" s="34"/>
      <c r="B166" s="34"/>
      <c r="C166" s="34"/>
      <c r="D166" s="34"/>
      <c r="E166" s="10"/>
      <c r="F166" s="63"/>
      <c r="G166" s="64"/>
      <c r="H166" s="64"/>
      <c r="I166" s="66"/>
      <c r="J166" s="66"/>
      <c r="K166" s="66"/>
      <c r="L166" s="66"/>
      <c r="M166" s="66"/>
      <c r="N166" s="66"/>
      <c r="O166" s="66"/>
      <c r="P166" s="66"/>
      <c r="Q166" s="66"/>
      <c r="R166" s="67" t="s">
        <v>10</v>
      </c>
      <c r="S166" s="69">
        <v>0.2</v>
      </c>
      <c r="T166" s="228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</row>
    <row r="167" spans="1:85" s="31" customFormat="1" ht="15" customHeight="1" x14ac:dyDescent="0.2">
      <c r="A167" s="34"/>
      <c r="B167" s="34"/>
      <c r="C167" s="34"/>
      <c r="D167" s="34"/>
      <c r="E167" s="10"/>
      <c r="F167" s="63"/>
      <c r="G167" s="64"/>
      <c r="H167" s="64"/>
      <c r="I167" s="66"/>
      <c r="J167" s="66"/>
      <c r="K167" s="66"/>
      <c r="L167" s="66"/>
      <c r="M167" s="66"/>
      <c r="N167" s="66"/>
      <c r="O167" s="66"/>
      <c r="P167" s="66"/>
      <c r="Q167" s="66"/>
      <c r="R167" s="67" t="s">
        <v>6</v>
      </c>
      <c r="S167" s="70" t="str">
        <f>IFERROR((S165+(S165*S166)),"")</f>
        <v/>
      </c>
      <c r="T167" s="228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</row>
    <row r="168" spans="1:85" s="31" customFormat="1" ht="15" customHeight="1" x14ac:dyDescent="0.2">
      <c r="A168" s="34"/>
      <c r="B168" s="34"/>
      <c r="C168" s="34"/>
      <c r="D168" s="34"/>
      <c r="E168" s="10"/>
      <c r="F168" s="63"/>
      <c r="G168" s="64"/>
      <c r="H168" s="64"/>
      <c r="I168" s="66"/>
      <c r="J168" s="66"/>
      <c r="K168" s="66"/>
      <c r="L168" s="66"/>
      <c r="M168" s="66"/>
      <c r="N168" s="66"/>
      <c r="O168" s="66"/>
      <c r="P168" s="66"/>
      <c r="Q168" s="66"/>
      <c r="R168" s="67" t="s">
        <v>12</v>
      </c>
      <c r="S168" s="71" t="str">
        <f>IFERROR(((S169/S165)-1),"")</f>
        <v/>
      </c>
      <c r="T168" s="228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</row>
    <row r="169" spans="1:85" s="31" customFormat="1" ht="15" customHeight="1" x14ac:dyDescent="0.2">
      <c r="A169" s="34"/>
      <c r="B169" s="34"/>
      <c r="C169" s="34"/>
      <c r="D169" s="34"/>
      <c r="E169" s="10"/>
      <c r="F169" s="171" t="s">
        <v>39</v>
      </c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3"/>
      <c r="S169" s="68" t="str">
        <f>IF(S140="",IF(S170="",S167,S170),IF(S170="",IF(S140&lt;S167,S167,S140),S170))</f>
        <v/>
      </c>
      <c r="T169" s="228" t="str">
        <f>IF(S140="",S167,IF(S140&lt;S167,S167,S140))</f>
        <v/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</row>
    <row r="170" spans="1:85" s="31" customFormat="1" ht="15" customHeight="1" thickBot="1" x14ac:dyDescent="0.25">
      <c r="A170" s="34"/>
      <c r="B170" s="34"/>
      <c r="C170" s="34"/>
      <c r="D170" s="34"/>
      <c r="E170" s="10"/>
      <c r="F170" s="168" t="s">
        <v>91</v>
      </c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70"/>
      <c r="S170" s="72"/>
      <c r="T170" s="228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</row>
    <row r="171" spans="1:85" s="31" customFormat="1" ht="15" customHeight="1" thickBot="1" x14ac:dyDescent="0.25">
      <c r="A171" s="34"/>
      <c r="B171" s="34"/>
      <c r="C171" s="34"/>
      <c r="D171" s="34"/>
      <c r="E171" s="10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5"/>
      <c r="S171" s="46"/>
      <c r="T171" s="228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</row>
    <row r="172" spans="1:85" s="31" customFormat="1" ht="15" customHeight="1" x14ac:dyDescent="0.2">
      <c r="A172" s="34"/>
      <c r="B172" s="34"/>
      <c r="C172" s="34"/>
      <c r="D172" s="34"/>
      <c r="E172" s="10"/>
      <c r="F172" s="51" t="s">
        <v>83</v>
      </c>
      <c r="G172" s="178" t="s">
        <v>116</v>
      </c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9"/>
      <c r="T172" s="228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</row>
    <row r="173" spans="1:85" s="31" customFormat="1" ht="70.150000000000006" customHeight="1" x14ac:dyDescent="0.2">
      <c r="A173" s="34"/>
      <c r="B173" s="34"/>
      <c r="C173" s="34"/>
      <c r="D173" s="34"/>
      <c r="E173" s="10"/>
      <c r="F173" s="52" t="s">
        <v>81</v>
      </c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7"/>
      <c r="T173" s="228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</row>
    <row r="174" spans="1:85" s="31" customFormat="1" ht="15" customHeight="1" x14ac:dyDescent="0.2">
      <c r="A174" s="34"/>
      <c r="B174" s="34"/>
      <c r="C174" s="34"/>
      <c r="D174" s="34"/>
      <c r="E174" s="10"/>
      <c r="F174" s="57" t="s">
        <v>61</v>
      </c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67"/>
      <c r="T174" s="228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</row>
    <row r="175" spans="1:85" s="31" customFormat="1" ht="15" customHeight="1" x14ac:dyDescent="0.2">
      <c r="A175" s="34"/>
      <c r="B175" s="34"/>
      <c r="C175" s="34"/>
      <c r="D175" s="34"/>
      <c r="E175" s="10"/>
      <c r="F175" s="58" t="s">
        <v>11</v>
      </c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60" t="s">
        <v>1</v>
      </c>
      <c r="T175" s="228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</row>
    <row r="176" spans="1:85" s="31" customFormat="1" ht="18.75" customHeight="1" x14ac:dyDescent="0.2">
      <c r="A176" s="34"/>
      <c r="B176" s="34"/>
      <c r="C176" s="34"/>
      <c r="D176" s="34"/>
      <c r="E176" s="10"/>
      <c r="F176" s="59" t="s">
        <v>13</v>
      </c>
      <c r="G176" s="12" t="s">
        <v>0</v>
      </c>
      <c r="H176" s="12" t="s">
        <v>38</v>
      </c>
      <c r="I176" s="12" t="s">
        <v>0</v>
      </c>
      <c r="J176" s="12" t="s">
        <v>38</v>
      </c>
      <c r="K176" s="12" t="s">
        <v>0</v>
      </c>
      <c r="L176" s="12" t="s">
        <v>38</v>
      </c>
      <c r="M176" s="12" t="s">
        <v>0</v>
      </c>
      <c r="N176" s="12" t="s">
        <v>38</v>
      </c>
      <c r="O176" s="12" t="s">
        <v>0</v>
      </c>
      <c r="P176" s="12" t="s">
        <v>38</v>
      </c>
      <c r="Q176" s="12" t="s">
        <v>0</v>
      </c>
      <c r="R176" s="12" t="s">
        <v>38</v>
      </c>
      <c r="S176" s="161"/>
      <c r="T176" s="228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</row>
    <row r="177" spans="1:85" s="31" customFormat="1" ht="15" customHeight="1" x14ac:dyDescent="0.2">
      <c r="A177" s="34"/>
      <c r="B177" s="34"/>
      <c r="C177" s="34"/>
      <c r="D177" s="34"/>
      <c r="E177" s="10"/>
      <c r="F177" s="60" t="str">
        <f>IF(G9="","",G9)</f>
        <v/>
      </c>
      <c r="G177" s="42"/>
      <c r="H177" s="43"/>
      <c r="I177" s="42"/>
      <c r="J177" s="43"/>
      <c r="K177" s="42"/>
      <c r="L177" s="43"/>
      <c r="M177" s="42"/>
      <c r="N177" s="43"/>
      <c r="O177" s="42"/>
      <c r="P177" s="43"/>
      <c r="Q177" s="42"/>
      <c r="R177" s="43"/>
      <c r="S177" s="61" t="str">
        <f t="shared" ref="S177:S201" si="4">IFERROR((G177+I177+K177+M177+O177+Q177)/(H177+J177+L177+N177+P177+R177),"")</f>
        <v/>
      </c>
      <c r="T177" s="228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</row>
    <row r="178" spans="1:85" s="31" customFormat="1" ht="15" customHeight="1" x14ac:dyDescent="0.2">
      <c r="A178" s="34"/>
      <c r="B178" s="34"/>
      <c r="C178" s="34"/>
      <c r="D178" s="34"/>
      <c r="E178" s="10"/>
      <c r="F178" s="62"/>
      <c r="G178" s="42"/>
      <c r="H178" s="43"/>
      <c r="I178" s="42"/>
      <c r="J178" s="43"/>
      <c r="K178" s="42"/>
      <c r="L178" s="43"/>
      <c r="M178" s="42"/>
      <c r="N178" s="43"/>
      <c r="O178" s="42"/>
      <c r="P178" s="43"/>
      <c r="Q178" s="42"/>
      <c r="R178" s="43"/>
      <c r="S178" s="61" t="str">
        <f t="shared" si="4"/>
        <v/>
      </c>
      <c r="T178" s="228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</row>
    <row r="179" spans="1:85" s="31" customFormat="1" ht="15" customHeight="1" x14ac:dyDescent="0.2">
      <c r="A179" s="34"/>
      <c r="B179" s="34"/>
      <c r="C179" s="34"/>
      <c r="D179" s="34"/>
      <c r="E179" s="10"/>
      <c r="F179" s="62"/>
      <c r="G179" s="42"/>
      <c r="H179" s="43"/>
      <c r="I179" s="42"/>
      <c r="J179" s="43"/>
      <c r="K179" s="42"/>
      <c r="L179" s="43"/>
      <c r="M179" s="42"/>
      <c r="N179" s="43"/>
      <c r="O179" s="42"/>
      <c r="P179" s="43"/>
      <c r="Q179" s="42"/>
      <c r="R179" s="43"/>
      <c r="S179" s="61" t="str">
        <f t="shared" si="4"/>
        <v/>
      </c>
      <c r="T179" s="228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</row>
    <row r="180" spans="1:85" s="31" customFormat="1" ht="15" customHeight="1" x14ac:dyDescent="0.2">
      <c r="A180" s="34"/>
      <c r="B180" s="34"/>
      <c r="C180" s="34"/>
      <c r="D180" s="34"/>
      <c r="E180" s="10"/>
      <c r="F180" s="62"/>
      <c r="G180" s="42"/>
      <c r="H180" s="43"/>
      <c r="I180" s="42"/>
      <c r="J180" s="43"/>
      <c r="K180" s="42"/>
      <c r="L180" s="43"/>
      <c r="M180" s="42"/>
      <c r="N180" s="43"/>
      <c r="O180" s="42"/>
      <c r="P180" s="43"/>
      <c r="Q180" s="42"/>
      <c r="R180" s="43"/>
      <c r="S180" s="61" t="str">
        <f t="shared" si="4"/>
        <v/>
      </c>
      <c r="T180" s="228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</row>
    <row r="181" spans="1:85" s="31" customFormat="1" ht="15" customHeight="1" x14ac:dyDescent="0.2">
      <c r="A181" s="34"/>
      <c r="B181" s="34"/>
      <c r="C181" s="34"/>
      <c r="D181" s="34"/>
      <c r="E181" s="10"/>
      <c r="F181" s="62"/>
      <c r="G181" s="42"/>
      <c r="H181" s="43"/>
      <c r="I181" s="42"/>
      <c r="J181" s="43"/>
      <c r="K181" s="42"/>
      <c r="L181" s="43"/>
      <c r="M181" s="42"/>
      <c r="N181" s="43"/>
      <c r="O181" s="42"/>
      <c r="P181" s="43"/>
      <c r="Q181" s="42"/>
      <c r="R181" s="43"/>
      <c r="S181" s="61" t="str">
        <f t="shared" si="4"/>
        <v/>
      </c>
      <c r="T181" s="228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</row>
    <row r="182" spans="1:85" s="31" customFormat="1" ht="15" customHeight="1" x14ac:dyDescent="0.2">
      <c r="A182" s="34"/>
      <c r="B182" s="34"/>
      <c r="C182" s="34"/>
      <c r="D182" s="34"/>
      <c r="E182" s="10"/>
      <c r="F182" s="62"/>
      <c r="G182" s="42"/>
      <c r="H182" s="43"/>
      <c r="I182" s="42"/>
      <c r="J182" s="43"/>
      <c r="K182" s="42"/>
      <c r="L182" s="43"/>
      <c r="M182" s="42"/>
      <c r="N182" s="43"/>
      <c r="O182" s="42"/>
      <c r="P182" s="43"/>
      <c r="Q182" s="42"/>
      <c r="R182" s="43"/>
      <c r="S182" s="61" t="str">
        <f t="shared" si="4"/>
        <v/>
      </c>
      <c r="T182" s="228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</row>
    <row r="183" spans="1:85" s="31" customFormat="1" ht="15" customHeight="1" x14ac:dyDescent="0.2">
      <c r="A183" s="34"/>
      <c r="B183" s="34"/>
      <c r="C183" s="34"/>
      <c r="D183" s="34"/>
      <c r="E183" s="10"/>
      <c r="F183" s="62"/>
      <c r="G183" s="42"/>
      <c r="H183" s="43"/>
      <c r="I183" s="42"/>
      <c r="J183" s="43"/>
      <c r="K183" s="42"/>
      <c r="L183" s="43"/>
      <c r="M183" s="42"/>
      <c r="N183" s="43"/>
      <c r="O183" s="42"/>
      <c r="P183" s="43"/>
      <c r="Q183" s="42"/>
      <c r="R183" s="43"/>
      <c r="S183" s="61" t="str">
        <f t="shared" si="4"/>
        <v/>
      </c>
      <c r="T183" s="228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</row>
    <row r="184" spans="1:85" s="31" customFormat="1" ht="15" customHeight="1" x14ac:dyDescent="0.2">
      <c r="A184" s="34"/>
      <c r="B184" s="34"/>
      <c r="C184" s="34"/>
      <c r="D184" s="34"/>
      <c r="E184" s="10"/>
      <c r="F184" s="62"/>
      <c r="G184" s="42"/>
      <c r="H184" s="43"/>
      <c r="I184" s="42"/>
      <c r="J184" s="43"/>
      <c r="K184" s="42"/>
      <c r="L184" s="43"/>
      <c r="M184" s="42"/>
      <c r="N184" s="43"/>
      <c r="O184" s="42"/>
      <c r="P184" s="43"/>
      <c r="Q184" s="42"/>
      <c r="R184" s="43"/>
      <c r="S184" s="61" t="str">
        <f t="shared" si="4"/>
        <v/>
      </c>
      <c r="T184" s="228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</row>
    <row r="185" spans="1:85" s="31" customFormat="1" ht="15" customHeight="1" x14ac:dyDescent="0.2">
      <c r="A185" s="34"/>
      <c r="B185" s="34"/>
      <c r="C185" s="34"/>
      <c r="D185" s="34"/>
      <c r="E185" s="10"/>
      <c r="F185" s="62"/>
      <c r="G185" s="42"/>
      <c r="H185" s="43"/>
      <c r="I185" s="42"/>
      <c r="J185" s="43"/>
      <c r="K185" s="42"/>
      <c r="L185" s="43"/>
      <c r="M185" s="42"/>
      <c r="N185" s="43"/>
      <c r="O185" s="42"/>
      <c r="P185" s="43"/>
      <c r="Q185" s="42"/>
      <c r="R185" s="43"/>
      <c r="S185" s="61" t="str">
        <f t="shared" si="4"/>
        <v/>
      </c>
      <c r="T185" s="228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</row>
    <row r="186" spans="1:85" s="31" customFormat="1" ht="15" customHeight="1" x14ac:dyDescent="0.2">
      <c r="A186" s="34"/>
      <c r="B186" s="34"/>
      <c r="C186" s="34"/>
      <c r="D186" s="34"/>
      <c r="E186" s="10"/>
      <c r="F186" s="62"/>
      <c r="G186" s="42"/>
      <c r="H186" s="43"/>
      <c r="I186" s="42"/>
      <c r="J186" s="43"/>
      <c r="K186" s="42"/>
      <c r="L186" s="43"/>
      <c r="M186" s="42"/>
      <c r="N186" s="43"/>
      <c r="O186" s="42"/>
      <c r="P186" s="43"/>
      <c r="Q186" s="42"/>
      <c r="R186" s="43"/>
      <c r="S186" s="61" t="str">
        <f t="shared" si="4"/>
        <v/>
      </c>
      <c r="T186" s="228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</row>
    <row r="187" spans="1:85" s="31" customFormat="1" ht="15" customHeight="1" x14ac:dyDescent="0.2">
      <c r="A187" s="34"/>
      <c r="B187" s="34"/>
      <c r="C187" s="34"/>
      <c r="D187" s="34"/>
      <c r="E187" s="10"/>
      <c r="F187" s="62"/>
      <c r="G187" s="42"/>
      <c r="H187" s="43"/>
      <c r="I187" s="42"/>
      <c r="J187" s="43"/>
      <c r="K187" s="42"/>
      <c r="L187" s="43"/>
      <c r="M187" s="42"/>
      <c r="N187" s="43"/>
      <c r="O187" s="42"/>
      <c r="P187" s="43"/>
      <c r="Q187" s="42"/>
      <c r="R187" s="43"/>
      <c r="S187" s="61" t="str">
        <f t="shared" si="4"/>
        <v/>
      </c>
      <c r="T187" s="228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</row>
    <row r="188" spans="1:85" s="31" customFormat="1" ht="15" customHeight="1" x14ac:dyDescent="0.2">
      <c r="A188" s="34"/>
      <c r="B188" s="34"/>
      <c r="C188" s="34"/>
      <c r="D188" s="34"/>
      <c r="E188" s="10"/>
      <c r="F188" s="62"/>
      <c r="G188" s="42"/>
      <c r="H188" s="43"/>
      <c r="I188" s="42"/>
      <c r="J188" s="43"/>
      <c r="K188" s="42"/>
      <c r="L188" s="43"/>
      <c r="M188" s="42"/>
      <c r="N188" s="43"/>
      <c r="O188" s="42"/>
      <c r="P188" s="43"/>
      <c r="Q188" s="42"/>
      <c r="R188" s="43"/>
      <c r="S188" s="61" t="str">
        <f t="shared" si="4"/>
        <v/>
      </c>
      <c r="T188" s="228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</row>
    <row r="189" spans="1:85" s="31" customFormat="1" ht="15" customHeight="1" x14ac:dyDescent="0.2">
      <c r="A189" s="34"/>
      <c r="B189" s="34"/>
      <c r="C189" s="34"/>
      <c r="D189" s="34"/>
      <c r="E189" s="10"/>
      <c r="F189" s="62"/>
      <c r="G189" s="42"/>
      <c r="H189" s="43"/>
      <c r="I189" s="42"/>
      <c r="J189" s="43"/>
      <c r="K189" s="42"/>
      <c r="L189" s="43"/>
      <c r="M189" s="42"/>
      <c r="N189" s="43"/>
      <c r="O189" s="42"/>
      <c r="P189" s="43"/>
      <c r="Q189" s="42"/>
      <c r="R189" s="43"/>
      <c r="S189" s="61" t="str">
        <f t="shared" si="4"/>
        <v/>
      </c>
      <c r="T189" s="228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</row>
    <row r="190" spans="1:85" s="31" customFormat="1" ht="15" customHeight="1" x14ac:dyDescent="0.2">
      <c r="A190" s="34"/>
      <c r="B190" s="34"/>
      <c r="C190" s="34"/>
      <c r="D190" s="34"/>
      <c r="E190" s="10"/>
      <c r="F190" s="62"/>
      <c r="G190" s="42"/>
      <c r="H190" s="43"/>
      <c r="I190" s="42"/>
      <c r="J190" s="43"/>
      <c r="K190" s="42"/>
      <c r="L190" s="43"/>
      <c r="M190" s="42"/>
      <c r="N190" s="43"/>
      <c r="O190" s="42"/>
      <c r="P190" s="43"/>
      <c r="Q190" s="42"/>
      <c r="R190" s="43"/>
      <c r="S190" s="61" t="str">
        <f t="shared" si="4"/>
        <v/>
      </c>
      <c r="T190" s="228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</row>
    <row r="191" spans="1:85" s="31" customFormat="1" ht="15" customHeight="1" x14ac:dyDescent="0.2">
      <c r="A191" s="34"/>
      <c r="B191" s="34"/>
      <c r="C191" s="34"/>
      <c r="D191" s="34"/>
      <c r="E191" s="10"/>
      <c r="F191" s="62"/>
      <c r="G191" s="42"/>
      <c r="H191" s="43"/>
      <c r="I191" s="42"/>
      <c r="J191" s="43"/>
      <c r="K191" s="42"/>
      <c r="L191" s="43"/>
      <c r="M191" s="42"/>
      <c r="N191" s="43"/>
      <c r="O191" s="42"/>
      <c r="P191" s="43"/>
      <c r="Q191" s="42"/>
      <c r="R191" s="43"/>
      <c r="S191" s="61" t="str">
        <f t="shared" si="4"/>
        <v/>
      </c>
      <c r="T191" s="228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</row>
    <row r="192" spans="1:85" s="31" customFormat="1" ht="15" customHeight="1" x14ac:dyDescent="0.2">
      <c r="A192" s="34"/>
      <c r="B192" s="34"/>
      <c r="C192" s="34"/>
      <c r="D192" s="34"/>
      <c r="E192" s="10"/>
      <c r="F192" s="62"/>
      <c r="G192" s="42"/>
      <c r="H192" s="43"/>
      <c r="I192" s="42"/>
      <c r="J192" s="43"/>
      <c r="K192" s="42"/>
      <c r="L192" s="43"/>
      <c r="M192" s="42"/>
      <c r="N192" s="43"/>
      <c r="O192" s="42"/>
      <c r="P192" s="43"/>
      <c r="Q192" s="42"/>
      <c r="R192" s="43"/>
      <c r="S192" s="61" t="str">
        <f t="shared" si="4"/>
        <v/>
      </c>
      <c r="T192" s="228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</row>
    <row r="193" spans="1:85" s="31" customFormat="1" ht="15" customHeight="1" x14ac:dyDescent="0.2">
      <c r="A193" s="34"/>
      <c r="B193" s="34"/>
      <c r="C193" s="34"/>
      <c r="D193" s="34"/>
      <c r="E193" s="10"/>
      <c r="F193" s="62"/>
      <c r="G193" s="42"/>
      <c r="H193" s="43"/>
      <c r="I193" s="42"/>
      <c r="J193" s="43"/>
      <c r="K193" s="42"/>
      <c r="L193" s="43"/>
      <c r="M193" s="42"/>
      <c r="N193" s="43"/>
      <c r="O193" s="42"/>
      <c r="P193" s="43"/>
      <c r="Q193" s="42"/>
      <c r="R193" s="43"/>
      <c r="S193" s="61" t="str">
        <f t="shared" si="4"/>
        <v/>
      </c>
      <c r="T193" s="228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</row>
    <row r="194" spans="1:85" s="31" customFormat="1" ht="15" customHeight="1" x14ac:dyDescent="0.2">
      <c r="A194" s="34"/>
      <c r="B194" s="34"/>
      <c r="C194" s="34"/>
      <c r="D194" s="34"/>
      <c r="E194" s="10"/>
      <c r="F194" s="62"/>
      <c r="G194" s="42"/>
      <c r="H194" s="43"/>
      <c r="I194" s="42"/>
      <c r="J194" s="43"/>
      <c r="K194" s="42"/>
      <c r="L194" s="43"/>
      <c r="M194" s="42"/>
      <c r="N194" s="43"/>
      <c r="O194" s="42"/>
      <c r="P194" s="43"/>
      <c r="Q194" s="42"/>
      <c r="R194" s="43"/>
      <c r="S194" s="61" t="str">
        <f t="shared" si="4"/>
        <v/>
      </c>
      <c r="T194" s="228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</row>
    <row r="195" spans="1:85" s="31" customFormat="1" ht="15" customHeight="1" x14ac:dyDescent="0.2">
      <c r="A195" s="34"/>
      <c r="B195" s="34"/>
      <c r="C195" s="34"/>
      <c r="D195" s="34"/>
      <c r="E195" s="10"/>
      <c r="F195" s="62"/>
      <c r="G195" s="42"/>
      <c r="H195" s="43"/>
      <c r="I195" s="42"/>
      <c r="J195" s="43"/>
      <c r="K195" s="42"/>
      <c r="L195" s="43"/>
      <c r="M195" s="42"/>
      <c r="N195" s="43"/>
      <c r="O195" s="42"/>
      <c r="P195" s="43"/>
      <c r="Q195" s="42"/>
      <c r="R195" s="43"/>
      <c r="S195" s="61" t="str">
        <f t="shared" si="4"/>
        <v/>
      </c>
      <c r="T195" s="228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</row>
    <row r="196" spans="1:85" s="31" customFormat="1" ht="15" customHeight="1" x14ac:dyDescent="0.2">
      <c r="A196" s="34"/>
      <c r="B196" s="34"/>
      <c r="C196" s="34"/>
      <c r="D196" s="34"/>
      <c r="E196" s="10"/>
      <c r="F196" s="62"/>
      <c r="G196" s="42"/>
      <c r="H196" s="43"/>
      <c r="I196" s="42"/>
      <c r="J196" s="43"/>
      <c r="K196" s="42"/>
      <c r="L196" s="43"/>
      <c r="M196" s="42"/>
      <c r="N196" s="43"/>
      <c r="O196" s="42"/>
      <c r="P196" s="43"/>
      <c r="Q196" s="42"/>
      <c r="R196" s="43"/>
      <c r="S196" s="61" t="str">
        <f t="shared" si="4"/>
        <v/>
      </c>
      <c r="T196" s="228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</row>
    <row r="197" spans="1:85" s="31" customFormat="1" ht="15" customHeight="1" x14ac:dyDescent="0.2">
      <c r="A197" s="34"/>
      <c r="B197" s="34"/>
      <c r="C197" s="34"/>
      <c r="D197" s="34"/>
      <c r="E197" s="10"/>
      <c r="F197" s="62"/>
      <c r="G197" s="42"/>
      <c r="H197" s="43"/>
      <c r="I197" s="42"/>
      <c r="J197" s="43"/>
      <c r="K197" s="42"/>
      <c r="L197" s="43"/>
      <c r="M197" s="42"/>
      <c r="N197" s="43"/>
      <c r="O197" s="42"/>
      <c r="P197" s="43"/>
      <c r="Q197" s="42"/>
      <c r="R197" s="43"/>
      <c r="S197" s="61" t="str">
        <f t="shared" si="4"/>
        <v/>
      </c>
      <c r="T197" s="228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</row>
    <row r="198" spans="1:85" s="31" customFormat="1" ht="15" customHeight="1" x14ac:dyDescent="0.2">
      <c r="A198" s="34"/>
      <c r="B198" s="34"/>
      <c r="C198" s="34"/>
      <c r="D198" s="34"/>
      <c r="E198" s="10"/>
      <c r="F198" s="62"/>
      <c r="G198" s="42"/>
      <c r="H198" s="43"/>
      <c r="I198" s="42"/>
      <c r="J198" s="43"/>
      <c r="K198" s="42"/>
      <c r="L198" s="43"/>
      <c r="M198" s="42"/>
      <c r="N198" s="43"/>
      <c r="O198" s="42"/>
      <c r="P198" s="43"/>
      <c r="Q198" s="42"/>
      <c r="R198" s="43"/>
      <c r="S198" s="61" t="str">
        <f t="shared" si="4"/>
        <v/>
      </c>
      <c r="T198" s="228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</row>
    <row r="199" spans="1:85" s="31" customFormat="1" ht="15" customHeight="1" x14ac:dyDescent="0.2">
      <c r="A199" s="34"/>
      <c r="B199" s="34"/>
      <c r="C199" s="34"/>
      <c r="D199" s="34"/>
      <c r="E199" s="10"/>
      <c r="F199" s="62"/>
      <c r="G199" s="42"/>
      <c r="H199" s="43"/>
      <c r="I199" s="42"/>
      <c r="J199" s="43"/>
      <c r="K199" s="42"/>
      <c r="L199" s="43"/>
      <c r="M199" s="42"/>
      <c r="N199" s="43"/>
      <c r="O199" s="42"/>
      <c r="P199" s="43"/>
      <c r="Q199" s="42"/>
      <c r="R199" s="43"/>
      <c r="S199" s="61" t="str">
        <f t="shared" si="4"/>
        <v/>
      </c>
      <c r="T199" s="228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</row>
    <row r="200" spans="1:85" s="31" customFormat="1" ht="15" customHeight="1" x14ac:dyDescent="0.2">
      <c r="A200" s="34"/>
      <c r="B200" s="34"/>
      <c r="C200" s="34"/>
      <c r="D200" s="34"/>
      <c r="E200" s="10"/>
      <c r="F200" s="62"/>
      <c r="G200" s="42"/>
      <c r="H200" s="43"/>
      <c r="I200" s="42"/>
      <c r="J200" s="43"/>
      <c r="K200" s="42"/>
      <c r="L200" s="43"/>
      <c r="M200" s="42"/>
      <c r="N200" s="43"/>
      <c r="O200" s="42"/>
      <c r="P200" s="43"/>
      <c r="Q200" s="42"/>
      <c r="R200" s="43"/>
      <c r="S200" s="61" t="str">
        <f t="shared" si="4"/>
        <v/>
      </c>
      <c r="T200" s="228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</row>
    <row r="201" spans="1:85" s="31" customFormat="1" ht="15" customHeight="1" x14ac:dyDescent="0.2">
      <c r="A201" s="34"/>
      <c r="B201" s="34"/>
      <c r="C201" s="34"/>
      <c r="D201" s="34"/>
      <c r="E201" s="10"/>
      <c r="F201" s="62"/>
      <c r="G201" s="42"/>
      <c r="H201" s="43"/>
      <c r="I201" s="42"/>
      <c r="J201" s="43"/>
      <c r="K201" s="42"/>
      <c r="L201" s="43"/>
      <c r="M201" s="42"/>
      <c r="N201" s="43"/>
      <c r="O201" s="42"/>
      <c r="P201" s="43"/>
      <c r="Q201" s="42"/>
      <c r="R201" s="43"/>
      <c r="S201" s="61" t="str">
        <f t="shared" si="4"/>
        <v/>
      </c>
      <c r="T201" s="228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</row>
    <row r="202" spans="1:85" s="31" customFormat="1" ht="15" customHeight="1" x14ac:dyDescent="0.2">
      <c r="A202" s="34"/>
      <c r="B202" s="34"/>
      <c r="C202" s="34"/>
      <c r="D202" s="34"/>
      <c r="E202" s="10"/>
      <c r="F202" s="63"/>
      <c r="G202" s="64"/>
      <c r="H202" s="65"/>
      <c r="I202" s="66"/>
      <c r="J202" s="66"/>
      <c r="K202" s="95" t="s">
        <v>117</v>
      </c>
      <c r="L202" s="95"/>
      <c r="M202" s="95"/>
      <c r="N202" s="95"/>
      <c r="O202" s="95"/>
      <c r="P202" s="95"/>
      <c r="Q202" s="95"/>
      <c r="R202" s="96"/>
      <c r="S202" s="68" t="str">
        <f>IFERROR(AVERAGE(S177:S201),"")</f>
        <v/>
      </c>
      <c r="T202" s="228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</row>
    <row r="203" spans="1:85" s="31" customFormat="1" ht="15" customHeight="1" x14ac:dyDescent="0.2">
      <c r="A203" s="34"/>
      <c r="B203" s="34"/>
      <c r="C203" s="34"/>
      <c r="D203" s="34"/>
      <c r="E203" s="10"/>
      <c r="F203" s="63"/>
      <c r="G203" s="64"/>
      <c r="H203" s="64"/>
      <c r="I203" s="66"/>
      <c r="J203" s="66"/>
      <c r="K203" s="66"/>
      <c r="L203" s="66"/>
      <c r="M203" s="66"/>
      <c r="N203" s="66"/>
      <c r="O203" s="66"/>
      <c r="P203" s="66"/>
      <c r="Q203" s="66"/>
      <c r="R203" s="67" t="s">
        <v>10</v>
      </c>
      <c r="S203" s="69">
        <v>0.2</v>
      </c>
      <c r="T203" s="228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</row>
    <row r="204" spans="1:85" s="31" customFormat="1" ht="15" customHeight="1" x14ac:dyDescent="0.2">
      <c r="A204" s="34"/>
      <c r="B204" s="34"/>
      <c r="C204" s="34"/>
      <c r="D204" s="34"/>
      <c r="E204" s="10"/>
      <c r="F204" s="63"/>
      <c r="G204" s="64"/>
      <c r="H204" s="64"/>
      <c r="I204" s="66"/>
      <c r="J204" s="66"/>
      <c r="K204" s="66"/>
      <c r="L204" s="66"/>
      <c r="M204" s="66"/>
      <c r="N204" s="66"/>
      <c r="O204" s="66"/>
      <c r="P204" s="66"/>
      <c r="Q204" s="66"/>
      <c r="R204" s="67" t="s">
        <v>6</v>
      </c>
      <c r="S204" s="70" t="str">
        <f>IFERROR((S202+(S202*S203)),"")</f>
        <v/>
      </c>
      <c r="T204" s="228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</row>
    <row r="205" spans="1:85" s="31" customFormat="1" ht="15" customHeight="1" x14ac:dyDescent="0.2">
      <c r="A205" s="34"/>
      <c r="B205" s="34"/>
      <c r="C205" s="34"/>
      <c r="D205" s="34"/>
      <c r="E205" s="10"/>
      <c r="F205" s="63"/>
      <c r="G205" s="64"/>
      <c r="H205" s="64"/>
      <c r="I205" s="66"/>
      <c r="J205" s="66"/>
      <c r="K205" s="66"/>
      <c r="L205" s="66"/>
      <c r="M205" s="66"/>
      <c r="N205" s="66"/>
      <c r="O205" s="66"/>
      <c r="P205" s="66"/>
      <c r="Q205" s="66"/>
      <c r="R205" s="67" t="s">
        <v>12</v>
      </c>
      <c r="S205" s="71" t="str">
        <f>IFERROR(((S206/S202)-1),"")</f>
        <v/>
      </c>
      <c r="T205" s="228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</row>
    <row r="206" spans="1:85" s="31" customFormat="1" ht="15" customHeight="1" x14ac:dyDescent="0.2">
      <c r="A206" s="34"/>
      <c r="B206" s="34"/>
      <c r="C206" s="34"/>
      <c r="D206" s="34"/>
      <c r="E206" s="10"/>
      <c r="F206" s="171" t="s">
        <v>39</v>
      </c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3"/>
      <c r="S206" s="68" t="str">
        <f>IF(S177="",IF(S207="",S204,S207),IF(S207="",IF(S177&lt;S204,S204,S177),S207))</f>
        <v/>
      </c>
      <c r="T206" s="228" t="str">
        <f>IF(S177="",S204,IF(S177&lt;S204,S204,S177))</f>
        <v/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</row>
    <row r="207" spans="1:85" s="31" customFormat="1" ht="15" customHeight="1" thickBot="1" x14ac:dyDescent="0.25">
      <c r="A207" s="34"/>
      <c r="B207" s="34"/>
      <c r="C207" s="34"/>
      <c r="D207" s="34"/>
      <c r="E207" s="10"/>
      <c r="F207" s="168" t="s">
        <v>91</v>
      </c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70"/>
      <c r="S207" s="72"/>
      <c r="T207" s="228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</row>
    <row r="208" spans="1:85" s="31" customFormat="1" ht="15" customHeight="1" x14ac:dyDescent="0.2">
      <c r="A208" s="34"/>
      <c r="B208" s="34"/>
      <c r="C208" s="34"/>
      <c r="D208" s="34"/>
      <c r="E208" s="10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5"/>
      <c r="S208" s="46"/>
      <c r="T208" s="228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</row>
    <row r="209" spans="1:85" s="31" customFormat="1" ht="15" customHeight="1" x14ac:dyDescent="0.2">
      <c r="A209" s="34"/>
      <c r="B209" s="34"/>
      <c r="C209" s="34"/>
      <c r="D209" s="34"/>
      <c r="E209" s="10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5"/>
      <c r="S209" s="46"/>
      <c r="T209" s="228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</row>
    <row r="210" spans="1:85" ht="16.5" customHeight="1" x14ac:dyDescent="0.25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1"/>
      <c r="S210" s="14"/>
    </row>
    <row r="211" spans="1:85" s="50" customFormat="1" ht="16.5" customHeight="1" x14ac:dyDescent="0.25">
      <c r="A211" s="33"/>
      <c r="B211" s="33"/>
      <c r="C211" s="33"/>
      <c r="D211" s="33"/>
      <c r="E211" s="78"/>
      <c r="F211" s="125" t="s">
        <v>108</v>
      </c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221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</row>
    <row r="212" spans="1:85" ht="7.9" customHeight="1" thickBot="1" x14ac:dyDescent="0.3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1"/>
      <c r="S212" s="14"/>
    </row>
    <row r="213" spans="1:85" ht="16.5" customHeight="1" thickBot="1" x14ac:dyDescent="0.3">
      <c r="F213" s="150" t="s">
        <v>116</v>
      </c>
      <c r="G213" s="151"/>
      <c r="H213" s="152"/>
      <c r="I213" s="8"/>
      <c r="J213" s="8"/>
      <c r="K213" s="8"/>
      <c r="L213" s="8"/>
      <c r="M213" s="8"/>
      <c r="N213" s="8"/>
      <c r="O213" s="8"/>
      <c r="P213" s="8"/>
      <c r="Q213" s="8"/>
      <c r="R213" s="21"/>
      <c r="S213" s="14"/>
    </row>
    <row r="214" spans="1:85" ht="16.5" customHeight="1" x14ac:dyDescent="0.25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1"/>
      <c r="S214" s="14"/>
    </row>
    <row r="215" spans="1:85" ht="16.5" customHeight="1" x14ac:dyDescent="0.25">
      <c r="F215" s="130" t="s">
        <v>48</v>
      </c>
      <c r="G215" s="131"/>
      <c r="H215" s="131"/>
      <c r="I215" s="131"/>
      <c r="J215" s="131"/>
      <c r="K215" s="131"/>
      <c r="L215" s="131"/>
      <c r="M215" s="8"/>
      <c r="N215" s="8"/>
      <c r="O215" s="8"/>
      <c r="P215" s="8"/>
      <c r="Q215" s="8"/>
      <c r="R215" s="21"/>
      <c r="S215" s="14"/>
    </row>
    <row r="216" spans="1:85" ht="1.9" customHeight="1" x14ac:dyDescent="0.25">
      <c r="F216" s="22"/>
      <c r="G216" s="23"/>
      <c r="H216" s="23"/>
      <c r="I216" s="23"/>
      <c r="J216" s="23"/>
      <c r="K216" s="23"/>
      <c r="L216" s="23"/>
      <c r="M216" s="8"/>
      <c r="N216" s="8"/>
      <c r="O216" s="8"/>
      <c r="P216" s="8"/>
      <c r="Q216" s="8"/>
      <c r="R216" s="21"/>
      <c r="S216" s="14"/>
    </row>
    <row r="217" spans="1:85" ht="25.9" customHeight="1" x14ac:dyDescent="0.25">
      <c r="F217" s="129" t="s">
        <v>119</v>
      </c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1:85" ht="5.45" customHeight="1" thickBot="1" x14ac:dyDescent="0.3"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</row>
    <row r="219" spans="1:85" s="7" customFormat="1" ht="142.5" customHeight="1" x14ac:dyDescent="0.25">
      <c r="A219" s="38"/>
      <c r="B219" s="38"/>
      <c r="C219" s="38"/>
      <c r="D219" s="38"/>
      <c r="E219" s="79"/>
      <c r="F219" s="144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6"/>
      <c r="T219" s="229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</row>
    <row r="220" spans="1:85" ht="96.6" customHeight="1" thickBot="1" x14ac:dyDescent="0.3">
      <c r="F220" s="147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9"/>
    </row>
    <row r="221" spans="1:85" ht="10.15" customHeight="1" x14ac:dyDescent="0.25">
      <c r="F221" s="5"/>
      <c r="G221" s="5"/>
      <c r="H221" s="5"/>
      <c r="I221" s="5"/>
      <c r="J221" s="5"/>
      <c r="K221" s="5"/>
      <c r="L221" s="5"/>
      <c r="M221" s="8"/>
      <c r="N221" s="8"/>
      <c r="O221" s="8"/>
      <c r="P221" s="8"/>
      <c r="Q221" s="8"/>
      <c r="R221" s="8"/>
      <c r="S221" s="8"/>
      <c r="U221" s="34"/>
      <c r="V221" s="34"/>
      <c r="W221" s="34"/>
      <c r="X221" s="34"/>
      <c r="Y221" s="34"/>
      <c r="Z221" s="34"/>
      <c r="AA221" s="34"/>
      <c r="AB221" s="34"/>
    </row>
    <row r="222" spans="1:85" x14ac:dyDescent="0.25">
      <c r="F222" s="130" t="s">
        <v>107</v>
      </c>
      <c r="G222" s="130"/>
      <c r="H222" s="130"/>
      <c r="I222" s="130"/>
      <c r="J222" s="130"/>
      <c r="K222" s="130"/>
      <c r="L222" s="130"/>
      <c r="M222" s="8"/>
      <c r="N222" s="8"/>
      <c r="O222" s="8"/>
      <c r="P222" s="8"/>
      <c r="Q222" s="8"/>
      <c r="R222" s="8"/>
      <c r="S222" s="8"/>
      <c r="U222" s="34"/>
      <c r="V222" s="34"/>
      <c r="W222" s="34"/>
      <c r="X222" s="34"/>
      <c r="Y222" s="34"/>
      <c r="Z222" s="34"/>
      <c r="AA222" s="34"/>
      <c r="AB222" s="34"/>
    </row>
    <row r="223" spans="1:85" ht="15.75" thickBot="1" x14ac:dyDescent="0.3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U223" s="34"/>
      <c r="V223" s="34"/>
      <c r="W223" s="34"/>
      <c r="X223" s="34"/>
      <c r="Y223" s="34"/>
      <c r="Z223" s="34"/>
      <c r="AA223" s="34"/>
      <c r="AB223" s="34"/>
    </row>
    <row r="224" spans="1:85" ht="24" customHeight="1" x14ac:dyDescent="0.25">
      <c r="F224" s="47" t="s">
        <v>57</v>
      </c>
      <c r="G224" s="132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4"/>
      <c r="U224" s="34"/>
      <c r="V224" s="34"/>
      <c r="W224" s="34"/>
      <c r="X224" s="34"/>
      <c r="Y224" s="34"/>
      <c r="Z224" s="34"/>
      <c r="AA224" s="34"/>
      <c r="AB224" s="34"/>
    </row>
    <row r="225" spans="1:85" ht="27" customHeight="1" x14ac:dyDescent="0.25">
      <c r="F225" s="18" t="s">
        <v>36</v>
      </c>
      <c r="G225" s="126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8"/>
      <c r="U225" s="34"/>
      <c r="V225" s="34"/>
      <c r="W225" s="34"/>
      <c r="X225" s="34"/>
      <c r="Y225" s="34"/>
      <c r="AA225" s="34"/>
      <c r="AB225" s="34"/>
    </row>
    <row r="226" spans="1:85" ht="27.6" customHeight="1" x14ac:dyDescent="0.25">
      <c r="F226" s="18" t="s">
        <v>87</v>
      </c>
      <c r="G226" s="126" t="s">
        <v>116</v>
      </c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8"/>
      <c r="U226" s="34"/>
      <c r="V226" s="34"/>
      <c r="W226" s="34"/>
      <c r="X226" s="34"/>
      <c r="Y226" s="34"/>
      <c r="AA226" s="34"/>
      <c r="AB226" s="34"/>
    </row>
    <row r="227" spans="1:85" s="75" customFormat="1" ht="27.6" customHeight="1" x14ac:dyDescent="0.25">
      <c r="A227" s="33"/>
      <c r="B227" s="33"/>
      <c r="C227" s="33"/>
      <c r="D227" s="33"/>
      <c r="F227" s="47" t="s">
        <v>88</v>
      </c>
      <c r="G227" s="126" t="s">
        <v>116</v>
      </c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8"/>
      <c r="T227" s="221"/>
      <c r="U227" s="34"/>
      <c r="V227" s="34"/>
      <c r="W227" s="34"/>
      <c r="X227" s="34"/>
      <c r="Y227" s="34"/>
      <c r="Z227" s="33"/>
      <c r="AA227" s="34"/>
      <c r="AB227" s="34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</row>
    <row r="228" spans="1:85" s="75" customFormat="1" ht="48.75" x14ac:dyDescent="0.25">
      <c r="A228" s="33"/>
      <c r="B228" s="33"/>
      <c r="C228" s="33"/>
      <c r="D228" s="33"/>
      <c r="F228" s="18" t="s">
        <v>123</v>
      </c>
      <c r="G228" s="135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8"/>
      <c r="T228" s="221"/>
      <c r="U228" s="34"/>
      <c r="V228" s="34"/>
      <c r="W228" s="34"/>
      <c r="X228" s="34"/>
      <c r="Y228" s="34"/>
      <c r="Z228" s="33"/>
      <c r="AA228" s="34"/>
      <c r="AB228" s="34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</row>
    <row r="229" spans="1:85" ht="12.75" customHeight="1" x14ac:dyDescent="0.25">
      <c r="F229" s="143" t="s">
        <v>89</v>
      </c>
      <c r="G229" s="140" t="s">
        <v>84</v>
      </c>
      <c r="H229" s="141"/>
      <c r="I229" s="141"/>
      <c r="J229" s="141"/>
      <c r="K229" s="141" t="s">
        <v>85</v>
      </c>
      <c r="L229" s="141"/>
      <c r="M229" s="141"/>
      <c r="N229" s="141"/>
      <c r="O229" s="141"/>
      <c r="P229" s="141" t="s">
        <v>86</v>
      </c>
      <c r="Q229" s="141"/>
      <c r="R229" s="141"/>
      <c r="S229" s="142"/>
      <c r="U229" s="34"/>
      <c r="V229" s="34"/>
      <c r="W229" s="34"/>
      <c r="X229" s="34"/>
      <c r="Y229" s="34"/>
      <c r="AA229" s="34"/>
      <c r="AB229" s="34"/>
    </row>
    <row r="230" spans="1:85" ht="14.25" customHeight="1" x14ac:dyDescent="0.25">
      <c r="F230" s="143"/>
      <c r="G230" s="180" t="str">
        <f>IF(G95="","",S131)</f>
        <v/>
      </c>
      <c r="H230" s="181"/>
      <c r="I230" s="181"/>
      <c r="J230" s="181"/>
      <c r="K230" s="182" t="str">
        <f>IF(G135="","",S169)</f>
        <v/>
      </c>
      <c r="L230" s="181"/>
      <c r="M230" s="181"/>
      <c r="N230" s="181"/>
      <c r="O230" s="183"/>
      <c r="P230" s="182" t="str">
        <f>IF(G172="","",S206)</f>
        <v/>
      </c>
      <c r="Q230" s="181"/>
      <c r="R230" s="181"/>
      <c r="S230" s="184"/>
      <c r="U230" s="34"/>
      <c r="Y230" s="34"/>
      <c r="AA230" s="34"/>
      <c r="AB230" s="34"/>
    </row>
    <row r="231" spans="1:85" ht="28.9" customHeight="1" thickBot="1" x14ac:dyDescent="0.3">
      <c r="F231" s="32" t="s">
        <v>97</v>
      </c>
      <c r="G231" s="137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9"/>
      <c r="U231" s="34"/>
      <c r="Y231" s="34"/>
      <c r="AA231" s="34"/>
      <c r="AB231" s="34"/>
    </row>
    <row r="232" spans="1:85" ht="42.75" customHeight="1" x14ac:dyDescent="0.25">
      <c r="F232" s="136" t="s">
        <v>31</v>
      </c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U232" s="34"/>
      <c r="X232" s="34"/>
      <c r="Y232" s="34"/>
      <c r="AA232" s="34"/>
      <c r="AB232" s="34"/>
    </row>
    <row r="233" spans="1:85" x14ac:dyDescent="0.25">
      <c r="F233" s="9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U233" s="34"/>
      <c r="X233" s="34"/>
      <c r="Y233" s="34"/>
      <c r="Z233" s="34"/>
      <c r="AA233" s="34"/>
      <c r="AB233" s="34"/>
    </row>
    <row r="234" spans="1:85" x14ac:dyDescent="0.25">
      <c r="F234" s="123"/>
      <c r="G234" s="123"/>
      <c r="H234" s="123"/>
      <c r="I234" s="123"/>
      <c r="J234" s="9"/>
      <c r="K234" s="9"/>
      <c r="L234" s="9"/>
      <c r="M234" s="9"/>
      <c r="N234" s="9"/>
      <c r="O234" s="9"/>
      <c r="P234" s="9"/>
      <c r="Q234" s="9"/>
      <c r="R234" s="9"/>
      <c r="S234" s="9"/>
      <c r="U234" s="34"/>
      <c r="V234" s="34"/>
      <c r="W234" s="34"/>
      <c r="X234" s="34"/>
      <c r="Y234" s="34"/>
      <c r="AA234" s="34"/>
      <c r="AB234" s="34"/>
    </row>
    <row r="235" spans="1:85" x14ac:dyDescent="0.25">
      <c r="F235" s="29" t="s">
        <v>2</v>
      </c>
      <c r="G235" s="9"/>
      <c r="H235" s="9"/>
      <c r="I235" s="9"/>
      <c r="J235" s="9"/>
      <c r="K235" s="20"/>
      <c r="L235" s="9"/>
      <c r="M235" s="9"/>
      <c r="N235" s="9"/>
      <c r="O235" s="9"/>
      <c r="P235" s="9"/>
      <c r="Q235" s="9"/>
      <c r="R235" s="9"/>
      <c r="S235" s="9"/>
      <c r="U235" s="34"/>
      <c r="X235" s="34"/>
      <c r="Y235" s="34"/>
      <c r="AA235" s="34"/>
      <c r="AB235" s="34"/>
    </row>
    <row r="236" spans="1:85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U236" s="34"/>
      <c r="X236" s="34"/>
      <c r="Y236" s="34"/>
      <c r="AA236" s="34"/>
      <c r="AB236" s="34"/>
    </row>
    <row r="237" spans="1:85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U237" s="34"/>
      <c r="X237" s="34"/>
      <c r="Y237" s="34"/>
      <c r="AA237" s="34"/>
      <c r="AB237" s="34"/>
    </row>
    <row r="238" spans="1:85" x14ac:dyDescent="0.25">
      <c r="F238" s="9"/>
      <c r="G238" s="9"/>
      <c r="H238" s="9"/>
      <c r="I238" s="9"/>
      <c r="J238" s="9"/>
      <c r="K238" s="9"/>
      <c r="L238" s="124"/>
      <c r="M238" s="124"/>
      <c r="N238" s="9"/>
      <c r="O238" s="9"/>
      <c r="P238" s="9"/>
      <c r="Q238" s="9"/>
      <c r="R238" s="9"/>
      <c r="S238" s="9"/>
      <c r="U238" s="34"/>
      <c r="X238" s="34"/>
      <c r="Y238" s="34"/>
      <c r="AA238" s="34"/>
      <c r="AB238" s="34"/>
    </row>
    <row r="239" spans="1:85" x14ac:dyDescent="0.25">
      <c r="F239" s="122" t="str">
        <f>IF(G9="","",G9)</f>
        <v/>
      </c>
      <c r="G239" s="122"/>
      <c r="H239" s="122"/>
      <c r="I239" s="122"/>
      <c r="J239" s="122"/>
      <c r="K239" s="9"/>
      <c r="L239" s="122" t="str">
        <f>IF(G224="","",G224)</f>
        <v/>
      </c>
      <c r="M239" s="122"/>
      <c r="N239" s="122"/>
      <c r="O239" s="122"/>
      <c r="P239" s="122"/>
      <c r="Q239" s="122"/>
      <c r="R239" s="122"/>
      <c r="S239" s="122"/>
      <c r="U239" s="34"/>
      <c r="X239" s="34"/>
      <c r="Y239" s="34"/>
      <c r="AA239" s="34"/>
      <c r="AB239" s="34"/>
    </row>
    <row r="240" spans="1:85" x14ac:dyDescent="0.25">
      <c r="F240" s="120" t="s">
        <v>40</v>
      </c>
      <c r="G240" s="120"/>
      <c r="H240" s="120"/>
      <c r="I240" s="120"/>
      <c r="J240" s="120"/>
      <c r="K240" s="9"/>
      <c r="L240" s="121" t="s">
        <v>42</v>
      </c>
      <c r="M240" s="121"/>
      <c r="N240" s="121"/>
      <c r="O240" s="121"/>
      <c r="P240" s="121"/>
      <c r="Q240" s="121"/>
      <c r="R240" s="121"/>
      <c r="S240" s="121"/>
      <c r="U240" s="34"/>
      <c r="X240" s="34"/>
      <c r="Y240" s="34"/>
      <c r="AA240" s="34"/>
      <c r="AB240" s="34"/>
    </row>
    <row r="241" spans="6:28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U241" s="34"/>
      <c r="X241" s="34"/>
      <c r="Y241" s="34"/>
      <c r="Z241" s="34"/>
      <c r="AA241" s="34"/>
      <c r="AB241" s="34"/>
    </row>
    <row r="242" spans="6:28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U242" s="34"/>
      <c r="X242" s="34"/>
      <c r="Y242" s="34"/>
      <c r="Z242" s="34"/>
      <c r="AA242" s="34"/>
      <c r="AB242" s="34"/>
    </row>
    <row r="243" spans="6:28" x14ac:dyDescent="0.25">
      <c r="F243" s="9"/>
      <c r="G243" s="9"/>
      <c r="H243" s="122" t="str">
        <f>IF(G8="","",G8)</f>
        <v/>
      </c>
      <c r="I243" s="122"/>
      <c r="J243" s="122"/>
      <c r="K243" s="122"/>
      <c r="L243" s="122"/>
      <c r="M243" s="122"/>
      <c r="N243" s="122"/>
      <c r="O243" s="9"/>
      <c r="P243" s="9"/>
      <c r="Q243" s="9"/>
      <c r="R243" s="9"/>
      <c r="S243" s="9"/>
      <c r="U243" s="34"/>
      <c r="V243" s="34"/>
      <c r="W243" s="34"/>
      <c r="X243" s="34"/>
      <c r="Y243" s="34"/>
      <c r="Z243" s="34"/>
      <c r="AA243" s="34"/>
      <c r="AB243" s="34"/>
    </row>
    <row r="244" spans="6:28" x14ac:dyDescent="0.25">
      <c r="F244" s="9"/>
      <c r="G244" s="9"/>
      <c r="H244" s="120" t="s">
        <v>41</v>
      </c>
      <c r="I244" s="120"/>
      <c r="J244" s="120"/>
      <c r="K244" s="120"/>
      <c r="L244" s="120"/>
      <c r="M244" s="120"/>
      <c r="N244" s="120"/>
      <c r="O244" s="9"/>
      <c r="P244" s="9"/>
      <c r="Q244" s="9"/>
      <c r="R244" s="9"/>
      <c r="S244" s="9"/>
      <c r="U244" s="34"/>
      <c r="V244" s="34"/>
      <c r="W244" s="34"/>
      <c r="X244" s="34"/>
      <c r="Y244" s="34"/>
      <c r="Z244" s="34"/>
      <c r="AA244" s="34"/>
      <c r="AB244" s="34"/>
    </row>
    <row r="245" spans="6:28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U245" s="34"/>
      <c r="V245" s="34"/>
      <c r="W245" s="34"/>
      <c r="X245" s="34"/>
      <c r="Y245" s="34"/>
      <c r="Z245" s="34"/>
      <c r="AA245" s="34"/>
      <c r="AB245" s="34"/>
    </row>
    <row r="246" spans="6:28" x14ac:dyDescent="0.25"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U246" s="34"/>
      <c r="V246" s="34"/>
      <c r="W246" s="34"/>
      <c r="X246" s="34"/>
      <c r="Y246" s="34"/>
      <c r="Z246" s="34"/>
      <c r="AA246" s="34"/>
      <c r="AB246" s="34"/>
    </row>
    <row r="247" spans="6:28" x14ac:dyDescent="0.25">
      <c r="U247" s="34"/>
      <c r="V247" s="34"/>
      <c r="W247" s="34"/>
      <c r="X247" s="34"/>
      <c r="Y247" s="34"/>
      <c r="Z247" s="34"/>
      <c r="AA247" s="34"/>
      <c r="AB247" s="34"/>
    </row>
    <row r="248" spans="6:28" x14ac:dyDescent="0.25">
      <c r="U248" s="34"/>
      <c r="V248" s="34"/>
      <c r="W248" s="34"/>
      <c r="X248" s="34"/>
      <c r="Y248" s="34"/>
      <c r="Z248" s="34"/>
      <c r="AA248" s="34"/>
      <c r="AB248" s="34"/>
    </row>
    <row r="249" spans="6:28" x14ac:dyDescent="0.25">
      <c r="U249" s="34"/>
      <c r="V249" s="34"/>
      <c r="W249" s="34"/>
      <c r="X249" s="34"/>
      <c r="Y249" s="34"/>
      <c r="Z249" s="34"/>
      <c r="AA249" s="34"/>
      <c r="AB249" s="34"/>
    </row>
    <row r="285" spans="21:26" x14ac:dyDescent="0.25">
      <c r="U285" s="34"/>
      <c r="V285" s="34" t="s">
        <v>116</v>
      </c>
      <c r="X285" s="34" t="s">
        <v>116</v>
      </c>
      <c r="Z285" s="34" t="s">
        <v>116</v>
      </c>
    </row>
    <row r="286" spans="21:26" x14ac:dyDescent="0.25">
      <c r="V286" s="34" t="s">
        <v>46</v>
      </c>
      <c r="W286" s="34"/>
      <c r="X286" s="34" t="s">
        <v>44</v>
      </c>
      <c r="Y286" s="215"/>
      <c r="Z286" s="34" t="s">
        <v>44</v>
      </c>
    </row>
    <row r="287" spans="21:26" x14ac:dyDescent="0.25">
      <c r="V287" s="215" t="s">
        <v>47</v>
      </c>
      <c r="W287" s="215"/>
      <c r="X287" s="34" t="s">
        <v>45</v>
      </c>
      <c r="Y287" s="215"/>
      <c r="Z287" s="34" t="s">
        <v>45</v>
      </c>
    </row>
    <row r="288" spans="21:26" x14ac:dyDescent="0.25">
      <c r="V288" s="34"/>
      <c r="W288" s="34"/>
      <c r="X288" s="34"/>
      <c r="Y288" s="215"/>
      <c r="Z288" s="34" t="s">
        <v>60</v>
      </c>
    </row>
    <row r="291" spans="21:26" x14ac:dyDescent="0.25">
      <c r="U291" s="34"/>
    </row>
    <row r="293" spans="21:26" x14ac:dyDescent="0.25">
      <c r="U293" s="34"/>
    </row>
    <row r="295" spans="21:26" x14ac:dyDescent="0.25">
      <c r="U295" s="217"/>
      <c r="W295" s="34"/>
      <c r="Z295" s="34" t="s">
        <v>19</v>
      </c>
    </row>
    <row r="296" spans="21:26" x14ac:dyDescent="0.25">
      <c r="W296" s="215"/>
      <c r="X296" s="34"/>
      <c r="Z296" s="34" t="s">
        <v>20</v>
      </c>
    </row>
    <row r="297" spans="21:26" x14ac:dyDescent="0.25">
      <c r="U297" s="34"/>
      <c r="V297" s="34" t="s">
        <v>116</v>
      </c>
      <c r="W297" s="215"/>
      <c r="X297" s="34"/>
      <c r="Z297" s="34" t="s">
        <v>21</v>
      </c>
    </row>
    <row r="298" spans="21:26" x14ac:dyDescent="0.25">
      <c r="V298" s="34" t="s">
        <v>30</v>
      </c>
      <c r="W298" s="215"/>
      <c r="X298" s="34"/>
      <c r="Z298" s="34" t="s">
        <v>22</v>
      </c>
    </row>
    <row r="299" spans="21:26" x14ac:dyDescent="0.25">
      <c r="V299" s="34" t="s">
        <v>17</v>
      </c>
      <c r="W299" s="218"/>
      <c r="X299" s="34"/>
      <c r="Z299" s="34" t="s">
        <v>23</v>
      </c>
    </row>
    <row r="300" spans="21:26" x14ac:dyDescent="0.25">
      <c r="W300" s="218"/>
      <c r="X300" s="34"/>
      <c r="Z300" s="34" t="s">
        <v>24</v>
      </c>
    </row>
    <row r="301" spans="21:26" x14ac:dyDescent="0.25">
      <c r="W301" s="218"/>
      <c r="X301" s="34"/>
      <c r="Z301" s="34" t="s">
        <v>25</v>
      </c>
    </row>
    <row r="302" spans="21:26" x14ac:dyDescent="0.25">
      <c r="W302" s="218"/>
      <c r="X302" s="34"/>
    </row>
    <row r="303" spans="21:26" x14ac:dyDescent="0.25">
      <c r="W303" s="218"/>
    </row>
    <row r="304" spans="21:26" x14ac:dyDescent="0.25">
      <c r="W304" s="218"/>
    </row>
    <row r="305" spans="21:23" x14ac:dyDescent="0.25">
      <c r="U305" s="34" t="s">
        <v>98</v>
      </c>
      <c r="W305" s="218"/>
    </row>
    <row r="306" spans="21:23" x14ac:dyDescent="0.25">
      <c r="U306" s="34" t="s">
        <v>17</v>
      </c>
      <c r="W306" s="218"/>
    </row>
    <row r="307" spans="21:23" x14ac:dyDescent="0.25">
      <c r="U307" s="34" t="s">
        <v>54</v>
      </c>
      <c r="W307" s="218"/>
    </row>
    <row r="308" spans="21:23" x14ac:dyDescent="0.25">
      <c r="U308" s="34" t="s">
        <v>51</v>
      </c>
      <c r="W308" s="218"/>
    </row>
    <row r="309" spans="21:23" x14ac:dyDescent="0.25">
      <c r="U309" s="34" t="s">
        <v>94</v>
      </c>
      <c r="W309" s="219"/>
    </row>
    <row r="310" spans="21:23" x14ac:dyDescent="0.25">
      <c r="U310" s="217" t="s">
        <v>53</v>
      </c>
    </row>
    <row r="311" spans="21:23" x14ac:dyDescent="0.25">
      <c r="U311" s="217" t="s">
        <v>52</v>
      </c>
    </row>
    <row r="312" spans="21:23" x14ac:dyDescent="0.25">
      <c r="U312" s="217" t="s">
        <v>116</v>
      </c>
    </row>
    <row r="313" spans="21:23" x14ac:dyDescent="0.25">
      <c r="U313" s="34" t="s">
        <v>29</v>
      </c>
    </row>
    <row r="314" spans="21:23" x14ac:dyDescent="0.25">
      <c r="U314" s="34" t="s">
        <v>33</v>
      </c>
    </row>
    <row r="315" spans="21:23" x14ac:dyDescent="0.25">
      <c r="U315" s="34" t="s">
        <v>34</v>
      </c>
    </row>
    <row r="316" spans="21:23" x14ac:dyDescent="0.25">
      <c r="U316" s="34" t="s">
        <v>35</v>
      </c>
    </row>
    <row r="318" spans="21:23" x14ac:dyDescent="0.25">
      <c r="U318" s="33" t="s">
        <v>116</v>
      </c>
    </row>
    <row r="319" spans="21:23" x14ac:dyDescent="0.25">
      <c r="U319" s="215" t="s">
        <v>64</v>
      </c>
    </row>
    <row r="320" spans="21:23" x14ac:dyDescent="0.25">
      <c r="U320" s="218" t="s">
        <v>65</v>
      </c>
    </row>
    <row r="321" spans="21:21" x14ac:dyDescent="0.25">
      <c r="U321" s="218" t="s">
        <v>66</v>
      </c>
    </row>
    <row r="322" spans="21:21" x14ac:dyDescent="0.25">
      <c r="U322" s="218" t="s">
        <v>67</v>
      </c>
    </row>
    <row r="323" spans="21:21" x14ac:dyDescent="0.25">
      <c r="U323" s="218" t="s">
        <v>68</v>
      </c>
    </row>
    <row r="324" spans="21:21" x14ac:dyDescent="0.25">
      <c r="U324" s="218" t="s">
        <v>69</v>
      </c>
    </row>
    <row r="325" spans="21:21" x14ac:dyDescent="0.25">
      <c r="U325" s="218" t="s">
        <v>70</v>
      </c>
    </row>
    <row r="326" spans="21:21" x14ac:dyDescent="0.25">
      <c r="U326" s="218" t="s">
        <v>71</v>
      </c>
    </row>
    <row r="327" spans="21:21" x14ac:dyDescent="0.25">
      <c r="U327" s="215" t="s">
        <v>72</v>
      </c>
    </row>
    <row r="328" spans="21:21" x14ac:dyDescent="0.25">
      <c r="U328" s="215" t="s">
        <v>73</v>
      </c>
    </row>
    <row r="329" spans="21:21" x14ac:dyDescent="0.25">
      <c r="U329" s="215" t="s">
        <v>74</v>
      </c>
    </row>
    <row r="330" spans="21:21" x14ac:dyDescent="0.25">
      <c r="U330" s="215" t="s">
        <v>75</v>
      </c>
    </row>
    <row r="331" spans="21:21" x14ac:dyDescent="0.25">
      <c r="U331" s="215" t="s">
        <v>76</v>
      </c>
    </row>
    <row r="332" spans="21:21" x14ac:dyDescent="0.25">
      <c r="U332" s="215" t="s">
        <v>77</v>
      </c>
    </row>
    <row r="333" spans="21:21" x14ac:dyDescent="0.25">
      <c r="U333" s="215" t="s">
        <v>78</v>
      </c>
    </row>
    <row r="334" spans="21:21" x14ac:dyDescent="0.25">
      <c r="U334" s="215" t="s">
        <v>79</v>
      </c>
    </row>
    <row r="339" spans="21:21" x14ac:dyDescent="0.25">
      <c r="U339" s="33" t="s">
        <v>116</v>
      </c>
    </row>
    <row r="340" spans="21:21" x14ac:dyDescent="0.25">
      <c r="U340" s="34" t="s">
        <v>100</v>
      </c>
    </row>
    <row r="341" spans="21:21" x14ac:dyDescent="0.25">
      <c r="U341" s="34" t="s">
        <v>99</v>
      </c>
    </row>
  </sheetData>
  <sheetProtection password="D878" sheet="1" objects="1" scenarios="1" selectLockedCells="1"/>
  <dataConsolidate/>
  <mergeCells count="209">
    <mergeCell ref="F4:S4"/>
    <mergeCell ref="F62:N62"/>
    <mergeCell ref="F64:H64"/>
    <mergeCell ref="F66:N66"/>
    <mergeCell ref="F68:H68"/>
    <mergeCell ref="F70:M70"/>
    <mergeCell ref="F72:H72"/>
    <mergeCell ref="F89:O89"/>
    <mergeCell ref="F76:H76"/>
    <mergeCell ref="P30:S30"/>
    <mergeCell ref="P21:S21"/>
    <mergeCell ref="F22:J22"/>
    <mergeCell ref="P29:S29"/>
    <mergeCell ref="K31:O31"/>
    <mergeCell ref="F23:J23"/>
    <mergeCell ref="F24:J24"/>
    <mergeCell ref="P38:S38"/>
    <mergeCell ref="F27:J27"/>
    <mergeCell ref="F28:J28"/>
    <mergeCell ref="F29:J29"/>
    <mergeCell ref="F30:J30"/>
    <mergeCell ref="F31:J31"/>
    <mergeCell ref="F45:J45"/>
    <mergeCell ref="P48:S48"/>
    <mergeCell ref="G230:J230"/>
    <mergeCell ref="K230:O230"/>
    <mergeCell ref="P230:S230"/>
    <mergeCell ref="F222:L222"/>
    <mergeCell ref="F78:S78"/>
    <mergeCell ref="F170:R170"/>
    <mergeCell ref="G172:S172"/>
    <mergeCell ref="G173:S173"/>
    <mergeCell ref="G174:S174"/>
    <mergeCell ref="F90:I90"/>
    <mergeCell ref="G95:S95"/>
    <mergeCell ref="G175:H175"/>
    <mergeCell ref="S175:S176"/>
    <mergeCell ref="O100:P100"/>
    <mergeCell ref="Q100:R100"/>
    <mergeCell ref="F131:R131"/>
    <mergeCell ref="F93:S93"/>
    <mergeCell ref="F91:S91"/>
    <mergeCell ref="F132:R132"/>
    <mergeCell ref="F92:J92"/>
    <mergeCell ref="G136:S136"/>
    <mergeCell ref="G137:S137"/>
    <mergeCell ref="G138:H138"/>
    <mergeCell ref="I133:R133"/>
    <mergeCell ref="F207:R207"/>
    <mergeCell ref="F169:R169"/>
    <mergeCell ref="F60:H60"/>
    <mergeCell ref="I138:J138"/>
    <mergeCell ref="K138:L138"/>
    <mergeCell ref="M138:N138"/>
    <mergeCell ref="O138:P138"/>
    <mergeCell ref="Q138:R138"/>
    <mergeCell ref="G97:S97"/>
    <mergeCell ref="F206:R206"/>
    <mergeCell ref="S138:S139"/>
    <mergeCell ref="F74:M74"/>
    <mergeCell ref="I175:J175"/>
    <mergeCell ref="K175:L175"/>
    <mergeCell ref="M175:N175"/>
    <mergeCell ref="O175:P175"/>
    <mergeCell ref="Q175:R175"/>
    <mergeCell ref="G135:S135"/>
    <mergeCell ref="J127:R127"/>
    <mergeCell ref="J165:R165"/>
    <mergeCell ref="F58:H58"/>
    <mergeCell ref="P49:S49"/>
    <mergeCell ref="F54:N54"/>
    <mergeCell ref="K100:L100"/>
    <mergeCell ref="F56:H56"/>
    <mergeCell ref="S100:S101"/>
    <mergeCell ref="G100:H100"/>
    <mergeCell ref="F82:S82"/>
    <mergeCell ref="I100:J100"/>
    <mergeCell ref="G96:S96"/>
    <mergeCell ref="F87:S87"/>
    <mergeCell ref="F84:H84"/>
    <mergeCell ref="F80:H80"/>
    <mergeCell ref="M100:N100"/>
    <mergeCell ref="G99:S99"/>
    <mergeCell ref="F50:J50"/>
    <mergeCell ref="K52:O52"/>
    <mergeCell ref="H244:N244"/>
    <mergeCell ref="L240:S240"/>
    <mergeCell ref="H243:N243"/>
    <mergeCell ref="F234:I234"/>
    <mergeCell ref="L238:M238"/>
    <mergeCell ref="L239:S239"/>
    <mergeCell ref="F240:J240"/>
    <mergeCell ref="F239:J239"/>
    <mergeCell ref="F211:S211"/>
    <mergeCell ref="G226:S226"/>
    <mergeCell ref="F217:S217"/>
    <mergeCell ref="F215:L215"/>
    <mergeCell ref="G224:S224"/>
    <mergeCell ref="G225:S225"/>
    <mergeCell ref="G227:S227"/>
    <mergeCell ref="G228:S228"/>
    <mergeCell ref="F232:S232"/>
    <mergeCell ref="G231:S231"/>
    <mergeCell ref="G229:J229"/>
    <mergeCell ref="K229:O229"/>
    <mergeCell ref="P229:S229"/>
    <mergeCell ref="F229:F230"/>
    <mergeCell ref="F219:S220"/>
    <mergeCell ref="F213:H213"/>
    <mergeCell ref="P44:S44"/>
    <mergeCell ref="P20:S20"/>
    <mergeCell ref="F19:J19"/>
    <mergeCell ref="F20:J20"/>
    <mergeCell ref="F32:J32"/>
    <mergeCell ref="F33:J33"/>
    <mergeCell ref="F34:J34"/>
    <mergeCell ref="F47:J47"/>
    <mergeCell ref="P23:S23"/>
    <mergeCell ref="P24:S24"/>
    <mergeCell ref="P25:S25"/>
    <mergeCell ref="P26:S26"/>
    <mergeCell ref="P37:S37"/>
    <mergeCell ref="P36:S36"/>
    <mergeCell ref="P35:S35"/>
    <mergeCell ref="K30:O30"/>
    <mergeCell ref="K39:O39"/>
    <mergeCell ref="K40:O40"/>
    <mergeCell ref="P22:S22"/>
    <mergeCell ref="K21:O21"/>
    <mergeCell ref="P31:S31"/>
    <mergeCell ref="F36:J36"/>
    <mergeCell ref="P28:S28"/>
    <mergeCell ref="F42:J42"/>
    <mergeCell ref="P33:S33"/>
    <mergeCell ref="K19:O19"/>
    <mergeCell ref="F21:J21"/>
    <mergeCell ref="K22:O22"/>
    <mergeCell ref="K20:O20"/>
    <mergeCell ref="P27:S27"/>
    <mergeCell ref="K38:O38"/>
    <mergeCell ref="F25:J25"/>
    <mergeCell ref="F26:J26"/>
    <mergeCell ref="F37:J37"/>
    <mergeCell ref="F38:J38"/>
    <mergeCell ref="K28:O28"/>
    <mergeCell ref="K29:O29"/>
    <mergeCell ref="P18:S18"/>
    <mergeCell ref="K18:O18"/>
    <mergeCell ref="P19:S19"/>
    <mergeCell ref="F5:S5"/>
    <mergeCell ref="G7:S7"/>
    <mergeCell ref="G9:S9"/>
    <mergeCell ref="P17:S17"/>
    <mergeCell ref="G8:S8"/>
    <mergeCell ref="F14:S14"/>
    <mergeCell ref="F15:S15"/>
    <mergeCell ref="F16:S16"/>
    <mergeCell ref="G11:S11"/>
    <mergeCell ref="K17:O17"/>
    <mergeCell ref="F17:J17"/>
    <mergeCell ref="G10:S10"/>
    <mergeCell ref="F18:J18"/>
    <mergeCell ref="F44:J44"/>
    <mergeCell ref="K43:O43"/>
    <mergeCell ref="K50:O50"/>
    <mergeCell ref="F49:J49"/>
    <mergeCell ref="K47:O47"/>
    <mergeCell ref="K48:O48"/>
    <mergeCell ref="K45:O45"/>
    <mergeCell ref="F43:J43"/>
    <mergeCell ref="K23:O23"/>
    <mergeCell ref="K24:O24"/>
    <mergeCell ref="K25:O25"/>
    <mergeCell ref="K26:O26"/>
    <mergeCell ref="K27:O27"/>
    <mergeCell ref="F46:J46"/>
    <mergeCell ref="K49:O49"/>
    <mergeCell ref="F41:J41"/>
    <mergeCell ref="K36:O36"/>
    <mergeCell ref="K35:O35"/>
    <mergeCell ref="K34:O34"/>
    <mergeCell ref="K33:O33"/>
    <mergeCell ref="K32:O32"/>
    <mergeCell ref="F39:J39"/>
    <mergeCell ref="F40:J40"/>
    <mergeCell ref="K202:R202"/>
    <mergeCell ref="P45:S45"/>
    <mergeCell ref="K46:O46"/>
    <mergeCell ref="F52:J52"/>
    <mergeCell ref="F48:J48"/>
    <mergeCell ref="K51:O51"/>
    <mergeCell ref="P32:S32"/>
    <mergeCell ref="P52:S52"/>
    <mergeCell ref="P50:S50"/>
    <mergeCell ref="P51:S51"/>
    <mergeCell ref="K41:O41"/>
    <mergeCell ref="K42:O42"/>
    <mergeCell ref="K44:O44"/>
    <mergeCell ref="P39:S39"/>
    <mergeCell ref="F35:J35"/>
    <mergeCell ref="P43:S43"/>
    <mergeCell ref="P46:S46"/>
    <mergeCell ref="P47:S47"/>
    <mergeCell ref="P41:S41"/>
    <mergeCell ref="P42:S42"/>
    <mergeCell ref="K37:O37"/>
    <mergeCell ref="P34:S34"/>
    <mergeCell ref="P40:S40"/>
    <mergeCell ref="F51:J51"/>
  </mergeCells>
  <conditionalFormatting sqref="S102:S126">
    <cfRule type="containsBlanks" dxfId="2" priority="8">
      <formula>LEN(TRIM(S102))=0</formula>
    </cfRule>
  </conditionalFormatting>
  <conditionalFormatting sqref="S140:S164">
    <cfRule type="containsBlanks" dxfId="1" priority="2">
      <formula>LEN(TRIM(S140))=0</formula>
    </cfRule>
  </conditionalFormatting>
  <conditionalFormatting sqref="S177:S201">
    <cfRule type="containsBlanks" dxfId="0" priority="1">
      <formula>LEN(TRIM(S177))=0</formula>
    </cfRule>
  </conditionalFormatting>
  <dataValidations count="15">
    <dataValidation type="decimal" operator="greaterThan" showInputMessage="1" showErrorMessage="1" errorTitle="Atenção" error="Somente informar quando houver produção" sqref="G102:G126 O140:O164 I102:I126 K102:K126 O102:O126 Q102:Q126 I177:I201 Q140:Q164 M140:M164 G140:G164 I140:I164 K177:K201 O177:O201 Q177:Q201 G177:G201 K140:K164 M102:M126 M177:M201">
      <formula1>0</formula1>
    </dataValidation>
    <dataValidation type="custom" operator="greaterThan" showInputMessage="1" showErrorMessage="1" errorTitle="Atenção" error="Somente informar quando houver produção._x000a_Se houver produção, cadastrar somente valor maior que &quot;0&quot;" sqref="J102:J126 P140:P164 L102:L126 N102:N126 P102:P126 R102:R126 L177:L201 R140:R164 H140:H164 J140:J164 L140:L164 N177:N201 P177:P201 R177:R201 J177:J201 N140:N164 H102:H126 H177:H201">
      <formula1>IF(G102&lt;&gt;"",H102&lt;&gt;0)</formula1>
    </dataValidation>
    <dataValidation type="list" allowBlank="1" showInputMessage="1" showErrorMessage="1" sqref="F213:H213 F80:H80">
      <formula1>Atividade10</formula1>
    </dataValidation>
    <dataValidation type="list" allowBlank="1" showInputMessage="1" showErrorMessage="1" sqref="G227:S227">
      <formula1>Frequencia</formula1>
    </dataValidation>
    <dataValidation type="list" allowBlank="1" showInputMessage="1" showErrorMessage="1" sqref="G226:S226">
      <formula1>Virtual10</formula1>
    </dataValidation>
    <dataValidation type="list" allowBlank="1" showInputMessage="1" showErrorMessage="1" sqref="F84:H84">
      <formula1>Naoseaplica10</formula1>
    </dataValidation>
    <dataValidation type="decimal" allowBlank="1" showInputMessage="1" showErrorMessage="1" error="Somente valores acima da meta diária estabelecida automaticamente" sqref="S209">
      <formula1>T132</formula1>
      <formula2>10000</formula2>
    </dataValidation>
    <dataValidation type="decimal" allowBlank="1" showInputMessage="1" showErrorMessage="1" error="Somente valores acima da meta diária estabelecida automaticamente" sqref="S208">
      <formula1>T132</formula1>
      <formula2>10000</formula2>
    </dataValidation>
    <dataValidation type="decimal" allowBlank="1" showInputMessage="1" showErrorMessage="1" error="Somente valores acima da meta diária estabelecida automaticamente" sqref="S170:S171 S132:S134 S207">
      <formula1>T131</formula1>
      <formula2>10000</formula2>
    </dataValidation>
    <dataValidation type="list" allowBlank="1" showInputMessage="1" showErrorMessage="1" sqref="G172:S172 G95:S95 G135:S135">
      <formula1>Atividades10</formula1>
    </dataValidation>
    <dataValidation type="list" allowBlank="1" showInputMessage="1" showErrorMessage="1" sqref="F60:H60 G73:H73">
      <formula1>Concentrado</formula1>
    </dataValidation>
    <dataValidation type="list" allowBlank="1" showInputMessage="1" showErrorMessage="1" sqref="P18:S52">
      <formula1>Forma3</formula1>
    </dataValidation>
    <dataValidation type="list" allowBlank="1" showInputMessage="1" showErrorMessage="1" sqref="F64:H64">
      <formula1>Tipo</formula1>
    </dataValidation>
    <dataValidation type="list" allowBlank="1" showInputMessage="1" showErrorMessage="1" sqref="F72:H72">
      <formula1>Concentrado10</formula1>
    </dataValidation>
    <dataValidation type="list" allowBlank="1" showInputMessage="1" showErrorMessage="1" sqref="F76:H76">
      <formula1>Atividade50</formula1>
    </dataValidation>
  </dataValidations>
  <pageMargins left="0.19685039370078741" right="0.19685039370078741" top="0.39370078740157483" bottom="0.39370078740157483" header="0.31496062992125984" footer="0.31496062992125984"/>
  <pageSetup paperSize="9" scale="84" fitToHeight="0" orientation="portrait" r:id="rId1"/>
  <rowBreaks count="1" manualBreakCount="1">
    <brk id="220" min="5" max="18" man="1"/>
  </rowBreaks>
  <ignoredErrors>
    <ignoredError sqref="L2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2:M5"/>
  <sheetViews>
    <sheetView showGridLines="0" workbookViewId="0"/>
  </sheetViews>
  <sheetFormatPr defaultColWidth="9.140625" defaultRowHeight="15" x14ac:dyDescent="0.25"/>
  <cols>
    <col min="1" max="16384" width="9.140625" style="1"/>
  </cols>
  <sheetData>
    <row r="2" spans="2:13" ht="46.5" x14ac:dyDescent="0.7">
      <c r="B2" s="13" t="s">
        <v>15</v>
      </c>
      <c r="C2" s="6"/>
      <c r="D2" s="6"/>
      <c r="E2" s="6"/>
      <c r="F2" s="6"/>
      <c r="G2" s="6"/>
      <c r="H2" s="6"/>
    </row>
    <row r="3" spans="2:13" ht="15.75" thickBot="1" x14ac:dyDescent="0.3"/>
    <row r="4" spans="2:13" ht="135" customHeight="1" thickTop="1" thickBot="1" x14ac:dyDescent="0.3">
      <c r="B4" s="197" t="s">
        <v>26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9"/>
    </row>
    <row r="5" spans="2:13" ht="15.75" thickTop="1" x14ac:dyDescent="0.25"/>
  </sheetData>
  <mergeCells count="1">
    <mergeCell ref="B4:M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:R12"/>
  <sheetViews>
    <sheetView workbookViewId="0"/>
  </sheetViews>
  <sheetFormatPr defaultColWidth="9.140625" defaultRowHeight="15" x14ac:dyDescent="0.25"/>
  <cols>
    <col min="1" max="16384" width="9.140625" style="1"/>
  </cols>
  <sheetData>
    <row r="2" spans="2:18" ht="47.25" customHeight="1" thickBot="1" x14ac:dyDescent="0.35">
      <c r="B2" s="200" t="s">
        <v>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2:18" ht="61.5" customHeight="1" thickTop="1" x14ac:dyDescent="0.25">
      <c r="B3" s="210" t="s">
        <v>14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2:18" ht="62.25" customHeight="1" x14ac:dyDescent="0.25">
      <c r="B4" s="204" t="s">
        <v>27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6"/>
    </row>
    <row r="5" spans="2:18" ht="30" customHeight="1" thickBot="1" x14ac:dyDescent="0.3">
      <c r="B5" s="207" t="s">
        <v>8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9"/>
    </row>
    <row r="6" spans="2:18" ht="29.25" customHeight="1" thickTop="1" x14ac:dyDescent="0.25"/>
    <row r="7" spans="2:18" ht="20.25" customHeight="1" thickBot="1" x14ac:dyDescent="0.35">
      <c r="B7" s="201" t="s">
        <v>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</row>
    <row r="8" spans="2:18" ht="42" customHeight="1" thickTop="1" x14ac:dyDescent="0.25">
      <c r="B8" s="210" t="s">
        <v>9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2"/>
    </row>
    <row r="9" spans="2:18" ht="31.5" customHeight="1" x14ac:dyDescent="0.25">
      <c r="B9" s="204" t="s">
        <v>16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</row>
    <row r="10" spans="2:18" ht="35.25" customHeight="1" x14ac:dyDescent="0.25">
      <c r="B10" s="204" t="s">
        <v>7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</row>
    <row r="11" spans="2:18" ht="39" customHeight="1" thickBot="1" x14ac:dyDescent="0.3">
      <c r="B11" s="207" t="s">
        <v>32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</row>
    <row r="12" spans="2:18" ht="15.75" thickTop="1" x14ac:dyDescent="0.25"/>
  </sheetData>
  <mergeCells count="9">
    <mergeCell ref="B2:R2"/>
    <mergeCell ref="B7:R7"/>
    <mergeCell ref="B9:R9"/>
    <mergeCell ref="B11:R11"/>
    <mergeCell ref="B10:R10"/>
    <mergeCell ref="B8:R8"/>
    <mergeCell ref="B5:R5"/>
    <mergeCell ref="B4:R4"/>
    <mergeCell ref="B3:R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59</vt:i4>
      </vt:variant>
    </vt:vector>
  </HeadingPairs>
  <TitlesOfParts>
    <vt:vector size="62" baseType="lpstr">
      <vt:lpstr>Formulário</vt:lpstr>
      <vt:lpstr>1</vt:lpstr>
      <vt:lpstr>2</vt:lpstr>
      <vt:lpstr>Formulário!Area_de_impressao</vt:lpstr>
      <vt:lpstr>Atividade10</vt:lpstr>
      <vt:lpstr>Atividade50</vt:lpstr>
      <vt:lpstr>Atividades</vt:lpstr>
      <vt:lpstr>Atividades10</vt:lpstr>
      <vt:lpstr>Atividades21.08.20</vt:lpstr>
      <vt:lpstr>Atividades23.09</vt:lpstr>
      <vt:lpstr>Atividadesatual</vt:lpstr>
      <vt:lpstr>Atividadestele</vt:lpstr>
      <vt:lpstr>Concentrado</vt:lpstr>
      <vt:lpstr>Concentrado10</vt:lpstr>
      <vt:lpstr>Diária</vt:lpstr>
      <vt:lpstr>Diaria2</vt:lpstr>
      <vt:lpstr>Diaria30.09</vt:lpstr>
      <vt:lpstr>Documentos</vt:lpstr>
      <vt:lpstr>Documentos01.10</vt:lpstr>
      <vt:lpstr>Documentos30.09</vt:lpstr>
      <vt:lpstr>Forma</vt:lpstr>
      <vt:lpstr>Forma2</vt:lpstr>
      <vt:lpstr>Forma3</vt:lpstr>
      <vt:lpstr>Frequencia</vt:lpstr>
      <vt:lpstr>Judicial1</vt:lpstr>
      <vt:lpstr>Judicial10</vt:lpstr>
      <vt:lpstr>Judicial30.09</vt:lpstr>
      <vt:lpstr>Listameses</vt:lpstr>
      <vt:lpstr>meses</vt:lpstr>
      <vt:lpstr>Modalidade</vt:lpstr>
      <vt:lpstr>Modalidade2</vt:lpstr>
      <vt:lpstr>Não</vt:lpstr>
      <vt:lpstr>Não2</vt:lpstr>
      <vt:lpstr>Não30.09</vt:lpstr>
      <vt:lpstr>Nãoseaplica</vt:lpstr>
      <vt:lpstr>Naoseaplica10</vt:lpstr>
      <vt:lpstr>Nãoseaplicahoje</vt:lpstr>
      <vt:lpstr>Presencial</vt:lpstr>
      <vt:lpstr>Presencial1</vt:lpstr>
      <vt:lpstr>Presencial2</vt:lpstr>
      <vt:lpstr>Presencial3</vt:lpstr>
      <vt:lpstr>Presencialhoje</vt:lpstr>
      <vt:lpstr>Requerente</vt:lpstr>
      <vt:lpstr>Selecione</vt:lpstr>
      <vt:lpstr>Sim</vt:lpstr>
      <vt:lpstr>Sim.Não</vt:lpstr>
      <vt:lpstr>Sim30.09</vt:lpstr>
      <vt:lpstr>Simhoje</vt:lpstr>
      <vt:lpstr>SimNão</vt:lpstr>
      <vt:lpstr>Simnao10</vt:lpstr>
      <vt:lpstr>SimNãohoje</vt:lpstr>
      <vt:lpstr>Situação</vt:lpstr>
      <vt:lpstr>Situação1</vt:lpstr>
      <vt:lpstr>sITUAÇÃO23.09</vt:lpstr>
      <vt:lpstr>Situação30.09</vt:lpstr>
      <vt:lpstr>Situaçãoatual</vt:lpstr>
      <vt:lpstr>Situaçãohoje</vt:lpstr>
      <vt:lpstr>Tipo</vt:lpstr>
      <vt:lpstr>Formulário!Titulos_de_impressao</vt:lpstr>
      <vt:lpstr>Virtual</vt:lpstr>
      <vt:lpstr>Virtual10</vt:lpstr>
      <vt:lpstr>Virtual30.09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micro</cp:lastModifiedBy>
  <cp:lastPrinted>2019-08-15T19:21:39Z</cp:lastPrinted>
  <dcterms:created xsi:type="dcterms:W3CDTF">2017-03-16T15:29:00Z</dcterms:created>
  <dcterms:modified xsi:type="dcterms:W3CDTF">2023-06-14T18:23:20Z</dcterms:modified>
</cp:coreProperties>
</file>