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alara\Desktop\"/>
    </mc:Choice>
  </mc:AlternateContent>
  <xr:revisionPtr revIDLastSave="0" documentId="13_ncr:1_{5400C6F5-6D35-4BA8-94D9-BA20D5BC57CA}" xr6:coauthVersionLast="47" xr6:coauthVersionMax="47" xr10:uidLastSave="{00000000-0000-0000-0000-000000000000}"/>
  <bookViews>
    <workbookView xWindow="-120" yWindow="-120" windowWidth="29040" windowHeight="15720" xr2:uid="{F30FD67E-ACD0-4D0C-AD74-693C0B0AF93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2" i="1"/>
  <c r="N30" i="1"/>
  <c r="N28" i="1"/>
  <c r="N27" i="1"/>
  <c r="N26" i="1"/>
  <c r="N25" i="1"/>
  <c r="C24" i="1"/>
  <c r="B24" i="1"/>
  <c r="M34" i="1"/>
  <c r="L34" i="1"/>
  <c r="K34" i="1"/>
  <c r="J34" i="1"/>
  <c r="H34" i="1"/>
  <c r="G34" i="1"/>
  <c r="F34" i="1"/>
  <c r="E34" i="1"/>
  <c r="N21" i="1"/>
  <c r="N20" i="1"/>
  <c r="M16" i="1"/>
  <c r="L16" i="1"/>
  <c r="D16" i="1"/>
  <c r="C16" i="1"/>
  <c r="B16" i="1"/>
  <c r="N17" i="1"/>
  <c r="N33" i="1" l="1"/>
  <c r="L24" i="1"/>
  <c r="K16" i="1"/>
  <c r="D24" i="1"/>
  <c r="D36" i="1" s="1"/>
  <c r="E16" i="1"/>
  <c r="N19" i="1"/>
  <c r="M24" i="1"/>
  <c r="M36" i="1" s="1"/>
  <c r="N18" i="1"/>
  <c r="N22" i="1"/>
  <c r="K24" i="1"/>
  <c r="F24" i="1"/>
  <c r="G16" i="1"/>
  <c r="G24" i="1"/>
  <c r="I16" i="1"/>
  <c r="N29" i="1"/>
  <c r="H16" i="1"/>
  <c r="J24" i="1"/>
  <c r="E24" i="1"/>
  <c r="I24" i="1"/>
  <c r="L36" i="1"/>
  <c r="J16" i="1"/>
  <c r="J36" i="1" s="1"/>
  <c r="C36" i="1"/>
  <c r="N34" i="1"/>
  <c r="B36" i="1"/>
  <c r="B38" i="1" s="1"/>
  <c r="H24" i="1"/>
  <c r="N31" i="1"/>
  <c r="F16" i="1"/>
  <c r="H36" i="1" l="1"/>
  <c r="E36" i="1"/>
  <c r="I36" i="1"/>
  <c r="K36" i="1"/>
  <c r="F36" i="1"/>
  <c r="G36" i="1"/>
  <c r="N24" i="1"/>
  <c r="N16" i="1"/>
  <c r="N36" i="1" l="1"/>
  <c r="C14" i="1"/>
  <c r="C38" i="1" s="1"/>
  <c r="D14" i="1" l="1"/>
  <c r="D38" i="1" s="1"/>
  <c r="E14" i="1" l="1"/>
  <c r="E38" i="1" s="1"/>
  <c r="F14" i="1" l="1"/>
  <c r="F38" i="1" s="1"/>
  <c r="G14" i="1" l="1"/>
  <c r="G38" i="1" s="1"/>
  <c r="H14" i="1" l="1"/>
  <c r="H38" i="1" s="1"/>
  <c r="I14" i="1" l="1"/>
  <c r="I38" i="1" s="1"/>
  <c r="J14" i="1" l="1"/>
  <c r="J38" i="1" s="1"/>
  <c r="K14" i="1" l="1"/>
  <c r="K38" i="1" s="1"/>
  <c r="L14" i="1" l="1"/>
  <c r="L38" i="1" s="1"/>
  <c r="M14" i="1" l="1"/>
  <c r="M38" i="1" s="1"/>
  <c r="N38" i="1" s="1"/>
  <c r="N14" i="1" l="1"/>
</calcChain>
</file>

<file path=xl/sharedStrings.xml><?xml version="1.0" encoding="utf-8"?>
<sst xmlns="http://schemas.openxmlformats.org/spreadsheetml/2006/main" count="44" uniqueCount="44">
  <si>
    <t>DEMONSTRATIVO DO FLUXO DE CAIXA</t>
  </si>
  <si>
    <t>FLUXO DE CAIXA</t>
  </si>
  <si>
    <t>RECURSOS DESTINADOS AOS ATOS E SERVIÇOS NOTARIAIS</t>
  </si>
  <si>
    <t>EXERCÍCIO 2026</t>
  </si>
  <si>
    <t>Descrição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</si>
  <si>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</si>
  <si>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</si>
  <si>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</si>
  <si>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</si>
  <si>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</si>
  <si>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</si>
  <si>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</si>
  <si>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</si>
  <si>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</si>
  <si>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</si>
  <si>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</si>
  <si>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</si>
  <si>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</si>
  <si>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1  Saldo Inicial</t>
  </si>
  <si>
    <t>2  Ingressos</t>
  </si>
  <si>
    <t>2.1  Receita de serviços extrajudiciais</t>
  </si>
  <si>
    <t>2.2  Recuperação Desp. Exerc. Anteriores</t>
  </si>
  <si>
    <t xml:space="preserve">2.3 Recuperação de IRRF s/despesas </t>
  </si>
  <si>
    <t>2.4  Devolução de adiantamentos</t>
  </si>
  <si>
    <t>2.3  IRRF/INSSRF a Recolher</t>
  </si>
  <si>
    <t>3  Desembolsos</t>
  </si>
  <si>
    <t>3.1  Devolução de valores</t>
  </si>
  <si>
    <t>3.2  Aquisição de bens</t>
  </si>
  <si>
    <t>3.3  Pagamento às serventias de atos gratuitos</t>
  </si>
  <si>
    <t xml:space="preserve">3.4  (-) Devolução de atos gratuitos </t>
  </si>
  <si>
    <t>3.5  Pagamento às serventias de renda mínima</t>
  </si>
  <si>
    <t>3.6  (-) Devolução de renda mínima</t>
  </si>
  <si>
    <t>3.7  Vencimentos, gratificações e benefícios - Pessoal Civil</t>
  </si>
  <si>
    <t>3.8  Pasep</t>
  </si>
  <si>
    <t>3.9  Pagamento de IRRF/INSSRF</t>
  </si>
  <si>
    <t>4  Saldo do Período</t>
  </si>
  <si>
    <t>5  Saldo Final</t>
  </si>
  <si>
    <t>5.1 Depósitos Conta 36000-7</t>
  </si>
  <si>
    <t>(*) LC 175/1998, LC 365/2006 e LC 408/2008.</t>
  </si>
  <si>
    <t>Mara Beatriz Guarda Lara</t>
  </si>
  <si>
    <t xml:space="preserve">Ariane Debastiani </t>
  </si>
  <si>
    <t>Chefe da Seção de Contabilidade</t>
  </si>
  <si>
    <t>Chefe da Divisão de Informação Contábil e Fiscal</t>
  </si>
  <si>
    <t>Divisão de Informação Contábil e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</si>
</sst>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/yyyy"/>
    <numFmt numFmtId="165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 tint="0.34998626667073579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165" fontId="3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</cellStyleXfs>
  <cellXfs count="137">
    <xf numFmtId="0" fontId="0" fillId="0" borderId="0" xfId="0"/>
    <xf numFmtId="0" fontId="4" fillId="0" borderId="0" xfId="2" applyFont="1" applyAlignment="1">
      <alignment horizontal="center"/>
    </xf>
    <xf numFmtId="0" fontId="1" fillId="0" borderId="0" xfId="0" applyFont="1"/>
    <xf numFmtId="0" fontId="5" fillId="0" borderId="0" xfId="2" applyFont="1" applyAlignment="1">
      <alignment horizontal="center"/>
    </xf>
    <xf numFmtId="43" fontId="5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0" applyNumberFormat="1" applyFont="1" applyAlignment="1">
      <alignment horizontal="center"/>
    </xf>
    <xf numFmtId="4" fontId="9" fillId="0" borderId="0" xfId="3" applyNumberFormat="1" applyFont="1">
      <alignment vertical="top"/>
    </xf>
    <xf numFmtId="4" fontId="1" fillId="0" borderId="0" xfId="0" applyNumberFormat="1" applyFont="1"/>
    <xf numFmtId="43" fontId="1" fillId="0" borderId="0" xfId="0" applyNumberFormat="1" applyFont="1"/>
    <xf numFmtId="0" fontId="11" fillId="2" borderId="3" xfId="0" applyFont="1" applyFill="1" applyBorder="1"/>
    <xf numFmtId="43" fontId="11" fillId="2" borderId="2" xfId="0" applyNumberFormat="1" applyFont="1" applyFill="1" applyBorder="1"/>
    <xf numFmtId="0" fontId="11" fillId="2" borderId="8" xfId="0" applyFont="1" applyFill="1" applyBorder="1"/>
    <xf numFmtId="0" fontId="1" fillId="2" borderId="8" xfId="0" applyFont="1" applyFill="1" applyBorder="1"/>
    <xf numFmtId="43" fontId="11" fillId="2" borderId="8" xfId="1" applyFont="1" applyFill="1" applyBorder="1"/>
    <xf numFmtId="0" fontId="11" fillId="2" borderId="2" xfId="0" applyFont="1" applyFill="1" applyBorder="1"/>
    <xf numFmtId="43" fontId="11" fillId="2" borderId="2" xfId="1" applyFont="1" applyFill="1" applyBorder="1"/>
    <xf numFmtId="43" fontId="11" fillId="2" borderId="9" xfId="1" applyFont="1" applyFill="1" applyBorder="1"/>
    <xf numFmtId="43" fontId="11" fillId="2" borderId="0" xfId="1" applyFont="1" applyFill="1" applyBorder="1"/>
    <xf numFmtId="0" fontId="10" fillId="2" borderId="10" xfId="0" applyFont="1" applyFill="1" applyBorder="1"/>
    <xf numFmtId="43" fontId="10" fillId="2" borderId="9" xfId="4" applyNumberFormat="1" applyFont="1" applyFill="1" applyBorder="1" applyAlignment="1">
      <alignment horizontal="right"/>
    </xf>
    <xf numFmtId="43" fontId="10" fillId="2" borderId="11" xfId="4" applyNumberFormat="1" applyFont="1" applyFill="1" applyBorder="1" applyAlignment="1">
      <alignment horizontal="right"/>
    </xf>
    <xf numFmtId="43" fontId="10" fillId="2" borderId="0" xfId="4" applyNumberFormat="1" applyFont="1" applyFill="1" applyBorder="1" applyAlignment="1">
      <alignment horizontal="right"/>
    </xf>
    <xf numFmtId="43" fontId="10" fillId="3" borderId="4" xfId="4" applyNumberFormat="1" applyFont="1" applyFill="1" applyBorder="1" applyAlignment="1">
      <alignment horizontal="right"/>
    </xf>
    <xf numFmtId="0" fontId="11" fillId="2" borderId="10" xfId="0" applyFont="1" applyFill="1" applyBorder="1"/>
    <xf numFmtId="43" fontId="11" fillId="2" borderId="9" xfId="4" applyNumberFormat="1" applyFont="1" applyFill="1" applyBorder="1" applyAlignment="1">
      <alignment horizontal="right"/>
    </xf>
    <xf numFmtId="43" fontId="11" fillId="2" borderId="11" xfId="4" applyNumberFormat="1" applyFont="1" applyFill="1" applyBorder="1" applyAlignment="1">
      <alignment horizontal="right"/>
    </xf>
    <xf numFmtId="43" fontId="1" fillId="2" borderId="11" xfId="0" applyNumberFormat="1" applyFont="1" applyFill="1" applyBorder="1" applyAlignment="1">
      <alignment horizontal="right"/>
    </xf>
    <xf numFmtId="43" fontId="11" fillId="2" borderId="11" xfId="1" applyFont="1" applyFill="1" applyBorder="1" applyAlignment="1">
      <alignment horizontal="right"/>
    </xf>
    <xf numFmtId="43" fontId="11" fillId="2" borderId="9" xfId="1" applyFont="1" applyFill="1" applyBorder="1" applyAlignment="1">
      <alignment horizontal="right"/>
    </xf>
    <xf numFmtId="43" fontId="11" fillId="2" borderId="10" xfId="1" applyFont="1" applyFill="1" applyBorder="1" applyAlignment="1">
      <alignment horizontal="right"/>
    </xf>
    <xf numFmtId="43" fontId="11" fillId="3" borderId="12" xfId="1" applyFont="1" applyFill="1" applyBorder="1" applyAlignment="1">
      <alignment horizontal="right"/>
    </xf>
    <xf numFmtId="43" fontId="10" fillId="3" borderId="12" xfId="4" applyNumberFormat="1" applyFont="1" applyFill="1" applyBorder="1" applyAlignment="1">
      <alignment horizontal="right"/>
    </xf>
    <xf numFmtId="0" fontId="11" fillId="0" borderId="10" xfId="0" applyFont="1" applyBorder="1"/>
    <xf numFmtId="43" fontId="11" fillId="0" borderId="9" xfId="4" applyNumberFormat="1" applyFont="1" applyFill="1" applyBorder="1" applyAlignment="1">
      <alignment horizontal="right"/>
    </xf>
    <xf numFmtId="43" fontId="11" fillId="0" borderId="11" xfId="4" applyNumberFormat="1" applyFont="1" applyFill="1" applyBorder="1" applyAlignment="1">
      <alignment horizontal="right"/>
    </xf>
    <xf numFmtId="43" fontId="11" fillId="0" borderId="11" xfId="4" applyNumberFormat="1" applyFont="1" applyBorder="1" applyAlignment="1">
      <alignment horizontal="right"/>
    </xf>
    <xf numFmtId="43" fontId="1" fillId="4" borderId="11" xfId="0" applyNumberFormat="1" applyFont="1" applyFill="1" applyBorder="1" applyAlignment="1">
      <alignment horizontal="right"/>
    </xf>
    <xf numFmtId="43" fontId="1" fillId="0" borderId="11" xfId="0" applyNumberFormat="1" applyFont="1" applyBorder="1" applyAlignment="1">
      <alignment horizontal="right"/>
    </xf>
    <xf numFmtId="43" fontId="11" fillId="0" borderId="11" xfId="1" applyFont="1" applyBorder="1" applyAlignment="1">
      <alignment horizontal="right"/>
    </xf>
    <xf numFmtId="43" fontId="11" fillId="0" borderId="9" xfId="4" applyNumberFormat="1" applyFont="1" applyBorder="1" applyAlignment="1">
      <alignment horizontal="right"/>
    </xf>
    <xf numFmtId="43" fontId="11" fillId="0" borderId="9" xfId="1" applyFont="1" applyBorder="1" applyAlignment="1">
      <alignment horizontal="right"/>
    </xf>
    <xf numFmtId="43" fontId="11" fillId="4" borderId="9" xfId="1" applyFont="1" applyFill="1" applyBorder="1" applyAlignment="1">
      <alignment horizontal="right"/>
    </xf>
    <xf numFmtId="43" fontId="11" fillId="0" borderId="10" xfId="1" applyFont="1" applyBorder="1" applyAlignment="1">
      <alignment horizontal="right"/>
    </xf>
    <xf numFmtId="43" fontId="10" fillId="0" borderId="12" xfId="4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165" fontId="1" fillId="0" borderId="0" xfId="0" applyNumberFormat="1" applyFont="1"/>
    <xf numFmtId="43" fontId="1" fillId="0" borderId="11" xfId="4" applyNumberFormat="1" applyFont="1" applyFill="1" applyBorder="1" applyAlignment="1">
      <alignment horizontal="right"/>
    </xf>
    <xf numFmtId="43" fontId="1" fillId="0" borderId="11" xfId="4" applyNumberFormat="1" applyFont="1" applyBorder="1" applyAlignment="1">
      <alignment horizontal="right"/>
    </xf>
    <xf numFmtId="43" fontId="11" fillId="0" borderId="11" xfId="1" applyFont="1" applyFill="1" applyBorder="1" applyAlignment="1">
      <alignment horizontal="right"/>
    </xf>
    <xf numFmtId="43" fontId="11" fillId="0" borderId="10" xfId="4" applyNumberFormat="1" applyFont="1" applyFill="1" applyBorder="1" applyAlignment="1">
      <alignment horizontal="right"/>
    </xf>
    <xf numFmtId="4" fontId="12" fillId="0" borderId="0" xfId="5" applyNumberFormat="1">
      <alignment vertical="top"/>
    </xf>
    <xf numFmtId="43" fontId="1" fillId="0" borderId="0" xfId="0" applyNumberFormat="1" applyFont="1" applyAlignment="1">
      <alignment horizontal="left"/>
    </xf>
    <xf numFmtId="43" fontId="1" fillId="4" borderId="11" xfId="4" applyNumberFormat="1" applyFont="1" applyFill="1" applyBorder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43" fontId="11" fillId="0" borderId="10" xfId="4" applyNumberFormat="1" applyFont="1" applyBorder="1" applyAlignment="1">
      <alignment horizontal="right"/>
    </xf>
    <xf numFmtId="43" fontId="0" fillId="0" borderId="0" xfId="0" applyNumberFormat="1"/>
    <xf numFmtId="4" fontId="13" fillId="0" borderId="0" xfId="0" applyNumberFormat="1" applyFont="1" applyAlignment="1">
      <alignment horizontal="right" vertical="top"/>
    </xf>
    <xf numFmtId="43" fontId="1" fillId="0" borderId="0" xfId="1" applyFont="1" applyFill="1"/>
    <xf numFmtId="43" fontId="1" fillId="0" borderId="0" xfId="0" applyNumberFormat="1" applyFont="1" applyAlignment="1">
      <alignment vertical="top"/>
    </xf>
    <xf numFmtId="39" fontId="1" fillId="0" borderId="11" xfId="0" applyNumberFormat="1" applyFont="1" applyBorder="1" applyAlignment="1">
      <alignment horizontal="right"/>
    </xf>
    <xf numFmtId="43" fontId="11" fillId="0" borderId="9" xfId="1" applyFont="1" applyFill="1" applyBorder="1" applyAlignment="1">
      <alignment horizontal="right"/>
    </xf>
    <xf numFmtId="43" fontId="11" fillId="0" borderId="10" xfId="1" applyFont="1" applyFill="1" applyBorder="1" applyAlignment="1">
      <alignment horizontal="right"/>
    </xf>
    <xf numFmtId="43" fontId="10" fillId="3" borderId="14" xfId="1" applyFont="1" applyFill="1" applyBorder="1" applyAlignment="1">
      <alignment horizontal="right"/>
    </xf>
    <xf numFmtId="0" fontId="5" fillId="0" borderId="9" xfId="0" applyFont="1" applyBorder="1"/>
    <xf numFmtId="43" fontId="16" fillId="0" borderId="16" xfId="4" applyNumberFormat="1" applyFont="1" applyFill="1" applyBorder="1"/>
    <xf numFmtId="165" fontId="16" fillId="0" borderId="1" xfId="4" applyFont="1" applyFill="1" applyBorder="1"/>
    <xf numFmtId="165" fontId="16" fillId="0" borderId="17" xfId="4" applyFont="1" applyFill="1" applyBorder="1"/>
    <xf numFmtId="165" fontId="16" fillId="0" borderId="15" xfId="4" applyFont="1" applyFill="1" applyBorder="1"/>
    <xf numFmtId="43" fontId="17" fillId="0" borderId="1" xfId="1" applyFont="1" applyFill="1" applyBorder="1"/>
    <xf numFmtId="43" fontId="17" fillId="0" borderId="15" xfId="1" applyFont="1" applyFill="1" applyBorder="1"/>
    <xf numFmtId="43" fontId="17" fillId="5" borderId="0" xfId="1" applyFont="1" applyFill="1" applyBorder="1"/>
    <xf numFmtId="0" fontId="5" fillId="0" borderId="0" xfId="0" applyFont="1"/>
    <xf numFmtId="43" fontId="19" fillId="0" borderId="0" xfId="0" applyNumberFormat="1" applyFont="1"/>
    <xf numFmtId="43" fontId="20" fillId="0" borderId="0" xfId="1" applyFont="1" applyFill="1" applyAlignment="1">
      <alignment wrapText="1"/>
    </xf>
    <xf numFmtId="4" fontId="19" fillId="0" borderId="0" xfId="0" applyNumberFormat="1" applyFont="1" applyAlignment="1">
      <alignment wrapText="1"/>
    </xf>
    <xf numFmtId="4" fontId="19" fillId="0" borderId="0" xfId="0" applyNumberFormat="1" applyFont="1"/>
    <xf numFmtId="43" fontId="19" fillId="0" borderId="0" xfId="1" applyFont="1" applyFill="1"/>
    <xf numFmtId="43" fontId="18" fillId="0" borderId="0" xfId="0" applyNumberFormat="1" applyFont="1"/>
    <xf numFmtId="165" fontId="19" fillId="0" borderId="0" xfId="0" applyNumberFormat="1" applyFont="1"/>
    <xf numFmtId="4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3" fontId="1" fillId="0" borderId="0" xfId="0" applyNumberFormat="1" applyFont="1"/>
    <xf numFmtId="43" fontId="5" fillId="0" borderId="0" xfId="0" applyNumberFormat="1" applyFont="1"/>
    <xf numFmtId="43" fontId="2" fillId="0" borderId="0" xfId="0" applyNumberFormat="1" applyFont="1"/>
    <xf numFmtId="43" fontId="5" fillId="0" borderId="0" xfId="1" applyFont="1" applyFill="1"/>
    <xf numFmtId="0" fontId="12" fillId="0" borderId="0" xfId="6">
      <alignment vertical="top"/>
    </xf>
    <xf numFmtId="0" fontId="1" fillId="0" borderId="0" xfId="0" applyFont="1" applyAlignment="1">
      <alignment horizontal="right"/>
    </xf>
    <xf numFmtId="4" fontId="0" fillId="0" borderId="0" xfId="0" applyNumberFormat="1"/>
    <xf numFmtId="4" fontId="12" fillId="0" borderId="0" xfId="6" applyNumberFormat="1">
      <alignment vertical="top"/>
    </xf>
    <xf numFmtId="43" fontId="1" fillId="0" borderId="0" xfId="0" applyNumberFormat="1" applyFont="1" applyAlignment="1">
      <alignment horizontal="center"/>
    </xf>
    <xf numFmtId="43" fontId="2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6" applyAlignment="1">
      <alignment horizontal="center" vertical="top"/>
    </xf>
    <xf numFmtId="4" fontId="12" fillId="0" borderId="0" xfId="6" applyNumberFormat="1" applyAlignment="1">
      <alignment horizontal="center" vertical="top"/>
    </xf>
    <xf numFmtId="4" fontId="2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43" fontId="15" fillId="0" borderId="0" xfId="0" applyNumberFormat="1" applyFont="1"/>
    <xf numFmtId="4" fontId="22" fillId="0" borderId="0" xfId="3" applyNumberFormat="1" applyFont="1" applyAlignment="1">
      <alignment horizontal="right" vertical="top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0" fillId="3" borderId="14" xfId="0" applyFont="1" applyFill="1" applyBorder="1"/>
    <xf numFmtId="43" fontId="10" fillId="3" borderId="15" xfId="4" applyNumberFormat="1" applyFont="1" applyFill="1" applyBorder="1" applyAlignment="1">
      <alignment horizontal="right"/>
    </xf>
    <xf numFmtId="0" fontId="10" fillId="3" borderId="10" xfId="0" applyFont="1" applyFill="1" applyBorder="1"/>
    <xf numFmtId="43" fontId="10" fillId="3" borderId="9" xfId="4" applyNumberFormat="1" applyFont="1" applyFill="1" applyBorder="1" applyAlignment="1">
      <alignment horizontal="right"/>
    </xf>
    <xf numFmtId="43" fontId="14" fillId="3" borderId="9" xfId="4" applyNumberFormat="1" applyFont="1" applyFill="1" applyBorder="1" applyAlignment="1">
      <alignment horizontal="right"/>
    </xf>
    <xf numFmtId="43" fontId="10" fillId="3" borderId="10" xfId="4" applyNumberFormat="1" applyFont="1" applyFill="1" applyBorder="1" applyAlignment="1">
      <alignment horizontal="right"/>
    </xf>
    <xf numFmtId="0" fontId="11" fillId="3" borderId="10" xfId="0" applyFont="1" applyFill="1" applyBorder="1"/>
    <xf numFmtId="43" fontId="11" fillId="3" borderId="5" xfId="4" applyNumberFormat="1" applyFont="1" applyFill="1" applyBorder="1" applyAlignment="1">
      <alignment horizontal="right"/>
    </xf>
    <xf numFmtId="43" fontId="15" fillId="3" borderId="13" xfId="4" applyNumberFormat="1" applyFont="1" applyFill="1" applyBorder="1" applyAlignment="1">
      <alignment horizontal="right"/>
    </xf>
    <xf numFmtId="43" fontId="15" fillId="3" borderId="13" xfId="0" applyNumberFormat="1" applyFont="1" applyFill="1" applyBorder="1" applyAlignment="1">
      <alignment horizontal="right"/>
    </xf>
    <xf numFmtId="43" fontId="1" fillId="3" borderId="13" xfId="0" applyNumberFormat="1" applyFont="1" applyFill="1" applyBorder="1" applyAlignment="1">
      <alignment horizontal="right"/>
    </xf>
    <xf numFmtId="43" fontId="11" fillId="3" borderId="13" xfId="1" applyFont="1" applyFill="1" applyBorder="1" applyAlignment="1">
      <alignment horizontal="right"/>
    </xf>
    <xf numFmtId="43" fontId="11" fillId="3" borderId="5" xfId="1" applyFont="1" applyFill="1" applyBorder="1" applyAlignment="1">
      <alignment horizontal="right"/>
    </xf>
    <xf numFmtId="43" fontId="11" fillId="3" borderId="9" xfId="1" applyFont="1" applyFill="1" applyBorder="1" applyAlignment="1">
      <alignment horizontal="right"/>
    </xf>
    <xf numFmtId="43" fontId="11" fillId="3" borderId="10" xfId="1" applyFont="1" applyFill="1" applyBorder="1" applyAlignment="1">
      <alignment horizontal="right"/>
    </xf>
    <xf numFmtId="43" fontId="14" fillId="3" borderId="1" xfId="4" applyNumberFormat="1" applyFont="1" applyFill="1" applyBorder="1" applyAlignment="1">
      <alignment horizontal="right"/>
    </xf>
    <xf numFmtId="43" fontId="10" fillId="3" borderId="1" xfId="4" applyNumberFormat="1" applyFont="1" applyFill="1" applyBorder="1" applyAlignment="1">
      <alignment horizontal="right"/>
    </xf>
    <xf numFmtId="43" fontId="10" fillId="3" borderId="1" xfId="1" applyFont="1" applyFill="1" applyBorder="1" applyAlignment="1">
      <alignment horizontal="right"/>
    </xf>
    <xf numFmtId="43" fontId="10" fillId="3" borderId="16" xfId="1" applyFont="1" applyFill="1" applyBorder="1" applyAlignment="1">
      <alignment horizontal="right"/>
    </xf>
  </cellXfs>
  <cellStyles count="7">
    <cellStyle name="Normal" xfId="0" builtinId="0"/>
    <cellStyle name="Normal 2" xfId="5" xr:uid="{83226E4D-6F63-48AD-B951-D297FA2E7BDB}"/>
    <cellStyle name="Normal 3" xfId="2" xr:uid="{A70A4CB1-85F1-4B26-B2FB-A4B6CBB471CC}"/>
    <cellStyle name="Normal 4 2" xfId="6" xr:uid="{3C382492-AF81-4677-9202-F68DFDE8EC7B}"/>
    <cellStyle name="Normal 9" xfId="3" xr:uid="{7EFBECB7-820E-4A30-8AAC-6E7EE6325204}"/>
    <cellStyle name="Vírgula" xfId="1" builtinId="3"/>
    <cellStyle name="Vírgula 2" xfId="4" xr:uid="{7EA49BE7-9D03-425E-AC4F-DBEE2D221B46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3076575</xdr:colOff>
      <xdr:row>0</xdr:row>
      <xdr:rowOff>38100</xdr:rowOff>
    </xdr:from>
    <xdr:to>
      <xdr:col>1</xdr:col>
      <xdr:colOff>447675</xdr:colOff>
      <xdr:row>3</xdr:row>
      <xdr:rowOff>352425</xdr:rowOff>
    </xdr:to>
    <xdr:pic>
      <xdr:nvPicPr>
        <xdr:cNvPr id="2" name="Imagem 2" descr="Y:\Logo TJSC-DGA-DOF.jpg">
          <a:extLst>
            <a:ext uri="{FF2B5EF4-FFF2-40B4-BE49-F238E27FC236}">
              <a16:creationId xmlns:a16="http://schemas.microsoft.com/office/drawing/2014/main" id="{ABAD3094-3193-46CE-9811-00829D6E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2477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DED1-8D32-4667-9D52-F9FEC91AB385}">
  <sheetPr>
    <pageSetUpPr fitToPage="1"/>
  </sheetPr>
  <dimension ref="A1:AH57"/>
  <sheetViews>
    <sheetView showGridLines="0" tabSelected="1" topLeftCell="A7" workbookViewId="0">
      <selection activeCell="B52" sqref="B52"/>
    </sheetView>
  </sheetViews>
  <sheetFormatPr defaultRowHeight="15" x14ac:dyDescent="0.25"/>
  <cols>
    <col min="1" max="1" width="58.140625" style="2" customWidth="1"/>
    <col min="2" max="2" width="17.28515625" style="10" customWidth="1"/>
    <col min="3" max="3" width="17.28515625" style="2" customWidth="1"/>
    <col min="4" max="4" width="15.5703125" style="2" hidden="1" customWidth="1"/>
    <col min="5" max="7" width="15.28515625" style="2" hidden="1" customWidth="1"/>
    <col min="8" max="8" width="15.85546875" style="2" hidden="1" customWidth="1"/>
    <col min="9" max="9" width="17.28515625" style="2" hidden="1" customWidth="1"/>
    <col min="10" max="10" width="16.140625" style="2" hidden="1" customWidth="1"/>
    <col min="11" max="11" width="17.28515625" style="2" hidden="1" customWidth="1"/>
    <col min="12" max="12" width="16" style="2" hidden="1" customWidth="1"/>
    <col min="13" max="13" width="15.7109375" style="2" hidden="1" customWidth="1"/>
    <col min="14" max="14" width="17.28515625" style="2" customWidth="1"/>
    <col min="15" max="15" width="15.7109375" style="2" customWidth="1"/>
    <col min="16" max="16" width="22" style="2" customWidth="1"/>
    <col min="17" max="17" width="14.5703125" style="2" customWidth="1"/>
    <col min="18" max="18" width="14.28515625" style="2" customWidth="1"/>
    <col min="19" max="19" width="11.7109375" style="2" customWidth="1"/>
    <col min="20" max="20" width="21.42578125" style="2" customWidth="1"/>
    <col min="21" max="21" width="11.7109375" style="2" bestFit="1" customWidth="1"/>
    <col min="22" max="22" width="13.28515625" style="2" bestFit="1" customWidth="1"/>
    <col min="23" max="23" width="11.7109375" style="2" bestFit="1" customWidth="1"/>
    <col min="24" max="16384" width="9.140625" style="2"/>
  </cols>
  <sheetData>
    <row r="1" spans="1:23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"/>
    </row>
    <row r="2" spans="1:23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"/>
    </row>
    <row r="3" spans="1:23" ht="50.25" customHeight="1" x14ac:dyDescent="0.25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23" ht="29.25" customHeight="1" x14ac:dyDescent="0.25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23" ht="12" customHeight="1" x14ac:dyDescent="0.25">
      <c r="A5" s="117" t="s">
        <v>43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23" ht="1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3" x14ac:dyDescent="0.25">
      <c r="A7" s="115" t="s">
        <v>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</row>
    <row r="8" spans="1:23" hidden="1" x14ac:dyDescent="0.25">
      <c r="A8" s="115" t="s">
        <v>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6"/>
    </row>
    <row r="9" spans="1:23" ht="15.75" x14ac:dyDescent="0.25">
      <c r="A9" s="115" t="s">
        <v>2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7"/>
      <c r="P9" s="8"/>
      <c r="Q9" s="6"/>
      <c r="R9" s="6"/>
    </row>
    <row r="10" spans="1:23" x14ac:dyDescent="0.25">
      <c r="A10" s="115" t="s">
        <v>3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9"/>
      <c r="R10" s="10"/>
      <c r="T10" s="10"/>
      <c r="V10" s="10"/>
    </row>
    <row r="11" spans="1:23" ht="16.5" customHeight="1" x14ac:dyDescent="0.25">
      <c r="A11" s="113" t="s">
        <v>4</v>
      </c>
      <c r="B11" s="114" t="s">
        <v>5</v>
      </c>
      <c r="C11" s="110" t="s">
        <v>6</v>
      </c>
      <c r="D11" s="110" t="s">
        <v>7</v>
      </c>
      <c r="E11" s="110" t="s">
        <v>8</v>
      </c>
      <c r="F11" s="110" t="s">
        <v>9</v>
      </c>
      <c r="G11" s="110" t="s">
        <v>10</v>
      </c>
      <c r="H11" s="110" t="s">
        <v>11</v>
      </c>
      <c r="I11" s="111" t="s">
        <v>12</v>
      </c>
      <c r="J11" s="111" t="s">
        <v>13</v>
      </c>
      <c r="K11" s="111" t="s">
        <v>14</v>
      </c>
      <c r="L11" s="111" t="s">
        <v>15</v>
      </c>
      <c r="M11" s="103" t="s">
        <v>16</v>
      </c>
      <c r="N11" s="105" t="s">
        <v>17</v>
      </c>
      <c r="O11" s="10"/>
      <c r="P11" s="10"/>
    </row>
    <row r="12" spans="1:23" ht="16.5" customHeight="1" x14ac:dyDescent="0.25">
      <c r="A12" s="113"/>
      <c r="B12" s="114"/>
      <c r="C12" s="110"/>
      <c r="D12" s="110"/>
      <c r="E12" s="110"/>
      <c r="F12" s="110"/>
      <c r="G12" s="110"/>
      <c r="H12" s="110"/>
      <c r="I12" s="112"/>
      <c r="J12" s="112"/>
      <c r="K12" s="112"/>
      <c r="L12" s="112"/>
      <c r="M12" s="104"/>
      <c r="N12" s="106"/>
      <c r="P12" s="9"/>
    </row>
    <row r="13" spans="1:23" ht="16.5" hidden="1" customHeight="1" x14ac:dyDescent="0.25">
      <c r="A13" s="11"/>
      <c r="B13" s="12"/>
      <c r="C13" s="13"/>
      <c r="D13" s="13"/>
      <c r="E13" s="13"/>
      <c r="F13" s="14"/>
      <c r="G13" s="15"/>
      <c r="H13" s="16"/>
      <c r="I13" s="16"/>
      <c r="J13" s="17"/>
      <c r="K13" s="17"/>
      <c r="L13" s="17"/>
      <c r="M13" s="18"/>
      <c r="N13" s="19"/>
    </row>
    <row r="14" spans="1:23" ht="16.5" customHeight="1" x14ac:dyDescent="0.25">
      <c r="A14" s="20" t="s">
        <v>18</v>
      </c>
      <c r="B14" s="21">
        <v>24272657.579999998</v>
      </c>
      <c r="C14" s="21">
        <f t="shared" ref="C14:H14" si="0">B38</f>
        <v>28064100.100000001</v>
      </c>
      <c r="D14" s="21">
        <f t="shared" si="0"/>
        <v>28562364.830000002</v>
      </c>
      <c r="E14" s="21">
        <f t="shared" si="0"/>
        <v>28562364.830000002</v>
      </c>
      <c r="F14" s="21">
        <f t="shared" si="0"/>
        <v>28562364.830000002</v>
      </c>
      <c r="G14" s="21">
        <f t="shared" si="0"/>
        <v>28562364.830000002</v>
      </c>
      <c r="H14" s="21">
        <f t="shared" si="0"/>
        <v>28562364.830000002</v>
      </c>
      <c r="I14" s="22">
        <f>H38</f>
        <v>28562364.830000002</v>
      </c>
      <c r="J14" s="22">
        <f>I38</f>
        <v>28562364.830000002</v>
      </c>
      <c r="K14" s="22">
        <f>J38</f>
        <v>28562364.830000002</v>
      </c>
      <c r="L14" s="22">
        <f>K38</f>
        <v>28562364.830000002</v>
      </c>
      <c r="M14" s="23">
        <f>L38</f>
        <v>28562364.830000002</v>
      </c>
      <c r="N14" s="24">
        <f>M14</f>
        <v>28562364.830000002</v>
      </c>
      <c r="O14" s="10"/>
      <c r="P14" s="10"/>
    </row>
    <row r="15" spans="1:23" ht="16.5" hidden="1" customHeight="1" x14ac:dyDescent="0.25">
      <c r="A15" s="25"/>
      <c r="B15" s="26"/>
      <c r="C15" s="27"/>
      <c r="D15" s="27"/>
      <c r="E15" s="28"/>
      <c r="F15" s="28"/>
      <c r="G15" s="29"/>
      <c r="H15" s="26"/>
      <c r="I15" s="26"/>
      <c r="J15" s="30"/>
      <c r="K15" s="30"/>
      <c r="L15" s="30"/>
      <c r="M15" s="31"/>
      <c r="N15" s="32"/>
    </row>
    <row r="16" spans="1:23" ht="16.5" customHeight="1" x14ac:dyDescent="0.25">
      <c r="A16" s="20" t="s">
        <v>19</v>
      </c>
      <c r="B16" s="21">
        <f>B18+B19+B20+B22+B21</f>
        <v>10708966.840000002</v>
      </c>
      <c r="C16" s="21">
        <f t="shared" ref="C16:M16" si="1">C18+C19+C20+C22+C21</f>
        <v>8464585.8600000013</v>
      </c>
      <c r="D16" s="21">
        <f t="shared" si="1"/>
        <v>0</v>
      </c>
      <c r="E16" s="21">
        <f t="shared" si="1"/>
        <v>0</v>
      </c>
      <c r="F16" s="21">
        <f>F18+F19+F20+F22+F21</f>
        <v>0</v>
      </c>
      <c r="G16" s="21">
        <f t="shared" si="1"/>
        <v>0</v>
      </c>
      <c r="H16" s="21">
        <f t="shared" si="1"/>
        <v>0</v>
      </c>
      <c r="I16" s="21">
        <f>I18+I19+I20+I22+I21</f>
        <v>0</v>
      </c>
      <c r="J16" s="21">
        <f>J18+J19+J20+J22+J21</f>
        <v>0</v>
      </c>
      <c r="K16" s="21">
        <f t="shared" si="1"/>
        <v>0</v>
      </c>
      <c r="L16" s="21">
        <f t="shared" si="1"/>
        <v>0</v>
      </c>
      <c r="M16" s="21">
        <f t="shared" si="1"/>
        <v>0</v>
      </c>
      <c r="N16" s="33">
        <f>SUM(B16:M16)</f>
        <v>19173552.700000003</v>
      </c>
      <c r="P16" s="10"/>
      <c r="T16" s="9"/>
      <c r="W16" s="9"/>
    </row>
    <row r="17" spans="1:34" ht="16.5" hidden="1" customHeight="1" x14ac:dyDescent="0.25">
      <c r="A17" s="34"/>
      <c r="B17" s="35"/>
      <c r="C17" s="36"/>
      <c r="D17" s="37"/>
      <c r="E17" s="38"/>
      <c r="F17" s="39"/>
      <c r="G17" s="40"/>
      <c r="H17" s="41"/>
      <c r="I17" s="41"/>
      <c r="J17" s="42"/>
      <c r="K17" s="42"/>
      <c r="L17" s="43"/>
      <c r="M17" s="44"/>
      <c r="N17" s="45">
        <f t="shared" ref="N17:N36" si="2">SUM(B17:M17)</f>
        <v>0</v>
      </c>
    </row>
    <row r="18" spans="1:34" ht="16.5" customHeight="1" x14ac:dyDescent="0.25">
      <c r="A18" s="34" t="s">
        <v>20</v>
      </c>
      <c r="B18" s="35">
        <v>10677282.74</v>
      </c>
      <c r="C18" s="35">
        <v>8397098.8900000006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45">
        <f t="shared" si="2"/>
        <v>19074381.630000003</v>
      </c>
      <c r="O18" s="46"/>
      <c r="P18" s="47"/>
      <c r="R18" s="10"/>
    </row>
    <row r="19" spans="1:34" x14ac:dyDescent="0.25">
      <c r="A19" s="34" t="s">
        <v>21</v>
      </c>
      <c r="B19" s="35">
        <v>22791.47</v>
      </c>
      <c r="C19" s="35">
        <v>58594.34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5">
        <f t="shared" si="2"/>
        <v>81385.81</v>
      </c>
      <c r="O19" s="48"/>
      <c r="P19" s="48"/>
      <c r="Q19" s="48"/>
      <c r="T19" s="9"/>
      <c r="U19" s="10"/>
      <c r="W19" s="9"/>
    </row>
    <row r="20" spans="1:34" ht="16.5" hidden="1" customHeight="1" x14ac:dyDescent="0.25">
      <c r="A20" s="34" t="s">
        <v>22</v>
      </c>
      <c r="B20" s="35">
        <v>0</v>
      </c>
      <c r="C20" s="35">
        <v>0</v>
      </c>
      <c r="D20" s="36"/>
      <c r="E20" s="49"/>
      <c r="F20" s="50"/>
      <c r="G20" s="51"/>
      <c r="H20" s="35"/>
      <c r="I20" s="35"/>
      <c r="J20" s="35"/>
      <c r="K20" s="35"/>
      <c r="L20" s="35"/>
      <c r="M20" s="52"/>
      <c r="N20" s="45">
        <f t="shared" si="2"/>
        <v>0</v>
      </c>
      <c r="R20" s="9"/>
    </row>
    <row r="21" spans="1:34" ht="16.5" hidden="1" customHeight="1" x14ac:dyDescent="0.25">
      <c r="A21" s="34" t="s">
        <v>23</v>
      </c>
      <c r="B21" s="35">
        <v>0</v>
      </c>
      <c r="C21" s="36">
        <v>0</v>
      </c>
      <c r="D21" s="36"/>
      <c r="E21" s="49"/>
      <c r="F21" s="49"/>
      <c r="G21" s="51"/>
      <c r="H21" s="35"/>
      <c r="I21" s="35"/>
      <c r="J21" s="35"/>
      <c r="K21" s="35"/>
      <c r="L21" s="35"/>
      <c r="M21" s="52"/>
      <c r="N21" s="45">
        <f t="shared" si="2"/>
        <v>0</v>
      </c>
      <c r="W21" s="9"/>
      <c r="Y21" s="9"/>
    </row>
    <row r="22" spans="1:34" x14ac:dyDescent="0.25">
      <c r="A22" s="34" t="s">
        <v>24</v>
      </c>
      <c r="B22" s="35">
        <v>8892.6299999999992</v>
      </c>
      <c r="C22" s="35">
        <v>8892.6299999999992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5">
        <f t="shared" si="2"/>
        <v>17785.259999999998</v>
      </c>
      <c r="O22" s="10"/>
      <c r="P22" s="53"/>
      <c r="Q22" s="10"/>
      <c r="R22" s="9"/>
      <c r="T22" s="9"/>
      <c r="W22" s="9"/>
    </row>
    <row r="23" spans="1:34" hidden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5"/>
      <c r="O23" s="10"/>
      <c r="P23" s="53"/>
      <c r="R23" s="9"/>
      <c r="T23" s="9"/>
      <c r="W23" s="9"/>
    </row>
    <row r="24" spans="1:34" ht="16.5" customHeight="1" x14ac:dyDescent="0.25">
      <c r="A24" s="20" t="s">
        <v>25</v>
      </c>
      <c r="B24" s="21">
        <f>SUM(B28:B34)</f>
        <v>6917524.3199999994</v>
      </c>
      <c r="C24" s="21">
        <f t="shared" ref="C24:M24" si="3">SUM(C28:C34)</f>
        <v>7966321.1299999999</v>
      </c>
      <c r="D24" s="21">
        <f t="shared" si="3"/>
        <v>0</v>
      </c>
      <c r="E24" s="21">
        <f t="shared" si="3"/>
        <v>0</v>
      </c>
      <c r="F24" s="21">
        <f t="shared" si="3"/>
        <v>0</v>
      </c>
      <c r="G24" s="21">
        <f t="shared" si="3"/>
        <v>0</v>
      </c>
      <c r="H24" s="21">
        <f t="shared" si="3"/>
        <v>0</v>
      </c>
      <c r="I24" s="21">
        <f>SUM(I28:I34)</f>
        <v>0</v>
      </c>
      <c r="J24" s="21">
        <f t="shared" si="3"/>
        <v>0</v>
      </c>
      <c r="K24" s="21">
        <f t="shared" si="3"/>
        <v>0</v>
      </c>
      <c r="L24" s="21">
        <f t="shared" si="3"/>
        <v>0</v>
      </c>
      <c r="M24" s="21">
        <f t="shared" si="3"/>
        <v>0</v>
      </c>
      <c r="N24" s="33">
        <f t="shared" si="2"/>
        <v>14883845.449999999</v>
      </c>
      <c r="O24" s="54"/>
      <c r="P24" s="54"/>
      <c r="Q24" s="10"/>
      <c r="R24"/>
      <c r="W24" s="9"/>
    </row>
    <row r="25" spans="1:34" ht="16.5" hidden="1" customHeight="1" x14ac:dyDescent="0.25">
      <c r="A25" s="34"/>
      <c r="B25" s="35"/>
      <c r="C25" s="36"/>
      <c r="D25" s="36"/>
      <c r="E25" s="39"/>
      <c r="F25" s="39"/>
      <c r="G25" s="51"/>
      <c r="H25" s="35"/>
      <c r="I25" s="41"/>
      <c r="J25" s="42"/>
      <c r="K25" s="42"/>
      <c r="L25" s="42"/>
      <c r="M25" s="44"/>
      <c r="N25" s="45">
        <f t="shared" si="2"/>
        <v>0</v>
      </c>
    </row>
    <row r="26" spans="1:34" ht="16.5" hidden="1" customHeight="1" x14ac:dyDescent="0.25">
      <c r="A26" s="34" t="s">
        <v>26</v>
      </c>
      <c r="B26" s="35">
        <v>0</v>
      </c>
      <c r="C26" s="35">
        <v>0</v>
      </c>
      <c r="D26" s="36"/>
      <c r="E26" s="49"/>
      <c r="F26" s="55"/>
      <c r="G26" s="51"/>
      <c r="H26" s="35"/>
      <c r="I26" s="35"/>
      <c r="J26" s="35"/>
      <c r="K26" s="35"/>
      <c r="L26" s="35"/>
      <c r="M26" s="52"/>
      <c r="N26" s="45">
        <f t="shared" si="2"/>
        <v>0</v>
      </c>
      <c r="Q26" s="9"/>
      <c r="V26" s="56"/>
      <c r="W26" s="57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</row>
    <row r="27" spans="1:34" ht="16.5" hidden="1" customHeight="1" x14ac:dyDescent="0.25">
      <c r="A27" s="34" t="s">
        <v>27</v>
      </c>
      <c r="B27" s="35"/>
      <c r="C27" s="35"/>
      <c r="D27" s="36"/>
      <c r="E27" s="49"/>
      <c r="F27" s="50"/>
      <c r="G27" s="40"/>
      <c r="H27" s="35"/>
      <c r="I27" s="41"/>
      <c r="J27" s="41"/>
      <c r="K27" s="41"/>
      <c r="L27" s="41"/>
      <c r="M27" s="58"/>
      <c r="N27" s="45">
        <f t="shared" si="2"/>
        <v>0</v>
      </c>
      <c r="T27" s="9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</row>
    <row r="28" spans="1:34" ht="16.5" customHeight="1" x14ac:dyDescent="0.25">
      <c r="A28" s="34" t="s">
        <v>28</v>
      </c>
      <c r="B28" s="35">
        <v>4742451.0199999996</v>
      </c>
      <c r="C28" s="36">
        <v>5183152.93</v>
      </c>
      <c r="D28" s="36"/>
      <c r="E28" s="49"/>
      <c r="F28" s="49"/>
      <c r="G28" s="40"/>
      <c r="H28" s="35"/>
      <c r="I28" s="35"/>
      <c r="J28" s="41"/>
      <c r="K28" s="41"/>
      <c r="L28" s="35"/>
      <c r="M28" s="58"/>
      <c r="N28" s="45">
        <f t="shared" si="2"/>
        <v>9925603.9499999993</v>
      </c>
      <c r="O28"/>
      <c r="P28" s="59"/>
      <c r="R28" s="9"/>
      <c r="T28" s="9"/>
    </row>
    <row r="29" spans="1:34" ht="16.5" customHeight="1" x14ac:dyDescent="0.25">
      <c r="A29" s="34" t="s">
        <v>29</v>
      </c>
      <c r="B29" s="35">
        <v>0</v>
      </c>
      <c r="C29" s="35">
        <v>-1398.97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5">
        <f t="shared" si="2"/>
        <v>-1398.97</v>
      </c>
      <c r="O29"/>
      <c r="P29"/>
      <c r="T29" s="9"/>
    </row>
    <row r="30" spans="1:34" ht="16.5" customHeight="1" x14ac:dyDescent="0.25">
      <c r="A30" s="34" t="s">
        <v>30</v>
      </c>
      <c r="B30" s="35">
        <v>1219802.25</v>
      </c>
      <c r="C30" s="36">
        <v>1661918.9</v>
      </c>
      <c r="D30" s="36"/>
      <c r="E30" s="49"/>
      <c r="F30" s="55"/>
      <c r="G30" s="40"/>
      <c r="H30" s="35"/>
      <c r="I30" s="35"/>
      <c r="J30" s="41"/>
      <c r="K30" s="41"/>
      <c r="L30" s="35"/>
      <c r="M30" s="58"/>
      <c r="N30" s="45">
        <f t="shared" si="2"/>
        <v>2881721.15</v>
      </c>
      <c r="P30" s="10"/>
      <c r="R30" s="10"/>
      <c r="S30" s="9"/>
      <c r="T30" s="60"/>
      <c r="U30" s="56"/>
      <c r="V30" s="57"/>
      <c r="W30" s="56"/>
      <c r="X30" s="56"/>
      <c r="Y30" s="56"/>
      <c r="Z30" s="56"/>
      <c r="AA30" s="56"/>
    </row>
    <row r="31" spans="1:34" ht="16.5" hidden="1" customHeight="1" x14ac:dyDescent="0.25">
      <c r="A31" s="34" t="s">
        <v>31</v>
      </c>
      <c r="B31" s="35">
        <v>0</v>
      </c>
      <c r="C31" s="35">
        <v>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5">
        <f t="shared" si="2"/>
        <v>0</v>
      </c>
      <c r="R31" s="10"/>
      <c r="S31" s="9"/>
      <c r="T31" s="60"/>
      <c r="U31" s="56"/>
      <c r="V31" s="57"/>
      <c r="W31" s="56"/>
      <c r="X31" s="56"/>
      <c r="Y31" s="56"/>
      <c r="Z31" s="56"/>
      <c r="AA31" s="56"/>
    </row>
    <row r="32" spans="1:34" ht="16.5" customHeight="1" x14ac:dyDescent="0.25">
      <c r="A32" s="34" t="s">
        <v>32</v>
      </c>
      <c r="B32" s="35">
        <v>858292.87000000011</v>
      </c>
      <c r="C32" s="36">
        <v>1006754.9</v>
      </c>
      <c r="D32" s="36"/>
      <c r="E32" s="49"/>
      <c r="F32" s="49"/>
      <c r="G32" s="40"/>
      <c r="H32" s="35"/>
      <c r="I32" s="35"/>
      <c r="J32" s="41"/>
      <c r="K32" s="41"/>
      <c r="L32" s="41"/>
      <c r="M32" s="52"/>
      <c r="N32" s="45">
        <f t="shared" si="2"/>
        <v>1865047.77</v>
      </c>
      <c r="O32" s="61"/>
      <c r="P32" s="61"/>
      <c r="Q32" s="61"/>
      <c r="R32" s="10"/>
      <c r="S32" s="9"/>
      <c r="T32" s="60"/>
      <c r="U32" s="56"/>
      <c r="V32" s="62"/>
      <c r="W32" s="56"/>
      <c r="X32" s="56"/>
      <c r="Y32" s="56"/>
      <c r="Z32" s="56"/>
      <c r="AA32" s="56"/>
    </row>
    <row r="33" spans="1:23" ht="16.5" customHeight="1" x14ac:dyDescent="0.25">
      <c r="A33" s="34" t="s">
        <v>33</v>
      </c>
      <c r="B33" s="35">
        <v>88413.6</v>
      </c>
      <c r="C33" s="36">
        <v>107000.74</v>
      </c>
      <c r="D33" s="36"/>
      <c r="E33" s="36"/>
      <c r="F33" s="36"/>
      <c r="G33" s="36"/>
      <c r="H33" s="35"/>
      <c r="I33" s="35"/>
      <c r="J33" s="35"/>
      <c r="K33" s="35"/>
      <c r="L33" s="35"/>
      <c r="M33" s="35"/>
      <c r="N33" s="45">
        <f t="shared" si="2"/>
        <v>195414.34000000003</v>
      </c>
      <c r="P33" s="10"/>
      <c r="R33" s="10"/>
      <c r="S33" s="9"/>
      <c r="T33" s="9"/>
      <c r="V33" s="9"/>
    </row>
    <row r="34" spans="1:23" x14ac:dyDescent="0.25">
      <c r="A34" s="34" t="s">
        <v>34</v>
      </c>
      <c r="B34" s="35">
        <v>8564.58</v>
      </c>
      <c r="C34" s="36">
        <v>8892.6299999999992</v>
      </c>
      <c r="D34" s="36"/>
      <c r="E34" s="36">
        <f t="shared" ref="E34:M34" si="4">D22</f>
        <v>0</v>
      </c>
      <c r="F34" s="36">
        <f t="shared" si="4"/>
        <v>0</v>
      </c>
      <c r="G34" s="36">
        <f t="shared" si="4"/>
        <v>0</v>
      </c>
      <c r="H34" s="36">
        <f t="shared" si="4"/>
        <v>0</v>
      </c>
      <c r="I34" s="36">
        <v>0</v>
      </c>
      <c r="J34" s="36">
        <f t="shared" si="4"/>
        <v>0</v>
      </c>
      <c r="K34" s="36">
        <f t="shared" si="4"/>
        <v>0</v>
      </c>
      <c r="L34" s="36">
        <f>K22</f>
        <v>0</v>
      </c>
      <c r="M34" s="36">
        <f t="shared" si="4"/>
        <v>0</v>
      </c>
      <c r="N34" s="45">
        <f t="shared" si="2"/>
        <v>17457.21</v>
      </c>
      <c r="O34" s="59"/>
      <c r="P34"/>
      <c r="R34" s="10"/>
      <c r="T34" s="10"/>
      <c r="U34" s="9"/>
      <c r="V34" s="48"/>
      <c r="W34" s="10"/>
    </row>
    <row r="35" spans="1:23" hidden="1" x14ac:dyDescent="0.25">
      <c r="A35" s="34"/>
      <c r="B35" s="35"/>
      <c r="C35" s="36"/>
      <c r="D35" s="36"/>
      <c r="E35" s="39"/>
      <c r="F35" s="63"/>
      <c r="G35" s="51"/>
      <c r="H35" s="35"/>
      <c r="I35" s="35"/>
      <c r="J35" s="64"/>
      <c r="K35" s="64"/>
      <c r="L35" s="64"/>
      <c r="M35" s="65"/>
      <c r="N35" s="45">
        <f t="shared" si="2"/>
        <v>0</v>
      </c>
      <c r="O35"/>
      <c r="P35"/>
      <c r="S35" s="9"/>
      <c r="V35" s="10"/>
    </row>
    <row r="36" spans="1:23" ht="16.5" customHeight="1" x14ac:dyDescent="0.25">
      <c r="A36" s="120" t="s">
        <v>35</v>
      </c>
      <c r="B36" s="121">
        <f>B16-B24</f>
        <v>3791442.5200000023</v>
      </c>
      <c r="C36" s="122">
        <f t="shared" ref="C36:M36" si="5">C16-C24</f>
        <v>498264.73000000138</v>
      </c>
      <c r="D36" s="122">
        <f t="shared" si="5"/>
        <v>0</v>
      </c>
      <c r="E36" s="122">
        <f t="shared" si="5"/>
        <v>0</v>
      </c>
      <c r="F36" s="121">
        <f t="shared" si="5"/>
        <v>0</v>
      </c>
      <c r="G36" s="121">
        <f t="shared" si="5"/>
        <v>0</v>
      </c>
      <c r="H36" s="121">
        <f t="shared" si="5"/>
        <v>0</v>
      </c>
      <c r="I36" s="121">
        <f>I16-I24</f>
        <v>0</v>
      </c>
      <c r="J36" s="121">
        <f t="shared" si="5"/>
        <v>0</v>
      </c>
      <c r="K36" s="121">
        <f t="shared" si="5"/>
        <v>0</v>
      </c>
      <c r="L36" s="121">
        <f t="shared" si="5"/>
        <v>0</v>
      </c>
      <c r="M36" s="123">
        <f t="shared" si="5"/>
        <v>0</v>
      </c>
      <c r="N36" s="33">
        <f t="shared" si="2"/>
        <v>4289707.2500000037</v>
      </c>
      <c r="O36" s="10"/>
      <c r="T36" s="10"/>
      <c r="W36" s="9"/>
    </row>
    <row r="37" spans="1:23" ht="16.5" hidden="1" customHeight="1" x14ac:dyDescent="0.25">
      <c r="A37" s="124"/>
      <c r="B37" s="125"/>
      <c r="C37" s="126"/>
      <c r="D37" s="126"/>
      <c r="E37" s="127"/>
      <c r="F37" s="128"/>
      <c r="G37" s="129"/>
      <c r="H37" s="125"/>
      <c r="I37" s="125"/>
      <c r="J37" s="130"/>
      <c r="K37" s="131"/>
      <c r="L37" s="131"/>
      <c r="M37" s="132"/>
      <c r="N37" s="32"/>
    </row>
    <row r="38" spans="1:23" ht="16.5" customHeight="1" x14ac:dyDescent="0.25">
      <c r="A38" s="118" t="s">
        <v>36</v>
      </c>
      <c r="B38" s="119">
        <f>B14+B36</f>
        <v>28064100.100000001</v>
      </c>
      <c r="C38" s="119">
        <f>C14+C36</f>
        <v>28562364.830000002</v>
      </c>
      <c r="D38" s="133">
        <f t="shared" ref="D38:M38" si="6">D14+D36</f>
        <v>28562364.830000002</v>
      </c>
      <c r="E38" s="133">
        <f t="shared" si="6"/>
        <v>28562364.830000002</v>
      </c>
      <c r="F38" s="134">
        <f t="shared" si="6"/>
        <v>28562364.830000002</v>
      </c>
      <c r="G38" s="135">
        <f t="shared" si="6"/>
        <v>28562364.830000002</v>
      </c>
      <c r="H38" s="134">
        <f t="shared" si="6"/>
        <v>28562364.830000002</v>
      </c>
      <c r="I38" s="134">
        <f>I14+I36</f>
        <v>28562364.830000002</v>
      </c>
      <c r="J38" s="135">
        <f t="shared" si="6"/>
        <v>28562364.830000002</v>
      </c>
      <c r="K38" s="135">
        <f t="shared" si="6"/>
        <v>28562364.830000002</v>
      </c>
      <c r="L38" s="135">
        <f t="shared" si="6"/>
        <v>28562364.830000002</v>
      </c>
      <c r="M38" s="136">
        <f t="shared" si="6"/>
        <v>28562364.830000002</v>
      </c>
      <c r="N38" s="66">
        <f>M38</f>
        <v>28562364.830000002</v>
      </c>
      <c r="O38" s="9"/>
      <c r="P38" s="9"/>
      <c r="Q38" s="9"/>
      <c r="R38" s="59"/>
      <c r="S38" s="9"/>
      <c r="U38" s="9"/>
    </row>
    <row r="39" spans="1:23" ht="16.5" hidden="1" x14ac:dyDescent="0.3">
      <c r="A39" s="67" t="s">
        <v>37</v>
      </c>
      <c r="B39" s="68"/>
      <c r="C39" s="69"/>
      <c r="D39" s="70"/>
      <c r="E39" s="70"/>
      <c r="F39" s="71"/>
      <c r="G39" s="71"/>
      <c r="H39" s="71"/>
      <c r="I39" s="69"/>
      <c r="J39" s="72"/>
      <c r="K39" s="72"/>
      <c r="L39" s="72"/>
      <c r="M39" s="73"/>
      <c r="N39" s="74"/>
    </row>
    <row r="40" spans="1:23" ht="16.5" x14ac:dyDescent="0.3">
      <c r="A40" s="75" t="s">
        <v>38</v>
      </c>
      <c r="B40" s="76"/>
      <c r="C40" s="77"/>
      <c r="D40" s="78"/>
      <c r="E40" s="79"/>
      <c r="F40" s="80"/>
      <c r="G40" s="80"/>
      <c r="H40" s="76"/>
      <c r="I40" s="76"/>
      <c r="J40" s="81"/>
      <c r="K40" s="80"/>
      <c r="L40" s="82"/>
      <c r="M40" s="80"/>
      <c r="N40" s="80"/>
      <c r="O40" s="80"/>
      <c r="P40" s="80"/>
      <c r="Q40" s="10"/>
      <c r="R40" s="10"/>
      <c r="S40" s="9"/>
      <c r="T40" s="10"/>
    </row>
    <row r="41" spans="1:23" ht="16.5" x14ac:dyDescent="0.3">
      <c r="A41" s="75"/>
      <c r="B41" s="76"/>
      <c r="C41" s="77"/>
      <c r="D41" s="78"/>
      <c r="E41" s="79"/>
      <c r="F41" s="80"/>
      <c r="G41" s="80"/>
      <c r="H41" s="76"/>
      <c r="I41" s="76"/>
      <c r="J41" s="81"/>
      <c r="K41" s="80"/>
      <c r="L41" s="82"/>
      <c r="M41" s="80"/>
      <c r="N41" s="80"/>
      <c r="O41" s="80"/>
      <c r="P41" s="80"/>
      <c r="Q41" s="10"/>
      <c r="R41" s="10"/>
      <c r="S41" s="9"/>
      <c r="T41" s="10"/>
    </row>
    <row r="42" spans="1:23" ht="16.5" x14ac:dyDescent="0.3">
      <c r="A42" s="75"/>
      <c r="B42" s="76"/>
      <c r="C42" s="77"/>
      <c r="D42" s="78"/>
      <c r="E42" s="79"/>
      <c r="F42" s="80"/>
      <c r="G42" s="80"/>
      <c r="H42" s="76"/>
      <c r="I42" s="76"/>
      <c r="J42" s="81"/>
      <c r="K42" s="80"/>
      <c r="L42" s="82"/>
      <c r="M42" s="80"/>
      <c r="N42" s="80"/>
      <c r="O42" s="80"/>
      <c r="P42" s="80"/>
      <c r="Q42" s="10"/>
      <c r="R42" s="10"/>
      <c r="S42" s="9"/>
      <c r="T42" s="10"/>
    </row>
    <row r="43" spans="1:23" x14ac:dyDescent="0.25">
      <c r="A43" s="83" t="s">
        <v>39</v>
      </c>
      <c r="B43" s="108" t="s">
        <v>40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"/>
      <c r="P43" s="10"/>
    </row>
    <row r="44" spans="1:23" x14ac:dyDescent="0.25">
      <c r="A44" s="84" t="s">
        <v>41</v>
      </c>
      <c r="B44" s="109" t="s">
        <v>42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"/>
      <c r="P44" s="10"/>
      <c r="R44" s="9"/>
      <c r="S44" s="9"/>
      <c r="T44" s="85"/>
      <c r="U44" s="9"/>
      <c r="W44" s="9"/>
    </row>
    <row r="45" spans="1:23" s="10" customFormat="1" x14ac:dyDescent="0.25">
      <c r="D45" s="76"/>
      <c r="E45" s="76"/>
      <c r="F45" s="76"/>
      <c r="G45" s="76"/>
      <c r="H45" s="76"/>
      <c r="I45" s="76"/>
      <c r="J45" s="86"/>
      <c r="K45" s="76"/>
      <c r="L45" s="76"/>
      <c r="M45" s="86"/>
      <c r="N45" s="86"/>
      <c r="O45" s="87"/>
      <c r="P45" s="87"/>
      <c r="Q45" s="87"/>
      <c r="R45" s="88"/>
      <c r="S45" s="87"/>
      <c r="T45" s="87"/>
      <c r="U45" s="87"/>
      <c r="V45" s="87"/>
    </row>
    <row r="46" spans="1:23" x14ac:dyDescent="0.25">
      <c r="C46" s="93"/>
      <c r="D46" s="94"/>
      <c r="E46" s="95"/>
      <c r="F46" s="96"/>
      <c r="G46" s="97"/>
      <c r="H46" s="95"/>
      <c r="I46" s="97"/>
      <c r="J46" s="95"/>
      <c r="K46" s="97"/>
      <c r="L46" s="95"/>
      <c r="M46" s="97"/>
      <c r="N46" s="97"/>
      <c r="O46" s="93"/>
      <c r="P46" s="95"/>
      <c r="Q46" s="48"/>
      <c r="R46" s="9"/>
      <c r="S46" s="9"/>
      <c r="T46" s="91"/>
    </row>
    <row r="47" spans="1:23" x14ac:dyDescent="0.25">
      <c r="C47" s="93"/>
      <c r="D47" s="98"/>
      <c r="E47" s="99"/>
      <c r="F47" s="96"/>
      <c r="G47" s="97"/>
      <c r="H47" s="99"/>
      <c r="I47" s="99"/>
      <c r="J47" s="95"/>
      <c r="K47" s="99"/>
      <c r="L47" s="99"/>
      <c r="M47" s="99"/>
      <c r="N47" s="99"/>
      <c r="O47" s="10"/>
      <c r="P47" s="10"/>
      <c r="R47" s="9"/>
      <c r="T47" s="9"/>
    </row>
    <row r="48" spans="1:23" x14ac:dyDescent="0.25">
      <c r="C48" s="99"/>
      <c r="D48" s="98"/>
      <c r="E48" s="95"/>
      <c r="F48" s="96"/>
      <c r="G48" s="97"/>
      <c r="H48" s="95"/>
      <c r="I48" s="95"/>
      <c r="J48" s="95"/>
      <c r="K48" s="95"/>
      <c r="L48" s="95"/>
      <c r="M48" s="95"/>
      <c r="N48" s="100"/>
      <c r="O48" s="10"/>
      <c r="P48" s="10"/>
      <c r="Q48" s="10"/>
    </row>
    <row r="49" spans="3:19" x14ac:dyDescent="0.25">
      <c r="D49" s="101"/>
      <c r="E49" s="9"/>
      <c r="F49" s="89"/>
      <c r="G49" s="92"/>
      <c r="H49" s="10"/>
      <c r="I49" s="9"/>
      <c r="L49" s="9"/>
      <c r="M49" s="90"/>
      <c r="N49" s="107"/>
      <c r="O49" s="107"/>
      <c r="P49" s="10"/>
      <c r="S49" s="9"/>
    </row>
    <row r="50" spans="3:19" x14ac:dyDescent="0.25">
      <c r="D50" s="10"/>
      <c r="O50" s="10"/>
      <c r="P50" s="10"/>
      <c r="R50" s="48"/>
    </row>
    <row r="51" spans="3:19" x14ac:dyDescent="0.25">
      <c r="G51" s="10"/>
      <c r="H51" s="9"/>
      <c r="I51" s="9"/>
      <c r="O51" s="10"/>
      <c r="P51" s="10"/>
    </row>
    <row r="52" spans="3:19" x14ac:dyDescent="0.25">
      <c r="D52" s="102"/>
      <c r="G52" s="10"/>
      <c r="H52" s="9"/>
      <c r="O52" s="10"/>
      <c r="P52" s="10"/>
    </row>
    <row r="53" spans="3:19" x14ac:dyDescent="0.25">
      <c r="D53" s="102"/>
      <c r="H53" s="9"/>
    </row>
    <row r="54" spans="3:19" x14ac:dyDescent="0.25">
      <c r="C54" s="10"/>
      <c r="D54" s="10"/>
      <c r="I54" s="10"/>
      <c r="N54" s="10"/>
      <c r="R54" s="10"/>
    </row>
    <row r="55" spans="3:19" x14ac:dyDescent="0.25">
      <c r="D55" s="9"/>
      <c r="G55" s="48"/>
      <c r="R55" s="9"/>
    </row>
    <row r="56" spans="3:19" x14ac:dyDescent="0.25">
      <c r="D56" s="102"/>
      <c r="R56" s="10"/>
    </row>
    <row r="57" spans="3:19" x14ac:dyDescent="0.25">
      <c r="D57" s="10"/>
    </row>
  </sheetData>
  <mergeCells count="23">
    <mergeCell ref="A10:N10"/>
    <mergeCell ref="A1:M2"/>
    <mergeCell ref="A5:N5"/>
    <mergeCell ref="A7:N7"/>
    <mergeCell ref="A8:M8"/>
    <mergeCell ref="A9:N9"/>
    <mergeCell ref="A11:A12"/>
    <mergeCell ref="B11:B12"/>
    <mergeCell ref="C11:C12"/>
    <mergeCell ref="D11:D12"/>
    <mergeCell ref="E11:E12"/>
    <mergeCell ref="M11:M12"/>
    <mergeCell ref="N11:N12"/>
    <mergeCell ref="N49:O49"/>
    <mergeCell ref="B43:N43"/>
    <mergeCell ref="B44:N44"/>
    <mergeCell ref="G11:G12"/>
    <mergeCell ref="H11:H12"/>
    <mergeCell ref="I11:I12"/>
    <mergeCell ref="J11:J12"/>
    <mergeCell ref="K11:K12"/>
    <mergeCell ref="L11:L12"/>
    <mergeCell ref="F11:F12"/>
  </mergeCells>
  <pageMargins left="0.511811024" right="0.511811024" top="0.78740157499999996" bottom="0.78740157499999996" header="0.31496062000000002" footer="0.31496062000000002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Beatriz Guarda Lara</dc:creator>
  <cp:lastModifiedBy>Mara Beatriz Guarda Lara</cp:lastModifiedBy>
  <cp:lastPrinted>2026-03-20T17:54:19Z</cp:lastPrinted>
  <dcterms:created xsi:type="dcterms:W3CDTF">2026-02-09T16:15:20Z</dcterms:created>
  <dcterms:modified xsi:type="dcterms:W3CDTF">2026-03-20T18:02:29Z</dcterms:modified>
</cp:coreProperties>
</file>